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/>
  <mc:AlternateContent xmlns:mc="http://schemas.openxmlformats.org/markup-compatibility/2006">
    <mc:Choice Requires="x15">
      <x15ac:absPath xmlns:x15ac="http://schemas.microsoft.com/office/spreadsheetml/2010/11/ac" url="\\Sesfile01\imunização\ALINE\CLASSIFICAÇÃO RISCO\2022\PORTAL\"/>
    </mc:Choice>
  </mc:AlternateContent>
  <bookViews>
    <workbookView xWindow="0" yWindow="0" windowWidth="28800" windowHeight="12000" tabRatio="892"/>
  </bookViews>
  <sheets>
    <sheet name="CLASSIFICAÇÃO MUN" sheetId="1" r:id="rId1"/>
    <sheet name="risco mapa" sheetId="19" state="hidden" r:id="rId2"/>
    <sheet name="REGIONAL" sheetId="15" r:id="rId3"/>
    <sheet name="MAPA MUN" sheetId="17" r:id="rId4"/>
    <sheet name="PLANILHA BASE" sheetId="3" state="hidden" r:id="rId5"/>
  </sheets>
  <definedNames>
    <definedName name="__xlfn_COUNTIFS">#N/A</definedName>
    <definedName name="_xlnm._FilterDatabase" localSheetId="0" hidden="1">'CLASSIFICAÇÃO MUN'!$A$2:$AQ$856</definedName>
    <definedName name="_xlnm._FilterDatabase" localSheetId="4" hidden="1">'PLANILHA BASE'!$A$4:$AY$857</definedName>
    <definedName name="_xlnm._FilterDatabase" localSheetId="2" hidden="1">REGIONAL!$A$2:$L$31</definedName>
    <definedName name="_xlnm._FilterDatabase" localSheetId="1" hidden="1">'risco mapa'!$A$1:$C$854</definedName>
  </definedNames>
  <calcPr calcId="162913"/>
</workbook>
</file>

<file path=xl/calcChain.xml><?xml version="1.0" encoding="utf-8"?>
<calcChain xmlns="http://schemas.openxmlformats.org/spreadsheetml/2006/main">
  <c r="R863" i="1" l="1"/>
  <c r="AQ857" i="3" l="1"/>
  <c r="AP857" i="3"/>
  <c r="AK857" i="3"/>
  <c r="AJ857" i="3"/>
  <c r="AE857" i="3"/>
  <c r="AD857" i="3"/>
  <c r="AC857" i="3"/>
  <c r="AB857" i="3"/>
  <c r="S857" i="3"/>
  <c r="Q857" i="3"/>
  <c r="R857" i="3" s="1"/>
  <c r="AU857" i="3" s="1"/>
  <c r="E857" i="3"/>
  <c r="AQ856" i="3"/>
  <c r="AP856" i="3"/>
  <c r="AK856" i="3"/>
  <c r="AJ856" i="3"/>
  <c r="AE856" i="3"/>
  <c r="AD856" i="3"/>
  <c r="AC856" i="3"/>
  <c r="AB856" i="3"/>
  <c r="S856" i="3"/>
  <c r="Q856" i="3"/>
  <c r="R856" i="3" s="1"/>
  <c r="E856" i="3"/>
  <c r="AQ855" i="3"/>
  <c r="AP855" i="3"/>
  <c r="AK855" i="3"/>
  <c r="AJ855" i="3"/>
  <c r="AE855" i="3"/>
  <c r="AD855" i="3"/>
  <c r="AC855" i="3"/>
  <c r="AB855" i="3"/>
  <c r="S855" i="3"/>
  <c r="Q855" i="3"/>
  <c r="R855" i="3" s="1"/>
  <c r="AU855" i="3" s="1"/>
  <c r="E855" i="3"/>
  <c r="AQ854" i="3"/>
  <c r="AP854" i="3"/>
  <c r="AK854" i="3"/>
  <c r="AJ854" i="3"/>
  <c r="AE854" i="3"/>
  <c r="AD854" i="3"/>
  <c r="AC854" i="3"/>
  <c r="AB854" i="3"/>
  <c r="S854" i="3"/>
  <c r="Q854" i="3"/>
  <c r="R854" i="3" s="1"/>
  <c r="E854" i="3"/>
  <c r="AQ853" i="3"/>
  <c r="AP853" i="3"/>
  <c r="AK853" i="3"/>
  <c r="AJ853" i="3"/>
  <c r="AE853" i="3"/>
  <c r="AD853" i="3"/>
  <c r="AC853" i="3"/>
  <c r="AB853" i="3"/>
  <c r="S853" i="3"/>
  <c r="Q853" i="3"/>
  <c r="R853" i="3" s="1"/>
  <c r="E853" i="3"/>
  <c r="AQ852" i="3"/>
  <c r="AP852" i="3"/>
  <c r="AK852" i="3"/>
  <c r="AJ852" i="3"/>
  <c r="AE852" i="3"/>
  <c r="AD852" i="3"/>
  <c r="AC852" i="3"/>
  <c r="AB852" i="3"/>
  <c r="S852" i="3"/>
  <c r="Q852" i="3"/>
  <c r="R852" i="3" s="1"/>
  <c r="E852" i="3"/>
  <c r="AQ851" i="3"/>
  <c r="AP851" i="3"/>
  <c r="AK851" i="3"/>
  <c r="AJ851" i="3"/>
  <c r="AE851" i="3"/>
  <c r="AD851" i="3"/>
  <c r="AC851" i="3"/>
  <c r="AB851" i="3"/>
  <c r="S851" i="3"/>
  <c r="R851" i="3"/>
  <c r="AT851" i="3" s="1"/>
  <c r="Q851" i="3"/>
  <c r="E851" i="3"/>
  <c r="AQ850" i="3"/>
  <c r="AP850" i="3"/>
  <c r="AK850" i="3"/>
  <c r="AJ850" i="3"/>
  <c r="AE850" i="3"/>
  <c r="AD850" i="3"/>
  <c r="AC850" i="3"/>
  <c r="AB850" i="3"/>
  <c r="S850" i="3"/>
  <c r="R850" i="3"/>
  <c r="AV850" i="3" s="1"/>
  <c r="Q850" i="3"/>
  <c r="E850" i="3"/>
  <c r="AQ849" i="3"/>
  <c r="AP849" i="3"/>
  <c r="AK849" i="3"/>
  <c r="AJ849" i="3"/>
  <c r="AE849" i="3"/>
  <c r="AD849" i="3"/>
  <c r="AC849" i="3"/>
  <c r="AB849" i="3"/>
  <c r="S849" i="3"/>
  <c r="R849" i="3"/>
  <c r="AU849" i="3" s="1"/>
  <c r="Q849" i="3"/>
  <c r="E849" i="3"/>
  <c r="AQ848" i="3"/>
  <c r="AP848" i="3"/>
  <c r="AK848" i="3"/>
  <c r="AJ848" i="3"/>
  <c r="AE848" i="3"/>
  <c r="AD848" i="3"/>
  <c r="AC848" i="3"/>
  <c r="AB848" i="3"/>
  <c r="S848" i="3"/>
  <c r="Q848" i="3"/>
  <c r="R848" i="3" s="1"/>
  <c r="E848" i="3"/>
  <c r="AQ847" i="3"/>
  <c r="AP847" i="3"/>
  <c r="AK847" i="3"/>
  <c r="AJ847" i="3"/>
  <c r="AE847" i="3"/>
  <c r="AD847" i="3"/>
  <c r="AC847" i="3"/>
  <c r="AB847" i="3"/>
  <c r="AX847" i="3" s="1"/>
  <c r="S847" i="3"/>
  <c r="R847" i="3"/>
  <c r="Q847" i="3"/>
  <c r="E847" i="3"/>
  <c r="AQ846" i="3"/>
  <c r="AP846" i="3"/>
  <c r="AK846" i="3"/>
  <c r="AJ846" i="3"/>
  <c r="AE846" i="3"/>
  <c r="AD846" i="3"/>
  <c r="AC846" i="3"/>
  <c r="AB846" i="3"/>
  <c r="S846" i="3"/>
  <c r="Q846" i="3"/>
  <c r="R846" i="3" s="1"/>
  <c r="E846" i="3"/>
  <c r="AQ845" i="3"/>
  <c r="AP845" i="3"/>
  <c r="AK845" i="3"/>
  <c r="AJ845" i="3"/>
  <c r="AE845" i="3"/>
  <c r="AD845" i="3"/>
  <c r="AC845" i="3"/>
  <c r="AB845" i="3"/>
  <c r="S845" i="3"/>
  <c r="Q845" i="3"/>
  <c r="R845" i="3" s="1"/>
  <c r="AU845" i="3" s="1"/>
  <c r="E845" i="3"/>
  <c r="AQ844" i="3"/>
  <c r="AP844" i="3"/>
  <c r="AK844" i="3"/>
  <c r="AJ844" i="3"/>
  <c r="AE844" i="3"/>
  <c r="AD844" i="3"/>
  <c r="AC844" i="3"/>
  <c r="AB844" i="3"/>
  <c r="S844" i="3"/>
  <c r="Q844" i="3"/>
  <c r="R844" i="3" s="1"/>
  <c r="E844" i="3"/>
  <c r="AQ843" i="3"/>
  <c r="AP843" i="3"/>
  <c r="AK843" i="3"/>
  <c r="AJ843" i="3"/>
  <c r="AE843" i="3"/>
  <c r="AD843" i="3"/>
  <c r="AC843" i="3"/>
  <c r="AX843" i="3" s="1"/>
  <c r="AB843" i="3"/>
  <c r="S843" i="3"/>
  <c r="Q843" i="3"/>
  <c r="R843" i="3" s="1"/>
  <c r="E843" i="3"/>
  <c r="AQ842" i="3"/>
  <c r="AP842" i="3"/>
  <c r="AK842" i="3"/>
  <c r="AJ842" i="3"/>
  <c r="AE842" i="3"/>
  <c r="AD842" i="3"/>
  <c r="AC842" i="3"/>
  <c r="AB842" i="3"/>
  <c r="S842" i="3"/>
  <c r="Q842" i="3"/>
  <c r="R842" i="3" s="1"/>
  <c r="AV842" i="3" s="1"/>
  <c r="E842" i="3"/>
  <c r="AQ841" i="3"/>
  <c r="AP841" i="3"/>
  <c r="AK841" i="3"/>
  <c r="AJ841" i="3"/>
  <c r="AE841" i="3"/>
  <c r="AD841" i="3"/>
  <c r="AC841" i="3"/>
  <c r="AB841" i="3"/>
  <c r="S841" i="3"/>
  <c r="Q841" i="3"/>
  <c r="R841" i="3" s="1"/>
  <c r="AU841" i="3" s="1"/>
  <c r="E841" i="3"/>
  <c r="AQ840" i="3"/>
  <c r="AP840" i="3"/>
  <c r="AK840" i="3"/>
  <c r="AJ840" i="3"/>
  <c r="AE840" i="3"/>
  <c r="AD840" i="3"/>
  <c r="AC840" i="3"/>
  <c r="AB840" i="3"/>
  <c r="S840" i="3"/>
  <c r="Q840" i="3"/>
  <c r="R840" i="3" s="1"/>
  <c r="E840" i="3"/>
  <c r="AQ839" i="3"/>
  <c r="AP839" i="3"/>
  <c r="AK839" i="3"/>
  <c r="AJ839" i="3"/>
  <c r="AE839" i="3"/>
  <c r="AD839" i="3"/>
  <c r="AC839" i="3"/>
  <c r="AB839" i="3"/>
  <c r="S839" i="3"/>
  <c r="Q839" i="3"/>
  <c r="R839" i="3" s="1"/>
  <c r="E839" i="3"/>
  <c r="AQ838" i="3"/>
  <c r="AP838" i="3"/>
  <c r="AK838" i="3"/>
  <c r="AJ838" i="3"/>
  <c r="AE838" i="3"/>
  <c r="AD838" i="3"/>
  <c r="AC838" i="3"/>
  <c r="AB838" i="3"/>
  <c r="S838" i="3"/>
  <c r="Q838" i="3"/>
  <c r="R838" i="3" s="1"/>
  <c r="E838" i="3"/>
  <c r="AQ837" i="3"/>
  <c r="AP837" i="3"/>
  <c r="AK837" i="3"/>
  <c r="AJ837" i="3"/>
  <c r="AE837" i="3"/>
  <c r="AD837" i="3"/>
  <c r="AC837" i="3"/>
  <c r="AB837" i="3"/>
  <c r="S837" i="3"/>
  <c r="Q837" i="3"/>
  <c r="R837" i="3" s="1"/>
  <c r="E837" i="3"/>
  <c r="AQ836" i="3"/>
  <c r="AP836" i="3"/>
  <c r="AK836" i="3"/>
  <c r="AJ836" i="3"/>
  <c r="AE836" i="3"/>
  <c r="AD836" i="3"/>
  <c r="AC836" i="3"/>
  <c r="AB836" i="3"/>
  <c r="S836" i="3"/>
  <c r="Q836" i="3"/>
  <c r="R836" i="3" s="1"/>
  <c r="E836" i="3"/>
  <c r="AQ835" i="3"/>
  <c r="AP835" i="3"/>
  <c r="AK835" i="3"/>
  <c r="AJ835" i="3"/>
  <c r="AE835" i="3"/>
  <c r="AD835" i="3"/>
  <c r="AC835" i="3"/>
  <c r="AB835" i="3"/>
  <c r="S835" i="3"/>
  <c r="Q835" i="3"/>
  <c r="R835" i="3" s="1"/>
  <c r="E835" i="3"/>
  <c r="AQ834" i="3"/>
  <c r="AP834" i="3"/>
  <c r="AK834" i="3"/>
  <c r="AJ834" i="3"/>
  <c r="AE834" i="3"/>
  <c r="AD834" i="3"/>
  <c r="AC834" i="3"/>
  <c r="AB834" i="3"/>
  <c r="AX834" i="3" s="1"/>
  <c r="S834" i="3"/>
  <c r="Q834" i="3"/>
  <c r="R834" i="3" s="1"/>
  <c r="E834" i="3"/>
  <c r="AQ833" i="3"/>
  <c r="AP833" i="3"/>
  <c r="AK833" i="3"/>
  <c r="AJ833" i="3"/>
  <c r="AE833" i="3"/>
  <c r="AD833" i="3"/>
  <c r="AC833" i="3"/>
  <c r="AB833" i="3"/>
  <c r="S833" i="3"/>
  <c r="Q833" i="3"/>
  <c r="R833" i="3" s="1"/>
  <c r="E833" i="3"/>
  <c r="AQ832" i="3"/>
  <c r="AP832" i="3"/>
  <c r="AK832" i="3"/>
  <c r="AJ832" i="3"/>
  <c r="AE832" i="3"/>
  <c r="AD832" i="3"/>
  <c r="AC832" i="3"/>
  <c r="AB832" i="3"/>
  <c r="S832" i="3"/>
  <c r="Q832" i="3"/>
  <c r="R832" i="3" s="1"/>
  <c r="E832" i="3"/>
  <c r="AQ831" i="3"/>
  <c r="AP831" i="3"/>
  <c r="AK831" i="3"/>
  <c r="AJ831" i="3"/>
  <c r="AE831" i="3"/>
  <c r="AD831" i="3"/>
  <c r="AC831" i="3"/>
  <c r="AB831" i="3"/>
  <c r="S831" i="3"/>
  <c r="Q831" i="3"/>
  <c r="R831" i="3" s="1"/>
  <c r="E831" i="3"/>
  <c r="AQ830" i="3"/>
  <c r="AP830" i="3"/>
  <c r="AK830" i="3"/>
  <c r="AJ830" i="3"/>
  <c r="AE830" i="3"/>
  <c r="AD830" i="3"/>
  <c r="AC830" i="3"/>
  <c r="AB830" i="3"/>
  <c r="S830" i="3"/>
  <c r="Q830" i="3"/>
  <c r="R830" i="3" s="1"/>
  <c r="E830" i="3"/>
  <c r="AQ829" i="3"/>
  <c r="AP829" i="3"/>
  <c r="AK829" i="3"/>
  <c r="AJ829" i="3"/>
  <c r="AE829" i="3"/>
  <c r="AD829" i="3"/>
  <c r="AC829" i="3"/>
  <c r="AB829" i="3"/>
  <c r="S829" i="3"/>
  <c r="Q829" i="3"/>
  <c r="R829" i="3" s="1"/>
  <c r="E829" i="3"/>
  <c r="AQ828" i="3"/>
  <c r="AP828" i="3"/>
  <c r="AK828" i="3"/>
  <c r="AJ828" i="3"/>
  <c r="AE828" i="3"/>
  <c r="AD828" i="3"/>
  <c r="AC828" i="3"/>
  <c r="AB828" i="3"/>
  <c r="S828" i="3"/>
  <c r="Q828" i="3"/>
  <c r="R828" i="3" s="1"/>
  <c r="E828" i="3"/>
  <c r="AQ827" i="3"/>
  <c r="AP827" i="3"/>
  <c r="AK827" i="3"/>
  <c r="AJ827" i="3"/>
  <c r="AE827" i="3"/>
  <c r="AD827" i="3"/>
  <c r="AC827" i="3"/>
  <c r="AB827" i="3"/>
  <c r="S827" i="3"/>
  <c r="Q827" i="3"/>
  <c r="R827" i="3" s="1"/>
  <c r="E827" i="3"/>
  <c r="AQ826" i="3"/>
  <c r="AP826" i="3"/>
  <c r="AK826" i="3"/>
  <c r="AJ826" i="3"/>
  <c r="AE826" i="3"/>
  <c r="AD826" i="3"/>
  <c r="AC826" i="3"/>
  <c r="AB826" i="3"/>
  <c r="AX826" i="3" s="1"/>
  <c r="S826" i="3"/>
  <c r="Q826" i="3"/>
  <c r="R826" i="3" s="1"/>
  <c r="E826" i="3"/>
  <c r="AQ825" i="3"/>
  <c r="AP825" i="3"/>
  <c r="AK825" i="3"/>
  <c r="AJ825" i="3"/>
  <c r="AE825" i="3"/>
  <c r="AD825" i="3"/>
  <c r="AC825" i="3"/>
  <c r="AB825" i="3"/>
  <c r="S825" i="3"/>
  <c r="Q825" i="3"/>
  <c r="R825" i="3" s="1"/>
  <c r="E825" i="3"/>
  <c r="AQ824" i="3"/>
  <c r="AP824" i="3"/>
  <c r="AK824" i="3"/>
  <c r="AJ824" i="3"/>
  <c r="AE824" i="3"/>
  <c r="AD824" i="3"/>
  <c r="AC824" i="3"/>
  <c r="AB824" i="3"/>
  <c r="S824" i="3"/>
  <c r="Q824" i="3"/>
  <c r="R824" i="3" s="1"/>
  <c r="E824" i="3"/>
  <c r="AQ823" i="3"/>
  <c r="AP823" i="3"/>
  <c r="AK823" i="3"/>
  <c r="AJ823" i="3"/>
  <c r="AE823" i="3"/>
  <c r="AD823" i="3"/>
  <c r="AC823" i="3"/>
  <c r="AB823" i="3"/>
  <c r="S823" i="3"/>
  <c r="Q823" i="3"/>
  <c r="R823" i="3" s="1"/>
  <c r="E823" i="3"/>
  <c r="AQ822" i="3"/>
  <c r="AP822" i="3"/>
  <c r="AK822" i="3"/>
  <c r="AJ822" i="3"/>
  <c r="AE822" i="3"/>
  <c r="AD822" i="3"/>
  <c r="AC822" i="3"/>
  <c r="AB822" i="3"/>
  <c r="S822" i="3"/>
  <c r="Q822" i="3"/>
  <c r="R822" i="3" s="1"/>
  <c r="E822" i="3"/>
  <c r="AQ821" i="3"/>
  <c r="AP821" i="3"/>
  <c r="AK821" i="3"/>
  <c r="AJ821" i="3"/>
  <c r="AE821" i="3"/>
  <c r="AD821" i="3"/>
  <c r="AC821" i="3"/>
  <c r="AB821" i="3"/>
  <c r="S821" i="3"/>
  <c r="Q821" i="3"/>
  <c r="R821" i="3" s="1"/>
  <c r="E821" i="3"/>
  <c r="AQ820" i="3"/>
  <c r="AP820" i="3"/>
  <c r="AK820" i="3"/>
  <c r="AJ820" i="3"/>
  <c r="AE820" i="3"/>
  <c r="AD820" i="3"/>
  <c r="AC820" i="3"/>
  <c r="AB820" i="3"/>
  <c r="S820" i="3"/>
  <c r="Q820" i="3"/>
  <c r="R820" i="3" s="1"/>
  <c r="E820" i="3"/>
  <c r="AQ819" i="3"/>
  <c r="AP819" i="3"/>
  <c r="AK819" i="3"/>
  <c r="AJ819" i="3"/>
  <c r="AE819" i="3"/>
  <c r="AD819" i="3"/>
  <c r="AC819" i="3"/>
  <c r="AB819" i="3"/>
  <c r="S819" i="3"/>
  <c r="Q819" i="3"/>
  <c r="R819" i="3" s="1"/>
  <c r="E819" i="3"/>
  <c r="AQ818" i="3"/>
  <c r="AP818" i="3"/>
  <c r="AK818" i="3"/>
  <c r="AJ818" i="3"/>
  <c r="AE818" i="3"/>
  <c r="AD818" i="3"/>
  <c r="AC818" i="3"/>
  <c r="AB818" i="3"/>
  <c r="AX818" i="3" s="1"/>
  <c r="S818" i="3"/>
  <c r="Q818" i="3"/>
  <c r="R818" i="3" s="1"/>
  <c r="E818" i="3"/>
  <c r="AQ817" i="3"/>
  <c r="AP817" i="3"/>
  <c r="AK817" i="3"/>
  <c r="AJ817" i="3"/>
  <c r="AE817" i="3"/>
  <c r="AD817" i="3"/>
  <c r="AC817" i="3"/>
  <c r="AB817" i="3"/>
  <c r="S817" i="3"/>
  <c r="Q817" i="3"/>
  <c r="R817" i="3" s="1"/>
  <c r="E817" i="3"/>
  <c r="AQ816" i="3"/>
  <c r="AP816" i="3"/>
  <c r="AK816" i="3"/>
  <c r="AJ816" i="3"/>
  <c r="AE816" i="3"/>
  <c r="AD816" i="3"/>
  <c r="AC816" i="3"/>
  <c r="AB816" i="3"/>
  <c r="S816" i="3"/>
  <c r="Q816" i="3"/>
  <c r="R816" i="3" s="1"/>
  <c r="E816" i="3"/>
  <c r="AQ815" i="3"/>
  <c r="AP815" i="3"/>
  <c r="AK815" i="3"/>
  <c r="AJ815" i="3"/>
  <c r="AE815" i="3"/>
  <c r="AD815" i="3"/>
  <c r="AC815" i="3"/>
  <c r="AB815" i="3"/>
  <c r="S815" i="3"/>
  <c r="Q815" i="3"/>
  <c r="R815" i="3" s="1"/>
  <c r="E815" i="3"/>
  <c r="AQ814" i="3"/>
  <c r="AP814" i="3"/>
  <c r="AK814" i="3"/>
  <c r="AJ814" i="3"/>
  <c r="AE814" i="3"/>
  <c r="AD814" i="3"/>
  <c r="AC814" i="3"/>
  <c r="AB814" i="3"/>
  <c r="S814" i="3"/>
  <c r="Q814" i="3"/>
  <c r="R814" i="3" s="1"/>
  <c r="E814" i="3"/>
  <c r="AQ813" i="3"/>
  <c r="AP813" i="3"/>
  <c r="AK813" i="3"/>
  <c r="AJ813" i="3"/>
  <c r="AE813" i="3"/>
  <c r="AD813" i="3"/>
  <c r="AC813" i="3"/>
  <c r="AB813" i="3"/>
  <c r="S813" i="3"/>
  <c r="Q813" i="3"/>
  <c r="R813" i="3" s="1"/>
  <c r="E813" i="3"/>
  <c r="AQ812" i="3"/>
  <c r="AP812" i="3"/>
  <c r="AK812" i="3"/>
  <c r="AJ812" i="3"/>
  <c r="AE812" i="3"/>
  <c r="AD812" i="3"/>
  <c r="AC812" i="3"/>
  <c r="AB812" i="3"/>
  <c r="S812" i="3"/>
  <c r="Q812" i="3"/>
  <c r="R812" i="3" s="1"/>
  <c r="E812" i="3"/>
  <c r="AQ811" i="3"/>
  <c r="AP811" i="3"/>
  <c r="AK811" i="3"/>
  <c r="AJ811" i="3"/>
  <c r="AE811" i="3"/>
  <c r="AD811" i="3"/>
  <c r="AC811" i="3"/>
  <c r="AB811" i="3"/>
  <c r="S811" i="3"/>
  <c r="Q811" i="3"/>
  <c r="R811" i="3" s="1"/>
  <c r="E811" i="3"/>
  <c r="AQ810" i="3"/>
  <c r="AP810" i="3"/>
  <c r="AK810" i="3"/>
  <c r="AJ810" i="3"/>
  <c r="AE810" i="3"/>
  <c r="AD810" i="3"/>
  <c r="AC810" i="3"/>
  <c r="AB810" i="3"/>
  <c r="AX810" i="3" s="1"/>
  <c r="S810" i="3"/>
  <c r="Q810" i="3"/>
  <c r="R810" i="3" s="1"/>
  <c r="E810" i="3"/>
  <c r="AQ809" i="3"/>
  <c r="AP809" i="3"/>
  <c r="AK809" i="3"/>
  <c r="AJ809" i="3"/>
  <c r="AE809" i="3"/>
  <c r="AD809" i="3"/>
  <c r="AC809" i="3"/>
  <c r="AB809" i="3"/>
  <c r="S809" i="3"/>
  <c r="Q809" i="3"/>
  <c r="R809" i="3" s="1"/>
  <c r="E809" i="3"/>
  <c r="AQ808" i="3"/>
  <c r="AP808" i="3"/>
  <c r="AK808" i="3"/>
  <c r="AJ808" i="3"/>
  <c r="AE808" i="3"/>
  <c r="AD808" i="3"/>
  <c r="AC808" i="3"/>
  <c r="AB808" i="3"/>
  <c r="S808" i="3"/>
  <c r="Q808" i="3"/>
  <c r="R808" i="3" s="1"/>
  <c r="E808" i="3"/>
  <c r="AQ807" i="3"/>
  <c r="AP807" i="3"/>
  <c r="AK807" i="3"/>
  <c r="AJ807" i="3"/>
  <c r="AE807" i="3"/>
  <c r="AD807" i="3"/>
  <c r="AC807" i="3"/>
  <c r="AB807" i="3"/>
  <c r="S807" i="3"/>
  <c r="Q807" i="3"/>
  <c r="R807" i="3" s="1"/>
  <c r="E807" i="3"/>
  <c r="AQ806" i="3"/>
  <c r="AP806" i="3"/>
  <c r="AK806" i="3"/>
  <c r="AJ806" i="3"/>
  <c r="AE806" i="3"/>
  <c r="AD806" i="3"/>
  <c r="AC806" i="3"/>
  <c r="AB806" i="3"/>
  <c r="S806" i="3"/>
  <c r="Q806" i="3"/>
  <c r="R806" i="3" s="1"/>
  <c r="E806" i="3"/>
  <c r="AQ805" i="3"/>
  <c r="AP805" i="3"/>
  <c r="AK805" i="3"/>
  <c r="AJ805" i="3"/>
  <c r="AE805" i="3"/>
  <c r="AD805" i="3"/>
  <c r="AC805" i="3"/>
  <c r="AB805" i="3"/>
  <c r="S805" i="3"/>
  <c r="Q805" i="3"/>
  <c r="R805" i="3" s="1"/>
  <c r="E805" i="3"/>
  <c r="AQ804" i="3"/>
  <c r="AP804" i="3"/>
  <c r="AK804" i="3"/>
  <c r="AJ804" i="3"/>
  <c r="AE804" i="3"/>
  <c r="AD804" i="3"/>
  <c r="AC804" i="3"/>
  <c r="AB804" i="3"/>
  <c r="S804" i="3"/>
  <c r="Q804" i="3"/>
  <c r="R804" i="3" s="1"/>
  <c r="E804" i="3"/>
  <c r="AQ803" i="3"/>
  <c r="AP803" i="3"/>
  <c r="AK803" i="3"/>
  <c r="AJ803" i="3"/>
  <c r="AE803" i="3"/>
  <c r="AD803" i="3"/>
  <c r="AC803" i="3"/>
  <c r="AB803" i="3"/>
  <c r="S803" i="3"/>
  <c r="Q803" i="3"/>
  <c r="R803" i="3" s="1"/>
  <c r="E803" i="3"/>
  <c r="AQ802" i="3"/>
  <c r="AP802" i="3"/>
  <c r="AK802" i="3"/>
  <c r="AJ802" i="3"/>
  <c r="AE802" i="3"/>
  <c r="AD802" i="3"/>
  <c r="AC802" i="3"/>
  <c r="AB802" i="3"/>
  <c r="AX802" i="3" s="1"/>
  <c r="S802" i="3"/>
  <c r="Q802" i="3"/>
  <c r="R802" i="3" s="1"/>
  <c r="E802" i="3"/>
  <c r="AQ801" i="3"/>
  <c r="AP801" i="3"/>
  <c r="AK801" i="3"/>
  <c r="AJ801" i="3"/>
  <c r="AE801" i="3"/>
  <c r="AD801" i="3"/>
  <c r="AC801" i="3"/>
  <c r="AB801" i="3"/>
  <c r="S801" i="3"/>
  <c r="Q801" i="3"/>
  <c r="R801" i="3" s="1"/>
  <c r="E801" i="3"/>
  <c r="AQ800" i="3"/>
  <c r="AP800" i="3"/>
  <c r="AK800" i="3"/>
  <c r="AJ800" i="3"/>
  <c r="AE800" i="3"/>
  <c r="AD800" i="3"/>
  <c r="AC800" i="3"/>
  <c r="AB800" i="3"/>
  <c r="S800" i="3"/>
  <c r="Q800" i="3"/>
  <c r="R800" i="3" s="1"/>
  <c r="E800" i="3"/>
  <c r="AQ799" i="3"/>
  <c r="AP799" i="3"/>
  <c r="AK799" i="3"/>
  <c r="AJ799" i="3"/>
  <c r="AE799" i="3"/>
  <c r="AD799" i="3"/>
  <c r="AC799" i="3"/>
  <c r="AB799" i="3"/>
  <c r="S799" i="3"/>
  <c r="Q799" i="3"/>
  <c r="R799" i="3" s="1"/>
  <c r="E799" i="3"/>
  <c r="AQ798" i="3"/>
  <c r="AP798" i="3"/>
  <c r="AK798" i="3"/>
  <c r="AJ798" i="3"/>
  <c r="AE798" i="3"/>
  <c r="AD798" i="3"/>
  <c r="AC798" i="3"/>
  <c r="AB798" i="3"/>
  <c r="S798" i="3"/>
  <c r="Q798" i="3"/>
  <c r="R798" i="3" s="1"/>
  <c r="E798" i="3"/>
  <c r="AQ797" i="3"/>
  <c r="AP797" i="3"/>
  <c r="AK797" i="3"/>
  <c r="AJ797" i="3"/>
  <c r="AE797" i="3"/>
  <c r="AD797" i="3"/>
  <c r="AC797" i="3"/>
  <c r="AB797" i="3"/>
  <c r="S797" i="3"/>
  <c r="Q797" i="3"/>
  <c r="R797" i="3" s="1"/>
  <c r="E797" i="3"/>
  <c r="AQ796" i="3"/>
  <c r="AP796" i="3"/>
  <c r="AK796" i="3"/>
  <c r="AJ796" i="3"/>
  <c r="AE796" i="3"/>
  <c r="AD796" i="3"/>
  <c r="AC796" i="3"/>
  <c r="AB796" i="3"/>
  <c r="S796" i="3"/>
  <c r="Q796" i="3"/>
  <c r="R796" i="3" s="1"/>
  <c r="E796" i="3"/>
  <c r="AQ795" i="3"/>
  <c r="AP795" i="3"/>
  <c r="AK795" i="3"/>
  <c r="AJ795" i="3"/>
  <c r="AE795" i="3"/>
  <c r="AD795" i="3"/>
  <c r="AC795" i="3"/>
  <c r="AB795" i="3"/>
  <c r="S795" i="3"/>
  <c r="Q795" i="3"/>
  <c r="R795" i="3" s="1"/>
  <c r="E795" i="3"/>
  <c r="AQ794" i="3"/>
  <c r="AP794" i="3"/>
  <c r="AK794" i="3"/>
  <c r="AJ794" i="3"/>
  <c r="AE794" i="3"/>
  <c r="AD794" i="3"/>
  <c r="AC794" i="3"/>
  <c r="AB794" i="3"/>
  <c r="AX794" i="3" s="1"/>
  <c r="S794" i="3"/>
  <c r="Q794" i="3"/>
  <c r="R794" i="3" s="1"/>
  <c r="E794" i="3"/>
  <c r="AQ793" i="3"/>
  <c r="AP793" i="3"/>
  <c r="AK793" i="3"/>
  <c r="AJ793" i="3"/>
  <c r="AE793" i="3"/>
  <c r="AD793" i="3"/>
  <c r="AC793" i="3"/>
  <c r="AB793" i="3"/>
  <c r="S793" i="3"/>
  <c r="Q793" i="3"/>
  <c r="R793" i="3" s="1"/>
  <c r="E793" i="3"/>
  <c r="AQ792" i="3"/>
  <c r="AP792" i="3"/>
  <c r="AK792" i="3"/>
  <c r="AJ792" i="3"/>
  <c r="AE792" i="3"/>
  <c r="AD792" i="3"/>
  <c r="AC792" i="3"/>
  <c r="AB792" i="3"/>
  <c r="S792" i="3"/>
  <c r="Q792" i="3"/>
  <c r="R792" i="3" s="1"/>
  <c r="E792" i="3"/>
  <c r="AQ791" i="3"/>
  <c r="AP791" i="3"/>
  <c r="AK791" i="3"/>
  <c r="AJ791" i="3"/>
  <c r="AE791" i="3"/>
  <c r="AD791" i="3"/>
  <c r="AC791" i="3"/>
  <c r="AB791" i="3"/>
  <c r="S791" i="3"/>
  <c r="Q791" i="3"/>
  <c r="R791" i="3" s="1"/>
  <c r="E791" i="3"/>
  <c r="AQ790" i="3"/>
  <c r="AP790" i="3"/>
  <c r="AK790" i="3"/>
  <c r="AJ790" i="3"/>
  <c r="AE790" i="3"/>
  <c r="AD790" i="3"/>
  <c r="AC790" i="3"/>
  <c r="AB790" i="3"/>
  <c r="S790" i="3"/>
  <c r="Q790" i="3"/>
  <c r="R790" i="3" s="1"/>
  <c r="E790" i="3"/>
  <c r="AQ789" i="3"/>
  <c r="AP789" i="3"/>
  <c r="AK789" i="3"/>
  <c r="AJ789" i="3"/>
  <c r="AE789" i="3"/>
  <c r="AD789" i="3"/>
  <c r="AC789" i="3"/>
  <c r="AB789" i="3"/>
  <c r="S789" i="3"/>
  <c r="Q789" i="3"/>
  <c r="R789" i="3" s="1"/>
  <c r="E789" i="3"/>
  <c r="AQ788" i="3"/>
  <c r="AP788" i="3"/>
  <c r="AK788" i="3"/>
  <c r="AJ788" i="3"/>
  <c r="AE788" i="3"/>
  <c r="AD788" i="3"/>
  <c r="AC788" i="3"/>
  <c r="AB788" i="3"/>
  <c r="S788" i="3"/>
  <c r="Q788" i="3"/>
  <c r="R788" i="3" s="1"/>
  <c r="E788" i="3"/>
  <c r="AQ787" i="3"/>
  <c r="AP787" i="3"/>
  <c r="AK787" i="3"/>
  <c r="AJ787" i="3"/>
  <c r="AE787" i="3"/>
  <c r="AD787" i="3"/>
  <c r="AC787" i="3"/>
  <c r="AB787" i="3"/>
  <c r="S787" i="3"/>
  <c r="Q787" i="3"/>
  <c r="R787" i="3" s="1"/>
  <c r="E787" i="3"/>
  <c r="AQ786" i="3"/>
  <c r="AP786" i="3"/>
  <c r="AK786" i="3"/>
  <c r="AJ786" i="3"/>
  <c r="AE786" i="3"/>
  <c r="AD786" i="3"/>
  <c r="AC786" i="3"/>
  <c r="AB786" i="3"/>
  <c r="AX786" i="3" s="1"/>
  <c r="S786" i="3"/>
  <c r="Q786" i="3"/>
  <c r="R786" i="3" s="1"/>
  <c r="E786" i="3"/>
  <c r="AQ785" i="3"/>
  <c r="AP785" i="3"/>
  <c r="AK785" i="3"/>
  <c r="AJ785" i="3"/>
  <c r="AE785" i="3"/>
  <c r="AD785" i="3"/>
  <c r="AC785" i="3"/>
  <c r="AB785" i="3"/>
  <c r="S785" i="3"/>
  <c r="Q785" i="3"/>
  <c r="R785" i="3" s="1"/>
  <c r="E785" i="3"/>
  <c r="AQ784" i="3"/>
  <c r="AP784" i="3"/>
  <c r="AK784" i="3"/>
  <c r="AJ784" i="3"/>
  <c r="AE784" i="3"/>
  <c r="AD784" i="3"/>
  <c r="AC784" i="3"/>
  <c r="AB784" i="3"/>
  <c r="S784" i="3"/>
  <c r="Q784" i="3"/>
  <c r="R784" i="3" s="1"/>
  <c r="E784" i="3"/>
  <c r="AQ783" i="3"/>
  <c r="AP783" i="3"/>
  <c r="AK783" i="3"/>
  <c r="AJ783" i="3"/>
  <c r="AE783" i="3"/>
  <c r="AD783" i="3"/>
  <c r="AC783" i="3"/>
  <c r="AB783" i="3"/>
  <c r="S783" i="3"/>
  <c r="Q783" i="3"/>
  <c r="R783" i="3" s="1"/>
  <c r="E783" i="3"/>
  <c r="AQ782" i="3"/>
  <c r="AP782" i="3"/>
  <c r="AK782" i="3"/>
  <c r="AJ782" i="3"/>
  <c r="AE782" i="3"/>
  <c r="AD782" i="3"/>
  <c r="AC782" i="3"/>
  <c r="AB782" i="3"/>
  <c r="S782" i="3"/>
  <c r="Q782" i="3"/>
  <c r="R782" i="3" s="1"/>
  <c r="E782" i="3"/>
  <c r="AQ781" i="3"/>
  <c r="AP781" i="3"/>
  <c r="AK781" i="3"/>
  <c r="AJ781" i="3"/>
  <c r="AE781" i="3"/>
  <c r="AD781" i="3"/>
  <c r="AC781" i="3"/>
  <c r="AB781" i="3"/>
  <c r="S781" i="3"/>
  <c r="Q781" i="3"/>
  <c r="R781" i="3" s="1"/>
  <c r="E781" i="3"/>
  <c r="AQ780" i="3"/>
  <c r="AP780" i="3"/>
  <c r="AK780" i="3"/>
  <c r="AJ780" i="3"/>
  <c r="AE780" i="3"/>
  <c r="AD780" i="3"/>
  <c r="AC780" i="3"/>
  <c r="AB780" i="3"/>
  <c r="S780" i="3"/>
  <c r="Q780" i="3"/>
  <c r="R780" i="3" s="1"/>
  <c r="E780" i="3"/>
  <c r="AQ779" i="3"/>
  <c r="AP779" i="3"/>
  <c r="AK779" i="3"/>
  <c r="AJ779" i="3"/>
  <c r="AE779" i="3"/>
  <c r="AD779" i="3"/>
  <c r="AC779" i="3"/>
  <c r="AB779" i="3"/>
  <c r="S779" i="3"/>
  <c r="Q779" i="3"/>
  <c r="R779" i="3" s="1"/>
  <c r="E779" i="3"/>
  <c r="AQ778" i="3"/>
  <c r="AP778" i="3"/>
  <c r="AK778" i="3"/>
  <c r="AJ778" i="3"/>
  <c r="AE778" i="3"/>
  <c r="AD778" i="3"/>
  <c r="AC778" i="3"/>
  <c r="AB778" i="3"/>
  <c r="AX778" i="3" s="1"/>
  <c r="S778" i="3"/>
  <c r="Q778" i="3"/>
  <c r="R778" i="3" s="1"/>
  <c r="E778" i="3"/>
  <c r="AQ777" i="3"/>
  <c r="AP777" i="3"/>
  <c r="AK777" i="3"/>
  <c r="AJ777" i="3"/>
  <c r="AE777" i="3"/>
  <c r="AD777" i="3"/>
  <c r="AC777" i="3"/>
  <c r="AB777" i="3"/>
  <c r="S777" i="3"/>
  <c r="Q777" i="3"/>
  <c r="R777" i="3" s="1"/>
  <c r="E777" i="3"/>
  <c r="AQ776" i="3"/>
  <c r="AP776" i="3"/>
  <c r="AK776" i="3"/>
  <c r="AJ776" i="3"/>
  <c r="AE776" i="3"/>
  <c r="AD776" i="3"/>
  <c r="AC776" i="3"/>
  <c r="AB776" i="3"/>
  <c r="S776" i="3"/>
  <c r="Q776" i="3"/>
  <c r="R776" i="3" s="1"/>
  <c r="E776" i="3"/>
  <c r="AQ775" i="3"/>
  <c r="AP775" i="3"/>
  <c r="AK775" i="3"/>
  <c r="AJ775" i="3"/>
  <c r="AE775" i="3"/>
  <c r="AD775" i="3"/>
  <c r="AC775" i="3"/>
  <c r="AB775" i="3"/>
  <c r="S775" i="3"/>
  <c r="Q775" i="3"/>
  <c r="R775" i="3" s="1"/>
  <c r="E775" i="3"/>
  <c r="AQ774" i="3"/>
  <c r="AP774" i="3"/>
  <c r="AK774" i="3"/>
  <c r="AJ774" i="3"/>
  <c r="AE774" i="3"/>
  <c r="AD774" i="3"/>
  <c r="AC774" i="3"/>
  <c r="AB774" i="3"/>
  <c r="S774" i="3"/>
  <c r="Q774" i="3"/>
  <c r="R774" i="3" s="1"/>
  <c r="E774" i="3"/>
  <c r="AQ773" i="3"/>
  <c r="AP773" i="3"/>
  <c r="AK773" i="3"/>
  <c r="AJ773" i="3"/>
  <c r="AE773" i="3"/>
  <c r="AD773" i="3"/>
  <c r="AC773" i="3"/>
  <c r="AB773" i="3"/>
  <c r="S773" i="3"/>
  <c r="Q773" i="3"/>
  <c r="R773" i="3" s="1"/>
  <c r="E773" i="3"/>
  <c r="AQ772" i="3"/>
  <c r="AP772" i="3"/>
  <c r="AK772" i="3"/>
  <c r="AJ772" i="3"/>
  <c r="AE772" i="3"/>
  <c r="AD772" i="3"/>
  <c r="AC772" i="3"/>
  <c r="AB772" i="3"/>
  <c r="S772" i="3"/>
  <c r="Q772" i="3"/>
  <c r="R772" i="3" s="1"/>
  <c r="E772" i="3"/>
  <c r="AQ771" i="3"/>
  <c r="AP771" i="3"/>
  <c r="AK771" i="3"/>
  <c r="AJ771" i="3"/>
  <c r="AE771" i="3"/>
  <c r="AD771" i="3"/>
  <c r="AC771" i="3"/>
  <c r="AB771" i="3"/>
  <c r="S771" i="3"/>
  <c r="Q771" i="3"/>
  <c r="R771" i="3" s="1"/>
  <c r="E771" i="3"/>
  <c r="AQ770" i="3"/>
  <c r="AP770" i="3"/>
  <c r="AK770" i="3"/>
  <c r="AJ770" i="3"/>
  <c r="AE770" i="3"/>
  <c r="AD770" i="3"/>
  <c r="AC770" i="3"/>
  <c r="AB770" i="3"/>
  <c r="AX770" i="3" s="1"/>
  <c r="S770" i="3"/>
  <c r="Q770" i="3"/>
  <c r="R770" i="3" s="1"/>
  <c r="E770" i="3"/>
  <c r="AQ769" i="3"/>
  <c r="AP769" i="3"/>
  <c r="AK769" i="3"/>
  <c r="AJ769" i="3"/>
  <c r="AE769" i="3"/>
  <c r="AD769" i="3"/>
  <c r="AC769" i="3"/>
  <c r="AB769" i="3"/>
  <c r="S769" i="3"/>
  <c r="Q769" i="3"/>
  <c r="R769" i="3" s="1"/>
  <c r="E769" i="3"/>
  <c r="AQ768" i="3"/>
  <c r="AP768" i="3"/>
  <c r="AK768" i="3"/>
  <c r="AJ768" i="3"/>
  <c r="AE768" i="3"/>
  <c r="AD768" i="3"/>
  <c r="AC768" i="3"/>
  <c r="AB768" i="3"/>
  <c r="S768" i="3"/>
  <c r="Q768" i="3"/>
  <c r="R768" i="3" s="1"/>
  <c r="E768" i="3"/>
  <c r="AQ767" i="3"/>
  <c r="AP767" i="3"/>
  <c r="AK767" i="3"/>
  <c r="AJ767" i="3"/>
  <c r="AE767" i="3"/>
  <c r="AD767" i="3"/>
  <c r="AC767" i="3"/>
  <c r="AB767" i="3"/>
  <c r="S767" i="3"/>
  <c r="Q767" i="3"/>
  <c r="R767" i="3" s="1"/>
  <c r="E767" i="3"/>
  <c r="AQ766" i="3"/>
  <c r="AP766" i="3"/>
  <c r="AK766" i="3"/>
  <c r="AJ766" i="3"/>
  <c r="AE766" i="3"/>
  <c r="AD766" i="3"/>
  <c r="AC766" i="3"/>
  <c r="AB766" i="3"/>
  <c r="S766" i="3"/>
  <c r="Q766" i="3"/>
  <c r="R766" i="3" s="1"/>
  <c r="E766" i="3"/>
  <c r="AQ765" i="3"/>
  <c r="AP765" i="3"/>
  <c r="AK765" i="3"/>
  <c r="AJ765" i="3"/>
  <c r="AE765" i="3"/>
  <c r="AD765" i="3"/>
  <c r="AC765" i="3"/>
  <c r="AB765" i="3"/>
  <c r="S765" i="3"/>
  <c r="Q765" i="3"/>
  <c r="R765" i="3" s="1"/>
  <c r="E765" i="3"/>
  <c r="AQ764" i="3"/>
  <c r="AP764" i="3"/>
  <c r="AK764" i="3"/>
  <c r="AJ764" i="3"/>
  <c r="AE764" i="3"/>
  <c r="AD764" i="3"/>
  <c r="AC764" i="3"/>
  <c r="AB764" i="3"/>
  <c r="S764" i="3"/>
  <c r="Q764" i="3"/>
  <c r="R764" i="3" s="1"/>
  <c r="E764" i="3"/>
  <c r="AQ763" i="3"/>
  <c r="AP763" i="3"/>
  <c r="AK763" i="3"/>
  <c r="AJ763" i="3"/>
  <c r="AE763" i="3"/>
  <c r="AD763" i="3"/>
  <c r="AC763" i="3"/>
  <c r="AB763" i="3"/>
  <c r="S763" i="3"/>
  <c r="Q763" i="3"/>
  <c r="R763" i="3" s="1"/>
  <c r="E763" i="3"/>
  <c r="AQ762" i="3"/>
  <c r="AP762" i="3"/>
  <c r="AK762" i="3"/>
  <c r="AJ762" i="3"/>
  <c r="AE762" i="3"/>
  <c r="AD762" i="3"/>
  <c r="AC762" i="3"/>
  <c r="AB762" i="3"/>
  <c r="AX762" i="3" s="1"/>
  <c r="S762" i="3"/>
  <c r="Q762" i="3"/>
  <c r="R762" i="3" s="1"/>
  <c r="E762" i="3"/>
  <c r="AQ761" i="3"/>
  <c r="AP761" i="3"/>
  <c r="AK761" i="3"/>
  <c r="AJ761" i="3"/>
  <c r="AE761" i="3"/>
  <c r="AD761" i="3"/>
  <c r="AC761" i="3"/>
  <c r="AB761" i="3"/>
  <c r="S761" i="3"/>
  <c r="Q761" i="3"/>
  <c r="R761" i="3" s="1"/>
  <c r="E761" i="3"/>
  <c r="AQ760" i="3"/>
  <c r="AP760" i="3"/>
  <c r="AK760" i="3"/>
  <c r="AJ760" i="3"/>
  <c r="AE760" i="3"/>
  <c r="AD760" i="3"/>
  <c r="AC760" i="3"/>
  <c r="AB760" i="3"/>
  <c r="S760" i="3"/>
  <c r="Q760" i="3"/>
  <c r="R760" i="3" s="1"/>
  <c r="E760" i="3"/>
  <c r="AQ759" i="3"/>
  <c r="AP759" i="3"/>
  <c r="AK759" i="3"/>
  <c r="AJ759" i="3"/>
  <c r="AE759" i="3"/>
  <c r="AD759" i="3"/>
  <c r="AC759" i="3"/>
  <c r="AB759" i="3"/>
  <c r="S759" i="3"/>
  <c r="Q759" i="3"/>
  <c r="R759" i="3" s="1"/>
  <c r="E759" i="3"/>
  <c r="AQ758" i="3"/>
  <c r="AP758" i="3"/>
  <c r="AK758" i="3"/>
  <c r="AJ758" i="3"/>
  <c r="AE758" i="3"/>
  <c r="AD758" i="3"/>
  <c r="AC758" i="3"/>
  <c r="AB758" i="3"/>
  <c r="S758" i="3"/>
  <c r="Q758" i="3"/>
  <c r="R758" i="3" s="1"/>
  <c r="E758" i="3"/>
  <c r="AQ757" i="3"/>
  <c r="AP757" i="3"/>
  <c r="AK757" i="3"/>
  <c r="AJ757" i="3"/>
  <c r="AE757" i="3"/>
  <c r="AD757" i="3"/>
  <c r="AC757" i="3"/>
  <c r="AB757" i="3"/>
  <c r="S757" i="3"/>
  <c r="Q757" i="3"/>
  <c r="R757" i="3" s="1"/>
  <c r="E757" i="3"/>
  <c r="AQ756" i="3"/>
  <c r="AP756" i="3"/>
  <c r="AK756" i="3"/>
  <c r="AJ756" i="3"/>
  <c r="AE756" i="3"/>
  <c r="AD756" i="3"/>
  <c r="AC756" i="3"/>
  <c r="AB756" i="3"/>
  <c r="S756" i="3"/>
  <c r="Q756" i="3"/>
  <c r="R756" i="3" s="1"/>
  <c r="E756" i="3"/>
  <c r="AQ755" i="3"/>
  <c r="AP755" i="3"/>
  <c r="AK755" i="3"/>
  <c r="AJ755" i="3"/>
  <c r="AE755" i="3"/>
  <c r="AD755" i="3"/>
  <c r="AC755" i="3"/>
  <c r="AB755" i="3"/>
  <c r="S755" i="3"/>
  <c r="Q755" i="3"/>
  <c r="R755" i="3" s="1"/>
  <c r="E755" i="3"/>
  <c r="AQ754" i="3"/>
  <c r="AP754" i="3"/>
  <c r="AK754" i="3"/>
  <c r="AJ754" i="3"/>
  <c r="AE754" i="3"/>
  <c r="AD754" i="3"/>
  <c r="AC754" i="3"/>
  <c r="AB754" i="3"/>
  <c r="AX754" i="3" s="1"/>
  <c r="S754" i="3"/>
  <c r="Q754" i="3"/>
  <c r="R754" i="3" s="1"/>
  <c r="E754" i="3"/>
  <c r="AQ753" i="3"/>
  <c r="AP753" i="3"/>
  <c r="AK753" i="3"/>
  <c r="AJ753" i="3"/>
  <c r="AE753" i="3"/>
  <c r="AD753" i="3"/>
  <c r="AC753" i="3"/>
  <c r="AB753" i="3"/>
  <c r="S753" i="3"/>
  <c r="Q753" i="3"/>
  <c r="R753" i="3" s="1"/>
  <c r="E753" i="3"/>
  <c r="AQ752" i="3"/>
  <c r="AP752" i="3"/>
  <c r="AK752" i="3"/>
  <c r="AJ752" i="3"/>
  <c r="AE752" i="3"/>
  <c r="AD752" i="3"/>
  <c r="AC752" i="3"/>
  <c r="AB752" i="3"/>
  <c r="S752" i="3"/>
  <c r="Q752" i="3"/>
  <c r="R752" i="3" s="1"/>
  <c r="E752" i="3"/>
  <c r="AQ751" i="3"/>
  <c r="AP751" i="3"/>
  <c r="AK751" i="3"/>
  <c r="AJ751" i="3"/>
  <c r="AE751" i="3"/>
  <c r="AD751" i="3"/>
  <c r="AC751" i="3"/>
  <c r="AB751" i="3"/>
  <c r="S751" i="3"/>
  <c r="Q751" i="3"/>
  <c r="R751" i="3" s="1"/>
  <c r="E751" i="3"/>
  <c r="AQ750" i="3"/>
  <c r="AP750" i="3"/>
  <c r="AK750" i="3"/>
  <c r="AJ750" i="3"/>
  <c r="AE750" i="3"/>
  <c r="AD750" i="3"/>
  <c r="AC750" i="3"/>
  <c r="AB750" i="3"/>
  <c r="S750" i="3"/>
  <c r="Q750" i="3"/>
  <c r="R750" i="3" s="1"/>
  <c r="E750" i="3"/>
  <c r="AQ749" i="3"/>
  <c r="AP749" i="3"/>
  <c r="AK749" i="3"/>
  <c r="AJ749" i="3"/>
  <c r="AE749" i="3"/>
  <c r="AD749" i="3"/>
  <c r="AC749" i="3"/>
  <c r="AB749" i="3"/>
  <c r="S749" i="3"/>
  <c r="Q749" i="3"/>
  <c r="R749" i="3" s="1"/>
  <c r="E749" i="3"/>
  <c r="AQ748" i="3"/>
  <c r="AP748" i="3"/>
  <c r="AK748" i="3"/>
  <c r="AJ748" i="3"/>
  <c r="AE748" i="3"/>
  <c r="AD748" i="3"/>
  <c r="AC748" i="3"/>
  <c r="AB748" i="3"/>
  <c r="S748" i="3"/>
  <c r="Q748" i="3"/>
  <c r="R748" i="3" s="1"/>
  <c r="E748" i="3"/>
  <c r="AQ747" i="3"/>
  <c r="AP747" i="3"/>
  <c r="AK747" i="3"/>
  <c r="AJ747" i="3"/>
  <c r="AE747" i="3"/>
  <c r="AD747" i="3"/>
  <c r="AC747" i="3"/>
  <c r="AB747" i="3"/>
  <c r="S747" i="3"/>
  <c r="Q747" i="3"/>
  <c r="R747" i="3" s="1"/>
  <c r="E747" i="3"/>
  <c r="AU746" i="3"/>
  <c r="AQ746" i="3"/>
  <c r="AP746" i="3"/>
  <c r="AK746" i="3"/>
  <c r="AJ746" i="3"/>
  <c r="AE746" i="3"/>
  <c r="AD746" i="3"/>
  <c r="AC746" i="3"/>
  <c r="AB746" i="3"/>
  <c r="S746" i="3"/>
  <c r="Q746" i="3"/>
  <c r="R746" i="3" s="1"/>
  <c r="E746" i="3"/>
  <c r="AQ745" i="3"/>
  <c r="AP745" i="3"/>
  <c r="AK745" i="3"/>
  <c r="AJ745" i="3"/>
  <c r="AE745" i="3"/>
  <c r="AD745" i="3"/>
  <c r="AC745" i="3"/>
  <c r="AB745" i="3"/>
  <c r="S745" i="3"/>
  <c r="Q745" i="3"/>
  <c r="R745" i="3" s="1"/>
  <c r="E745" i="3"/>
  <c r="AU744" i="3"/>
  <c r="AQ744" i="3"/>
  <c r="AP744" i="3"/>
  <c r="AK744" i="3"/>
  <c r="AJ744" i="3"/>
  <c r="AE744" i="3"/>
  <c r="AD744" i="3"/>
  <c r="AC744" i="3"/>
  <c r="AB744" i="3"/>
  <c r="S744" i="3"/>
  <c r="Q744" i="3"/>
  <c r="R744" i="3" s="1"/>
  <c r="E744" i="3"/>
  <c r="AQ743" i="3"/>
  <c r="AP743" i="3"/>
  <c r="AK743" i="3"/>
  <c r="AJ743" i="3"/>
  <c r="AE743" i="3"/>
  <c r="AD743" i="3"/>
  <c r="AC743" i="3"/>
  <c r="AB743" i="3"/>
  <c r="S743" i="3"/>
  <c r="Q743" i="3"/>
  <c r="R743" i="3" s="1"/>
  <c r="E743" i="3"/>
  <c r="AQ742" i="3"/>
  <c r="AP742" i="3"/>
  <c r="AK742" i="3"/>
  <c r="AJ742" i="3"/>
  <c r="AE742" i="3"/>
  <c r="AD742" i="3"/>
  <c r="AC742" i="3"/>
  <c r="AB742" i="3"/>
  <c r="S742" i="3"/>
  <c r="Q742" i="3"/>
  <c r="R742" i="3" s="1"/>
  <c r="E742" i="3"/>
  <c r="AQ741" i="3"/>
  <c r="AP741" i="3"/>
  <c r="AK741" i="3"/>
  <c r="AJ741" i="3"/>
  <c r="AE741" i="3"/>
  <c r="AD741" i="3"/>
  <c r="AC741" i="3"/>
  <c r="AB741" i="3"/>
  <c r="S741" i="3"/>
  <c r="Q741" i="3"/>
  <c r="R741" i="3" s="1"/>
  <c r="E741" i="3"/>
  <c r="AQ740" i="3"/>
  <c r="AP740" i="3"/>
  <c r="AK740" i="3"/>
  <c r="AJ740" i="3"/>
  <c r="AE740" i="3"/>
  <c r="AD740" i="3"/>
  <c r="AC740" i="3"/>
  <c r="AB740" i="3"/>
  <c r="S740" i="3"/>
  <c r="Q740" i="3"/>
  <c r="R740" i="3" s="1"/>
  <c r="E740" i="3"/>
  <c r="AQ739" i="3"/>
  <c r="AP739" i="3"/>
  <c r="AK739" i="3"/>
  <c r="AJ739" i="3"/>
  <c r="AE739" i="3"/>
  <c r="AD739" i="3"/>
  <c r="AC739" i="3"/>
  <c r="AB739" i="3"/>
  <c r="S739" i="3"/>
  <c r="Q739" i="3"/>
  <c r="R739" i="3" s="1"/>
  <c r="E739" i="3"/>
  <c r="AQ738" i="3"/>
  <c r="AP738" i="3"/>
  <c r="AK738" i="3"/>
  <c r="AJ738" i="3"/>
  <c r="AE738" i="3"/>
  <c r="AD738" i="3"/>
  <c r="AC738" i="3"/>
  <c r="AB738" i="3"/>
  <c r="S738" i="3"/>
  <c r="Q738" i="3"/>
  <c r="R738" i="3" s="1"/>
  <c r="AU738" i="3" s="1"/>
  <c r="E738" i="3"/>
  <c r="AQ737" i="3"/>
  <c r="AP737" i="3"/>
  <c r="AK737" i="3"/>
  <c r="AJ737" i="3"/>
  <c r="AE737" i="3"/>
  <c r="AD737" i="3"/>
  <c r="AC737" i="3"/>
  <c r="AB737" i="3"/>
  <c r="S737" i="3"/>
  <c r="Q737" i="3"/>
  <c r="R737" i="3" s="1"/>
  <c r="E737" i="3"/>
  <c r="AQ736" i="3"/>
  <c r="AP736" i="3"/>
  <c r="AK736" i="3"/>
  <c r="AJ736" i="3"/>
  <c r="AE736" i="3"/>
  <c r="AD736" i="3"/>
  <c r="AC736" i="3"/>
  <c r="AB736" i="3"/>
  <c r="S736" i="3"/>
  <c r="Q736" i="3"/>
  <c r="R736" i="3" s="1"/>
  <c r="AU736" i="3" s="1"/>
  <c r="E736" i="3"/>
  <c r="AQ735" i="3"/>
  <c r="AP735" i="3"/>
  <c r="AK735" i="3"/>
  <c r="AJ735" i="3"/>
  <c r="AE735" i="3"/>
  <c r="AD735" i="3"/>
  <c r="AC735" i="3"/>
  <c r="AB735" i="3"/>
  <c r="S735" i="3"/>
  <c r="Q735" i="3"/>
  <c r="R735" i="3" s="1"/>
  <c r="E735" i="3"/>
  <c r="AQ734" i="3"/>
  <c r="AP734" i="3"/>
  <c r="AK734" i="3"/>
  <c r="AJ734" i="3"/>
  <c r="AE734" i="3"/>
  <c r="AD734" i="3"/>
  <c r="AC734" i="3"/>
  <c r="AB734" i="3"/>
  <c r="S734" i="3"/>
  <c r="Q734" i="3"/>
  <c r="R734" i="3" s="1"/>
  <c r="E734" i="3"/>
  <c r="AQ733" i="3"/>
  <c r="AP733" i="3"/>
  <c r="AK733" i="3"/>
  <c r="AJ733" i="3"/>
  <c r="AE733" i="3"/>
  <c r="AD733" i="3"/>
  <c r="AC733" i="3"/>
  <c r="AB733" i="3"/>
  <c r="S733" i="3"/>
  <c r="Q733" i="3"/>
  <c r="R733" i="3" s="1"/>
  <c r="E733" i="3"/>
  <c r="AQ732" i="3"/>
  <c r="AP732" i="3"/>
  <c r="AK732" i="3"/>
  <c r="AJ732" i="3"/>
  <c r="AE732" i="3"/>
  <c r="AD732" i="3"/>
  <c r="AC732" i="3"/>
  <c r="AB732" i="3"/>
  <c r="S732" i="3"/>
  <c r="Q732" i="3"/>
  <c r="R732" i="3" s="1"/>
  <c r="E732" i="3"/>
  <c r="AQ731" i="3"/>
  <c r="AP731" i="3"/>
  <c r="AK731" i="3"/>
  <c r="AJ731" i="3"/>
  <c r="AE731" i="3"/>
  <c r="AD731" i="3"/>
  <c r="AC731" i="3"/>
  <c r="AB731" i="3"/>
  <c r="S731" i="3"/>
  <c r="Q731" i="3"/>
  <c r="R731" i="3" s="1"/>
  <c r="E731" i="3"/>
  <c r="AU730" i="3"/>
  <c r="AQ730" i="3"/>
  <c r="AP730" i="3"/>
  <c r="AK730" i="3"/>
  <c r="AJ730" i="3"/>
  <c r="AE730" i="3"/>
  <c r="AD730" i="3"/>
  <c r="AC730" i="3"/>
  <c r="AB730" i="3"/>
  <c r="S730" i="3"/>
  <c r="Q730" i="3"/>
  <c r="R730" i="3" s="1"/>
  <c r="E730" i="3"/>
  <c r="AQ729" i="3"/>
  <c r="AP729" i="3"/>
  <c r="AK729" i="3"/>
  <c r="AJ729" i="3"/>
  <c r="AE729" i="3"/>
  <c r="AD729" i="3"/>
  <c r="AC729" i="3"/>
  <c r="AB729" i="3"/>
  <c r="S729" i="3"/>
  <c r="Q729" i="3"/>
  <c r="R729" i="3" s="1"/>
  <c r="E729" i="3"/>
  <c r="AU728" i="3"/>
  <c r="AQ728" i="3"/>
  <c r="AP728" i="3"/>
  <c r="AK728" i="3"/>
  <c r="AJ728" i="3"/>
  <c r="AE728" i="3"/>
  <c r="AD728" i="3"/>
  <c r="AC728" i="3"/>
  <c r="AB728" i="3"/>
  <c r="S728" i="3"/>
  <c r="Q728" i="3"/>
  <c r="R728" i="3" s="1"/>
  <c r="E728" i="3"/>
  <c r="AQ727" i="3"/>
  <c r="AP727" i="3"/>
  <c r="AK727" i="3"/>
  <c r="AJ727" i="3"/>
  <c r="AE727" i="3"/>
  <c r="AD727" i="3"/>
  <c r="AC727" i="3"/>
  <c r="AB727" i="3"/>
  <c r="S727" i="3"/>
  <c r="Q727" i="3"/>
  <c r="R727" i="3" s="1"/>
  <c r="E727" i="3"/>
  <c r="AQ726" i="3"/>
  <c r="AP726" i="3"/>
  <c r="AK726" i="3"/>
  <c r="AJ726" i="3"/>
  <c r="AE726" i="3"/>
  <c r="AD726" i="3"/>
  <c r="AC726" i="3"/>
  <c r="AB726" i="3"/>
  <c r="S726" i="3"/>
  <c r="Q726" i="3"/>
  <c r="R726" i="3" s="1"/>
  <c r="E726" i="3"/>
  <c r="AQ725" i="3"/>
  <c r="AP725" i="3"/>
  <c r="AK725" i="3"/>
  <c r="AJ725" i="3"/>
  <c r="AE725" i="3"/>
  <c r="AD725" i="3"/>
  <c r="AC725" i="3"/>
  <c r="AB725" i="3"/>
  <c r="S725" i="3"/>
  <c r="Q725" i="3"/>
  <c r="R725" i="3" s="1"/>
  <c r="E725" i="3"/>
  <c r="AQ724" i="3"/>
  <c r="AP724" i="3"/>
  <c r="AK724" i="3"/>
  <c r="AJ724" i="3"/>
  <c r="AE724" i="3"/>
  <c r="AD724" i="3"/>
  <c r="AC724" i="3"/>
  <c r="AB724" i="3"/>
  <c r="S724" i="3"/>
  <c r="Q724" i="3"/>
  <c r="R724" i="3" s="1"/>
  <c r="E724" i="3"/>
  <c r="AQ723" i="3"/>
  <c r="AP723" i="3"/>
  <c r="AK723" i="3"/>
  <c r="AJ723" i="3"/>
  <c r="AE723" i="3"/>
  <c r="AD723" i="3"/>
  <c r="AC723" i="3"/>
  <c r="AB723" i="3"/>
  <c r="S723" i="3"/>
  <c r="Q723" i="3"/>
  <c r="R723" i="3" s="1"/>
  <c r="E723" i="3"/>
  <c r="AQ722" i="3"/>
  <c r="AP722" i="3"/>
  <c r="AK722" i="3"/>
  <c r="AJ722" i="3"/>
  <c r="AE722" i="3"/>
  <c r="AD722" i="3"/>
  <c r="AC722" i="3"/>
  <c r="AB722" i="3"/>
  <c r="S722" i="3"/>
  <c r="Q722" i="3"/>
  <c r="R722" i="3" s="1"/>
  <c r="AU722" i="3" s="1"/>
  <c r="E722" i="3"/>
  <c r="AQ721" i="3"/>
  <c r="AP721" i="3"/>
  <c r="AK721" i="3"/>
  <c r="AJ721" i="3"/>
  <c r="AE721" i="3"/>
  <c r="AD721" i="3"/>
  <c r="AC721" i="3"/>
  <c r="AB721" i="3"/>
  <c r="S721" i="3"/>
  <c r="Q721" i="3"/>
  <c r="R721" i="3" s="1"/>
  <c r="E721" i="3"/>
  <c r="AQ720" i="3"/>
  <c r="AP720" i="3"/>
  <c r="AK720" i="3"/>
  <c r="AJ720" i="3"/>
  <c r="AE720" i="3"/>
  <c r="AD720" i="3"/>
  <c r="AC720" i="3"/>
  <c r="AB720" i="3"/>
  <c r="S720" i="3"/>
  <c r="Q720" i="3"/>
  <c r="R720" i="3" s="1"/>
  <c r="AU720" i="3" s="1"/>
  <c r="E720" i="3"/>
  <c r="AQ719" i="3"/>
  <c r="AP719" i="3"/>
  <c r="AK719" i="3"/>
  <c r="AJ719" i="3"/>
  <c r="AE719" i="3"/>
  <c r="AD719" i="3"/>
  <c r="AC719" i="3"/>
  <c r="AB719" i="3"/>
  <c r="S719" i="3"/>
  <c r="Q719" i="3"/>
  <c r="R719" i="3" s="1"/>
  <c r="E719" i="3"/>
  <c r="AQ718" i="3"/>
  <c r="AP718" i="3"/>
  <c r="AK718" i="3"/>
  <c r="AJ718" i="3"/>
  <c r="AE718" i="3"/>
  <c r="AD718" i="3"/>
  <c r="AC718" i="3"/>
  <c r="AB718" i="3"/>
  <c r="S718" i="3"/>
  <c r="Q718" i="3"/>
  <c r="R718" i="3" s="1"/>
  <c r="E718" i="3"/>
  <c r="AQ717" i="3"/>
  <c r="AP717" i="3"/>
  <c r="AK717" i="3"/>
  <c r="AJ717" i="3"/>
  <c r="AE717" i="3"/>
  <c r="AD717" i="3"/>
  <c r="AC717" i="3"/>
  <c r="AB717" i="3"/>
  <c r="S717" i="3"/>
  <c r="Q717" i="3"/>
  <c r="R717" i="3" s="1"/>
  <c r="E717" i="3"/>
  <c r="AQ716" i="3"/>
  <c r="AP716" i="3"/>
  <c r="AK716" i="3"/>
  <c r="AJ716" i="3"/>
  <c r="AE716" i="3"/>
  <c r="AD716" i="3"/>
  <c r="AC716" i="3"/>
  <c r="AB716" i="3"/>
  <c r="S716" i="3"/>
  <c r="Q716" i="3"/>
  <c r="R716" i="3" s="1"/>
  <c r="E716" i="3"/>
  <c r="AQ715" i="3"/>
  <c r="AP715" i="3"/>
  <c r="AK715" i="3"/>
  <c r="AJ715" i="3"/>
  <c r="AE715" i="3"/>
  <c r="AD715" i="3"/>
  <c r="AC715" i="3"/>
  <c r="AB715" i="3"/>
  <c r="S715" i="3"/>
  <c r="Q715" i="3"/>
  <c r="R715" i="3" s="1"/>
  <c r="E715" i="3"/>
  <c r="AU714" i="3"/>
  <c r="AQ714" i="3"/>
  <c r="AP714" i="3"/>
  <c r="AK714" i="3"/>
  <c r="AJ714" i="3"/>
  <c r="AE714" i="3"/>
  <c r="AD714" i="3"/>
  <c r="AC714" i="3"/>
  <c r="AB714" i="3"/>
  <c r="S714" i="3"/>
  <c r="Q714" i="3"/>
  <c r="R714" i="3" s="1"/>
  <c r="E714" i="3"/>
  <c r="AQ713" i="3"/>
  <c r="AP713" i="3"/>
  <c r="AK713" i="3"/>
  <c r="AJ713" i="3"/>
  <c r="AE713" i="3"/>
  <c r="AD713" i="3"/>
  <c r="AC713" i="3"/>
  <c r="AB713" i="3"/>
  <c r="S713" i="3"/>
  <c r="Q713" i="3"/>
  <c r="R713" i="3" s="1"/>
  <c r="E713" i="3"/>
  <c r="AU712" i="3"/>
  <c r="AQ712" i="3"/>
  <c r="AP712" i="3"/>
  <c r="AK712" i="3"/>
  <c r="AJ712" i="3"/>
  <c r="AE712" i="3"/>
  <c r="AD712" i="3"/>
  <c r="AC712" i="3"/>
  <c r="AB712" i="3"/>
  <c r="S712" i="3"/>
  <c r="Q712" i="3"/>
  <c r="R712" i="3" s="1"/>
  <c r="E712" i="3"/>
  <c r="AQ711" i="3"/>
  <c r="AP711" i="3"/>
  <c r="AK711" i="3"/>
  <c r="AJ711" i="3"/>
  <c r="AE711" i="3"/>
  <c r="AD711" i="3"/>
  <c r="AC711" i="3"/>
  <c r="AB711" i="3"/>
  <c r="S711" i="3"/>
  <c r="Q711" i="3"/>
  <c r="R711" i="3" s="1"/>
  <c r="E711" i="3"/>
  <c r="AQ710" i="3"/>
  <c r="AP710" i="3"/>
  <c r="AK710" i="3"/>
  <c r="AJ710" i="3"/>
  <c r="AE710" i="3"/>
  <c r="AD710" i="3"/>
  <c r="AC710" i="3"/>
  <c r="AB710" i="3"/>
  <c r="S710" i="3"/>
  <c r="Q710" i="3"/>
  <c r="R710" i="3" s="1"/>
  <c r="E710" i="3"/>
  <c r="AQ709" i="3"/>
  <c r="AP709" i="3"/>
  <c r="AK709" i="3"/>
  <c r="AJ709" i="3"/>
  <c r="AE709" i="3"/>
  <c r="AD709" i="3"/>
  <c r="AC709" i="3"/>
  <c r="AB709" i="3"/>
  <c r="S709" i="3"/>
  <c r="Q709" i="3"/>
  <c r="R709" i="3" s="1"/>
  <c r="E709" i="3"/>
  <c r="AQ708" i="3"/>
  <c r="AP708" i="3"/>
  <c r="AK708" i="3"/>
  <c r="AJ708" i="3"/>
  <c r="AE708" i="3"/>
  <c r="AD708" i="3"/>
  <c r="AC708" i="3"/>
  <c r="AB708" i="3"/>
  <c r="S708" i="3"/>
  <c r="Q708" i="3"/>
  <c r="R708" i="3" s="1"/>
  <c r="E708" i="3"/>
  <c r="AQ707" i="3"/>
  <c r="AP707" i="3"/>
  <c r="AK707" i="3"/>
  <c r="AJ707" i="3"/>
  <c r="AE707" i="3"/>
  <c r="AD707" i="3"/>
  <c r="AC707" i="3"/>
  <c r="AB707" i="3"/>
  <c r="S707" i="3"/>
  <c r="Q707" i="3"/>
  <c r="R707" i="3" s="1"/>
  <c r="E707" i="3"/>
  <c r="AQ706" i="3"/>
  <c r="AP706" i="3"/>
  <c r="AK706" i="3"/>
  <c r="AJ706" i="3"/>
  <c r="AE706" i="3"/>
  <c r="AD706" i="3"/>
  <c r="AC706" i="3"/>
  <c r="AB706" i="3"/>
  <c r="S706" i="3"/>
  <c r="Q706" i="3"/>
  <c r="R706" i="3" s="1"/>
  <c r="AU706" i="3" s="1"/>
  <c r="E706" i="3"/>
  <c r="AQ705" i="3"/>
  <c r="AP705" i="3"/>
  <c r="AK705" i="3"/>
  <c r="AJ705" i="3"/>
  <c r="AE705" i="3"/>
  <c r="AD705" i="3"/>
  <c r="AC705" i="3"/>
  <c r="AB705" i="3"/>
  <c r="S705" i="3"/>
  <c r="Q705" i="3"/>
  <c r="R705" i="3" s="1"/>
  <c r="E705" i="3"/>
  <c r="AQ704" i="3"/>
  <c r="AP704" i="3"/>
  <c r="AK704" i="3"/>
  <c r="AJ704" i="3"/>
  <c r="AE704" i="3"/>
  <c r="AD704" i="3"/>
  <c r="AC704" i="3"/>
  <c r="AB704" i="3"/>
  <c r="S704" i="3"/>
  <c r="Q704" i="3"/>
  <c r="R704" i="3" s="1"/>
  <c r="AU704" i="3" s="1"/>
  <c r="E704" i="3"/>
  <c r="AQ703" i="3"/>
  <c r="AP703" i="3"/>
  <c r="AK703" i="3"/>
  <c r="AJ703" i="3"/>
  <c r="AE703" i="3"/>
  <c r="AD703" i="3"/>
  <c r="AC703" i="3"/>
  <c r="AB703" i="3"/>
  <c r="S703" i="3"/>
  <c r="Q703" i="3"/>
  <c r="R703" i="3" s="1"/>
  <c r="E703" i="3"/>
  <c r="AQ702" i="3"/>
  <c r="AP702" i="3"/>
  <c r="AK702" i="3"/>
  <c r="AJ702" i="3"/>
  <c r="AE702" i="3"/>
  <c r="AD702" i="3"/>
  <c r="AC702" i="3"/>
  <c r="AB702" i="3"/>
  <c r="S702" i="3"/>
  <c r="Q702" i="3"/>
  <c r="R702" i="3" s="1"/>
  <c r="E702" i="3"/>
  <c r="AQ701" i="3"/>
  <c r="AP701" i="3"/>
  <c r="AK701" i="3"/>
  <c r="AJ701" i="3"/>
  <c r="AE701" i="3"/>
  <c r="AD701" i="3"/>
  <c r="AC701" i="3"/>
  <c r="AB701" i="3"/>
  <c r="S701" i="3"/>
  <c r="Q701" i="3"/>
  <c r="R701" i="3" s="1"/>
  <c r="E701" i="3"/>
  <c r="AQ700" i="3"/>
  <c r="AP700" i="3"/>
  <c r="AK700" i="3"/>
  <c r="AJ700" i="3"/>
  <c r="AE700" i="3"/>
  <c r="AD700" i="3"/>
  <c r="AC700" i="3"/>
  <c r="AB700" i="3"/>
  <c r="S700" i="3"/>
  <c r="Q700" i="3"/>
  <c r="R700" i="3" s="1"/>
  <c r="E700" i="3"/>
  <c r="AQ699" i="3"/>
  <c r="AP699" i="3"/>
  <c r="AK699" i="3"/>
  <c r="AJ699" i="3"/>
  <c r="AE699" i="3"/>
  <c r="AD699" i="3"/>
  <c r="AC699" i="3"/>
  <c r="AB699" i="3"/>
  <c r="S699" i="3"/>
  <c r="Q699" i="3"/>
  <c r="R699" i="3" s="1"/>
  <c r="E699" i="3"/>
  <c r="AU698" i="3"/>
  <c r="AQ698" i="3"/>
  <c r="AP698" i="3"/>
  <c r="AK698" i="3"/>
  <c r="AJ698" i="3"/>
  <c r="AE698" i="3"/>
  <c r="AD698" i="3"/>
  <c r="AC698" i="3"/>
  <c r="AB698" i="3"/>
  <c r="S698" i="3"/>
  <c r="Q698" i="3"/>
  <c r="R698" i="3" s="1"/>
  <c r="E698" i="3"/>
  <c r="AQ697" i="3"/>
  <c r="AP697" i="3"/>
  <c r="AK697" i="3"/>
  <c r="AJ697" i="3"/>
  <c r="AE697" i="3"/>
  <c r="AD697" i="3"/>
  <c r="AC697" i="3"/>
  <c r="AB697" i="3"/>
  <c r="S697" i="3"/>
  <c r="Q697" i="3"/>
  <c r="R697" i="3" s="1"/>
  <c r="E697" i="3"/>
  <c r="AU696" i="3"/>
  <c r="AQ696" i="3"/>
  <c r="AP696" i="3"/>
  <c r="AK696" i="3"/>
  <c r="AJ696" i="3"/>
  <c r="AE696" i="3"/>
  <c r="AD696" i="3"/>
  <c r="AC696" i="3"/>
  <c r="AB696" i="3"/>
  <c r="S696" i="3"/>
  <c r="Q696" i="3"/>
  <c r="R696" i="3" s="1"/>
  <c r="E696" i="3"/>
  <c r="AQ695" i="3"/>
  <c r="AP695" i="3"/>
  <c r="AK695" i="3"/>
  <c r="AJ695" i="3"/>
  <c r="AE695" i="3"/>
  <c r="AD695" i="3"/>
  <c r="AC695" i="3"/>
  <c r="AB695" i="3"/>
  <c r="S695" i="3"/>
  <c r="Q695" i="3"/>
  <c r="R695" i="3" s="1"/>
  <c r="E695" i="3"/>
  <c r="AQ694" i="3"/>
  <c r="AP694" i="3"/>
  <c r="AK694" i="3"/>
  <c r="AJ694" i="3"/>
  <c r="AE694" i="3"/>
  <c r="AD694" i="3"/>
  <c r="AC694" i="3"/>
  <c r="AB694" i="3"/>
  <c r="S694" i="3"/>
  <c r="Q694" i="3"/>
  <c r="R694" i="3" s="1"/>
  <c r="E694" i="3"/>
  <c r="AQ693" i="3"/>
  <c r="AP693" i="3"/>
  <c r="AK693" i="3"/>
  <c r="AJ693" i="3"/>
  <c r="AE693" i="3"/>
  <c r="AD693" i="3"/>
  <c r="AC693" i="3"/>
  <c r="AB693" i="3"/>
  <c r="S693" i="3"/>
  <c r="Q693" i="3"/>
  <c r="R693" i="3" s="1"/>
  <c r="E693" i="3"/>
  <c r="AQ692" i="3"/>
  <c r="AP692" i="3"/>
  <c r="AK692" i="3"/>
  <c r="AJ692" i="3"/>
  <c r="AE692" i="3"/>
  <c r="AD692" i="3"/>
  <c r="AC692" i="3"/>
  <c r="AB692" i="3"/>
  <c r="S692" i="3"/>
  <c r="Q692" i="3"/>
  <c r="R692" i="3" s="1"/>
  <c r="E692" i="3"/>
  <c r="AQ691" i="3"/>
  <c r="AP691" i="3"/>
  <c r="AK691" i="3"/>
  <c r="AJ691" i="3"/>
  <c r="AE691" i="3"/>
  <c r="AD691" i="3"/>
  <c r="AC691" i="3"/>
  <c r="AB691" i="3"/>
  <c r="S691" i="3"/>
  <c r="Q691" i="3"/>
  <c r="R691" i="3" s="1"/>
  <c r="E691" i="3"/>
  <c r="AQ690" i="3"/>
  <c r="AP690" i="3"/>
  <c r="AK690" i="3"/>
  <c r="AJ690" i="3"/>
  <c r="AE690" i="3"/>
  <c r="AD690" i="3"/>
  <c r="AC690" i="3"/>
  <c r="AB690" i="3"/>
  <c r="S690" i="3"/>
  <c r="Q690" i="3"/>
  <c r="R690" i="3" s="1"/>
  <c r="AU690" i="3" s="1"/>
  <c r="E690" i="3"/>
  <c r="AQ689" i="3"/>
  <c r="AP689" i="3"/>
  <c r="AK689" i="3"/>
  <c r="AJ689" i="3"/>
  <c r="AE689" i="3"/>
  <c r="AD689" i="3"/>
  <c r="AC689" i="3"/>
  <c r="AB689" i="3"/>
  <c r="S689" i="3"/>
  <c r="Q689" i="3"/>
  <c r="R689" i="3" s="1"/>
  <c r="E689" i="3"/>
  <c r="AQ688" i="3"/>
  <c r="AP688" i="3"/>
  <c r="AK688" i="3"/>
  <c r="AJ688" i="3"/>
  <c r="AE688" i="3"/>
  <c r="AD688" i="3"/>
  <c r="AC688" i="3"/>
  <c r="AB688" i="3"/>
  <c r="S688" i="3"/>
  <c r="Q688" i="3"/>
  <c r="R688" i="3" s="1"/>
  <c r="AU688" i="3" s="1"/>
  <c r="E688" i="3"/>
  <c r="AQ687" i="3"/>
  <c r="AP687" i="3"/>
  <c r="AK687" i="3"/>
  <c r="AJ687" i="3"/>
  <c r="AE687" i="3"/>
  <c r="AD687" i="3"/>
  <c r="AC687" i="3"/>
  <c r="AB687" i="3"/>
  <c r="S687" i="3"/>
  <c r="Q687" i="3"/>
  <c r="R687" i="3" s="1"/>
  <c r="E687" i="3"/>
  <c r="AQ686" i="3"/>
  <c r="AP686" i="3"/>
  <c r="AK686" i="3"/>
  <c r="AJ686" i="3"/>
  <c r="AE686" i="3"/>
  <c r="AD686" i="3"/>
  <c r="AC686" i="3"/>
  <c r="AB686" i="3"/>
  <c r="S686" i="3"/>
  <c r="Q686" i="3"/>
  <c r="R686" i="3" s="1"/>
  <c r="E686" i="3"/>
  <c r="AQ685" i="3"/>
  <c r="AP685" i="3"/>
  <c r="AK685" i="3"/>
  <c r="AJ685" i="3"/>
  <c r="AE685" i="3"/>
  <c r="AD685" i="3"/>
  <c r="AC685" i="3"/>
  <c r="AB685" i="3"/>
  <c r="S685" i="3"/>
  <c r="Q685" i="3"/>
  <c r="R685" i="3" s="1"/>
  <c r="E685" i="3"/>
  <c r="AQ684" i="3"/>
  <c r="AP684" i="3"/>
  <c r="AK684" i="3"/>
  <c r="AJ684" i="3"/>
  <c r="AE684" i="3"/>
  <c r="AD684" i="3"/>
  <c r="AC684" i="3"/>
  <c r="AB684" i="3"/>
  <c r="S684" i="3"/>
  <c r="Q684" i="3"/>
  <c r="R684" i="3" s="1"/>
  <c r="E684" i="3"/>
  <c r="AQ683" i="3"/>
  <c r="AP683" i="3"/>
  <c r="AK683" i="3"/>
  <c r="AJ683" i="3"/>
  <c r="AE683" i="3"/>
  <c r="AD683" i="3"/>
  <c r="AC683" i="3"/>
  <c r="AB683" i="3"/>
  <c r="S683" i="3"/>
  <c r="Q683" i="3"/>
  <c r="R683" i="3" s="1"/>
  <c r="E683" i="3"/>
  <c r="AU682" i="3"/>
  <c r="AQ682" i="3"/>
  <c r="AP682" i="3"/>
  <c r="AK682" i="3"/>
  <c r="AJ682" i="3"/>
  <c r="AE682" i="3"/>
  <c r="AD682" i="3"/>
  <c r="AC682" i="3"/>
  <c r="AB682" i="3"/>
  <c r="S682" i="3"/>
  <c r="Q682" i="3"/>
  <c r="R682" i="3" s="1"/>
  <c r="E682" i="3"/>
  <c r="AQ681" i="3"/>
  <c r="AP681" i="3"/>
  <c r="AK681" i="3"/>
  <c r="AJ681" i="3"/>
  <c r="AE681" i="3"/>
  <c r="AD681" i="3"/>
  <c r="AC681" i="3"/>
  <c r="AB681" i="3"/>
  <c r="S681" i="3"/>
  <c r="Q681" i="3"/>
  <c r="R681" i="3" s="1"/>
  <c r="E681" i="3"/>
  <c r="AU680" i="3"/>
  <c r="AQ680" i="3"/>
  <c r="AP680" i="3"/>
  <c r="AK680" i="3"/>
  <c r="AJ680" i="3"/>
  <c r="AE680" i="3"/>
  <c r="AD680" i="3"/>
  <c r="AC680" i="3"/>
  <c r="AB680" i="3"/>
  <c r="S680" i="3"/>
  <c r="Q680" i="3"/>
  <c r="R680" i="3" s="1"/>
  <c r="E680" i="3"/>
  <c r="AQ679" i="3"/>
  <c r="AP679" i="3"/>
  <c r="AK679" i="3"/>
  <c r="AJ679" i="3"/>
  <c r="AE679" i="3"/>
  <c r="AD679" i="3"/>
  <c r="AC679" i="3"/>
  <c r="AB679" i="3"/>
  <c r="S679" i="3"/>
  <c r="Q679" i="3"/>
  <c r="R679" i="3" s="1"/>
  <c r="E679" i="3"/>
  <c r="AQ678" i="3"/>
  <c r="AP678" i="3"/>
  <c r="AK678" i="3"/>
  <c r="AJ678" i="3"/>
  <c r="AE678" i="3"/>
  <c r="AD678" i="3"/>
  <c r="AC678" i="3"/>
  <c r="AB678" i="3"/>
  <c r="S678" i="3"/>
  <c r="Q678" i="3"/>
  <c r="R678" i="3" s="1"/>
  <c r="E678" i="3"/>
  <c r="AQ677" i="3"/>
  <c r="AP677" i="3"/>
  <c r="AK677" i="3"/>
  <c r="AJ677" i="3"/>
  <c r="AE677" i="3"/>
  <c r="AD677" i="3"/>
  <c r="AC677" i="3"/>
  <c r="AB677" i="3"/>
  <c r="S677" i="3"/>
  <c r="Q677" i="3"/>
  <c r="R677" i="3" s="1"/>
  <c r="E677" i="3"/>
  <c r="AQ676" i="3"/>
  <c r="AP676" i="3"/>
  <c r="AK676" i="3"/>
  <c r="AJ676" i="3"/>
  <c r="AE676" i="3"/>
  <c r="AD676" i="3"/>
  <c r="AC676" i="3"/>
  <c r="AB676" i="3"/>
  <c r="S676" i="3"/>
  <c r="Q676" i="3"/>
  <c r="R676" i="3" s="1"/>
  <c r="E676" i="3"/>
  <c r="AQ675" i="3"/>
  <c r="AP675" i="3"/>
  <c r="AK675" i="3"/>
  <c r="AJ675" i="3"/>
  <c r="AE675" i="3"/>
  <c r="AD675" i="3"/>
  <c r="AC675" i="3"/>
  <c r="AB675" i="3"/>
  <c r="S675" i="3"/>
  <c r="Q675" i="3"/>
  <c r="R675" i="3" s="1"/>
  <c r="E675" i="3"/>
  <c r="AQ674" i="3"/>
  <c r="AP674" i="3"/>
  <c r="AK674" i="3"/>
  <c r="AJ674" i="3"/>
  <c r="AE674" i="3"/>
  <c r="AD674" i="3"/>
  <c r="AC674" i="3"/>
  <c r="AB674" i="3"/>
  <c r="S674" i="3"/>
  <c r="Q674" i="3"/>
  <c r="R674" i="3" s="1"/>
  <c r="AU674" i="3" s="1"/>
  <c r="E674" i="3"/>
  <c r="AQ673" i="3"/>
  <c r="AP673" i="3"/>
  <c r="AK673" i="3"/>
  <c r="AJ673" i="3"/>
  <c r="AE673" i="3"/>
  <c r="AD673" i="3"/>
  <c r="AC673" i="3"/>
  <c r="AB673" i="3"/>
  <c r="S673" i="3"/>
  <c r="Q673" i="3"/>
  <c r="R673" i="3" s="1"/>
  <c r="E673" i="3"/>
  <c r="AQ672" i="3"/>
  <c r="AP672" i="3"/>
  <c r="AK672" i="3"/>
  <c r="AJ672" i="3"/>
  <c r="AE672" i="3"/>
  <c r="AD672" i="3"/>
  <c r="AC672" i="3"/>
  <c r="AB672" i="3"/>
  <c r="S672" i="3"/>
  <c r="Q672" i="3"/>
  <c r="R672" i="3" s="1"/>
  <c r="AU672" i="3" s="1"/>
  <c r="E672" i="3"/>
  <c r="AQ671" i="3"/>
  <c r="AP671" i="3"/>
  <c r="AK671" i="3"/>
  <c r="AJ671" i="3"/>
  <c r="AE671" i="3"/>
  <c r="AD671" i="3"/>
  <c r="AC671" i="3"/>
  <c r="AB671" i="3"/>
  <c r="S671" i="3"/>
  <c r="Q671" i="3"/>
  <c r="R671" i="3" s="1"/>
  <c r="E671" i="3"/>
  <c r="AQ670" i="3"/>
  <c r="AP670" i="3"/>
  <c r="AK670" i="3"/>
  <c r="AJ670" i="3"/>
  <c r="AE670" i="3"/>
  <c r="AD670" i="3"/>
  <c r="AC670" i="3"/>
  <c r="AB670" i="3"/>
  <c r="S670" i="3"/>
  <c r="Q670" i="3"/>
  <c r="R670" i="3" s="1"/>
  <c r="E670" i="3"/>
  <c r="AQ669" i="3"/>
  <c r="AP669" i="3"/>
  <c r="AK669" i="3"/>
  <c r="AJ669" i="3"/>
  <c r="AE669" i="3"/>
  <c r="AD669" i="3"/>
  <c r="AC669" i="3"/>
  <c r="AB669" i="3"/>
  <c r="S669" i="3"/>
  <c r="Q669" i="3"/>
  <c r="R669" i="3" s="1"/>
  <c r="E669" i="3"/>
  <c r="AQ668" i="3"/>
  <c r="AP668" i="3"/>
  <c r="AK668" i="3"/>
  <c r="AJ668" i="3"/>
  <c r="AE668" i="3"/>
  <c r="AD668" i="3"/>
  <c r="AC668" i="3"/>
  <c r="AB668" i="3"/>
  <c r="S668" i="3"/>
  <c r="Q668" i="3"/>
  <c r="R668" i="3" s="1"/>
  <c r="E668" i="3"/>
  <c r="AQ667" i="3"/>
  <c r="AP667" i="3"/>
  <c r="AK667" i="3"/>
  <c r="AJ667" i="3"/>
  <c r="AE667" i="3"/>
  <c r="AD667" i="3"/>
  <c r="AC667" i="3"/>
  <c r="AB667" i="3"/>
  <c r="S667" i="3"/>
  <c r="Q667" i="3"/>
  <c r="R667" i="3" s="1"/>
  <c r="E667" i="3"/>
  <c r="AU666" i="3"/>
  <c r="AQ666" i="3"/>
  <c r="AP666" i="3"/>
  <c r="AK666" i="3"/>
  <c r="AJ666" i="3"/>
  <c r="AE666" i="3"/>
  <c r="AD666" i="3"/>
  <c r="AC666" i="3"/>
  <c r="AB666" i="3"/>
  <c r="S666" i="3"/>
  <c r="Q666" i="3"/>
  <c r="R666" i="3" s="1"/>
  <c r="E666" i="3"/>
  <c r="AQ665" i="3"/>
  <c r="AP665" i="3"/>
  <c r="AK665" i="3"/>
  <c r="AJ665" i="3"/>
  <c r="AE665" i="3"/>
  <c r="AD665" i="3"/>
  <c r="AC665" i="3"/>
  <c r="AB665" i="3"/>
  <c r="S665" i="3"/>
  <c r="Q665" i="3"/>
  <c r="R665" i="3" s="1"/>
  <c r="E665" i="3"/>
  <c r="AU664" i="3"/>
  <c r="AQ664" i="3"/>
  <c r="AP664" i="3"/>
  <c r="AK664" i="3"/>
  <c r="AJ664" i="3"/>
  <c r="AE664" i="3"/>
  <c r="AD664" i="3"/>
  <c r="AC664" i="3"/>
  <c r="AB664" i="3"/>
  <c r="S664" i="3"/>
  <c r="Q664" i="3"/>
  <c r="R664" i="3" s="1"/>
  <c r="E664" i="3"/>
  <c r="AQ663" i="3"/>
  <c r="AP663" i="3"/>
  <c r="AK663" i="3"/>
  <c r="AJ663" i="3"/>
  <c r="AE663" i="3"/>
  <c r="AD663" i="3"/>
  <c r="AC663" i="3"/>
  <c r="AB663" i="3"/>
  <c r="S663" i="3"/>
  <c r="Q663" i="3"/>
  <c r="R663" i="3" s="1"/>
  <c r="E663" i="3"/>
  <c r="AQ662" i="3"/>
  <c r="AP662" i="3"/>
  <c r="AK662" i="3"/>
  <c r="AJ662" i="3"/>
  <c r="AE662" i="3"/>
  <c r="AD662" i="3"/>
  <c r="AC662" i="3"/>
  <c r="AB662" i="3"/>
  <c r="S662" i="3"/>
  <c r="Q662" i="3"/>
  <c r="R662" i="3" s="1"/>
  <c r="E662" i="3"/>
  <c r="AQ661" i="3"/>
  <c r="AP661" i="3"/>
  <c r="AK661" i="3"/>
  <c r="AJ661" i="3"/>
  <c r="AE661" i="3"/>
  <c r="AD661" i="3"/>
  <c r="AC661" i="3"/>
  <c r="AB661" i="3"/>
  <c r="S661" i="3"/>
  <c r="Q661" i="3"/>
  <c r="R661" i="3" s="1"/>
  <c r="E661" i="3"/>
  <c r="AQ660" i="3"/>
  <c r="AP660" i="3"/>
  <c r="AK660" i="3"/>
  <c r="AJ660" i="3"/>
  <c r="AE660" i="3"/>
  <c r="AD660" i="3"/>
  <c r="AC660" i="3"/>
  <c r="AB660" i="3"/>
  <c r="S660" i="3"/>
  <c r="Q660" i="3"/>
  <c r="R660" i="3" s="1"/>
  <c r="E660" i="3"/>
  <c r="AQ659" i="3"/>
  <c r="AP659" i="3"/>
  <c r="AK659" i="3"/>
  <c r="AJ659" i="3"/>
  <c r="AE659" i="3"/>
  <c r="AD659" i="3"/>
  <c r="AC659" i="3"/>
  <c r="AB659" i="3"/>
  <c r="S659" i="3"/>
  <c r="Q659" i="3"/>
  <c r="R659" i="3" s="1"/>
  <c r="E659" i="3"/>
  <c r="AQ658" i="3"/>
  <c r="AP658" i="3"/>
  <c r="AK658" i="3"/>
  <c r="AJ658" i="3"/>
  <c r="AE658" i="3"/>
  <c r="AD658" i="3"/>
  <c r="AC658" i="3"/>
  <c r="AB658" i="3"/>
  <c r="S658" i="3"/>
  <c r="Q658" i="3"/>
  <c r="R658" i="3" s="1"/>
  <c r="AU658" i="3" s="1"/>
  <c r="E658" i="3"/>
  <c r="AQ657" i="3"/>
  <c r="AP657" i="3"/>
  <c r="AK657" i="3"/>
  <c r="AJ657" i="3"/>
  <c r="AE657" i="3"/>
  <c r="AD657" i="3"/>
  <c r="AC657" i="3"/>
  <c r="AB657" i="3"/>
  <c r="S657" i="3"/>
  <c r="Q657" i="3"/>
  <c r="R657" i="3" s="1"/>
  <c r="E657" i="3"/>
  <c r="AQ656" i="3"/>
  <c r="AP656" i="3"/>
  <c r="AK656" i="3"/>
  <c r="AJ656" i="3"/>
  <c r="AE656" i="3"/>
  <c r="AD656" i="3"/>
  <c r="AC656" i="3"/>
  <c r="AB656" i="3"/>
  <c r="S656" i="3"/>
  <c r="Q656" i="3"/>
  <c r="R656" i="3" s="1"/>
  <c r="AU656" i="3" s="1"/>
  <c r="E656" i="3"/>
  <c r="AQ655" i="3"/>
  <c r="AP655" i="3"/>
  <c r="AK655" i="3"/>
  <c r="AJ655" i="3"/>
  <c r="AE655" i="3"/>
  <c r="AD655" i="3"/>
  <c r="AC655" i="3"/>
  <c r="AB655" i="3"/>
  <c r="S655" i="3"/>
  <c r="Q655" i="3"/>
  <c r="R655" i="3" s="1"/>
  <c r="E655" i="3"/>
  <c r="AQ654" i="3"/>
  <c r="AP654" i="3"/>
  <c r="AK654" i="3"/>
  <c r="AJ654" i="3"/>
  <c r="AE654" i="3"/>
  <c r="AD654" i="3"/>
  <c r="AC654" i="3"/>
  <c r="AB654" i="3"/>
  <c r="S654" i="3"/>
  <c r="Q654" i="3"/>
  <c r="R654" i="3" s="1"/>
  <c r="E654" i="3"/>
  <c r="AQ653" i="3"/>
  <c r="AP653" i="3"/>
  <c r="AK653" i="3"/>
  <c r="AJ653" i="3"/>
  <c r="AE653" i="3"/>
  <c r="AD653" i="3"/>
  <c r="AC653" i="3"/>
  <c r="AB653" i="3"/>
  <c r="S653" i="3"/>
  <c r="Q653" i="3"/>
  <c r="R653" i="3" s="1"/>
  <c r="E653" i="3"/>
  <c r="AQ652" i="3"/>
  <c r="AP652" i="3"/>
  <c r="AK652" i="3"/>
  <c r="AJ652" i="3"/>
  <c r="AE652" i="3"/>
  <c r="AD652" i="3"/>
  <c r="AC652" i="3"/>
  <c r="AB652" i="3"/>
  <c r="S652" i="3"/>
  <c r="Q652" i="3"/>
  <c r="R652" i="3" s="1"/>
  <c r="E652" i="3"/>
  <c r="AQ651" i="3"/>
  <c r="AP651" i="3"/>
  <c r="AK651" i="3"/>
  <c r="AJ651" i="3"/>
  <c r="AE651" i="3"/>
  <c r="AD651" i="3"/>
  <c r="AC651" i="3"/>
  <c r="AB651" i="3"/>
  <c r="S651" i="3"/>
  <c r="Q651" i="3"/>
  <c r="R651" i="3" s="1"/>
  <c r="E651" i="3"/>
  <c r="AU650" i="3"/>
  <c r="AQ650" i="3"/>
  <c r="AP650" i="3"/>
  <c r="AK650" i="3"/>
  <c r="AJ650" i="3"/>
  <c r="AE650" i="3"/>
  <c r="AD650" i="3"/>
  <c r="AC650" i="3"/>
  <c r="AB650" i="3"/>
  <c r="S650" i="3"/>
  <c r="Q650" i="3"/>
  <c r="R650" i="3" s="1"/>
  <c r="E650" i="3"/>
  <c r="AQ649" i="3"/>
  <c r="AP649" i="3"/>
  <c r="AK649" i="3"/>
  <c r="AJ649" i="3"/>
  <c r="AE649" i="3"/>
  <c r="AD649" i="3"/>
  <c r="AC649" i="3"/>
  <c r="AB649" i="3"/>
  <c r="S649" i="3"/>
  <c r="Q649" i="3"/>
  <c r="R649" i="3" s="1"/>
  <c r="E649" i="3"/>
  <c r="AU648" i="3"/>
  <c r="AQ648" i="3"/>
  <c r="AP648" i="3"/>
  <c r="AK648" i="3"/>
  <c r="AJ648" i="3"/>
  <c r="AE648" i="3"/>
  <c r="AD648" i="3"/>
  <c r="AC648" i="3"/>
  <c r="AB648" i="3"/>
  <c r="S648" i="3"/>
  <c r="Q648" i="3"/>
  <c r="R648" i="3" s="1"/>
  <c r="E648" i="3"/>
  <c r="AQ647" i="3"/>
  <c r="AP647" i="3"/>
  <c r="AK647" i="3"/>
  <c r="AJ647" i="3"/>
  <c r="AE647" i="3"/>
  <c r="AD647" i="3"/>
  <c r="AC647" i="3"/>
  <c r="AB647" i="3"/>
  <c r="S647" i="3"/>
  <c r="Q647" i="3"/>
  <c r="R647" i="3" s="1"/>
  <c r="E647" i="3"/>
  <c r="AQ646" i="3"/>
  <c r="AP646" i="3"/>
  <c r="AK646" i="3"/>
  <c r="AJ646" i="3"/>
  <c r="AE646" i="3"/>
  <c r="AD646" i="3"/>
  <c r="AC646" i="3"/>
  <c r="AB646" i="3"/>
  <c r="S646" i="3"/>
  <c r="Q646" i="3"/>
  <c r="R646" i="3" s="1"/>
  <c r="E646" i="3"/>
  <c r="AQ645" i="3"/>
  <c r="AP645" i="3"/>
  <c r="AK645" i="3"/>
  <c r="AJ645" i="3"/>
  <c r="AE645" i="3"/>
  <c r="AD645" i="3"/>
  <c r="AC645" i="3"/>
  <c r="AB645" i="3"/>
  <c r="S645" i="3"/>
  <c r="Q645" i="3"/>
  <c r="R645" i="3" s="1"/>
  <c r="E645" i="3"/>
  <c r="AQ644" i="3"/>
  <c r="AP644" i="3"/>
  <c r="AK644" i="3"/>
  <c r="AJ644" i="3"/>
  <c r="AE644" i="3"/>
  <c r="AD644" i="3"/>
  <c r="AC644" i="3"/>
  <c r="AB644" i="3"/>
  <c r="S644" i="3"/>
  <c r="Q644" i="3"/>
  <c r="R644" i="3" s="1"/>
  <c r="E644" i="3"/>
  <c r="AQ643" i="3"/>
  <c r="AP643" i="3"/>
  <c r="AK643" i="3"/>
  <c r="AJ643" i="3"/>
  <c r="AE643" i="3"/>
  <c r="AD643" i="3"/>
  <c r="AC643" i="3"/>
  <c r="AB643" i="3"/>
  <c r="S643" i="3"/>
  <c r="Q643" i="3"/>
  <c r="R643" i="3" s="1"/>
  <c r="E643" i="3"/>
  <c r="AQ642" i="3"/>
  <c r="AP642" i="3"/>
  <c r="AK642" i="3"/>
  <c r="AJ642" i="3"/>
  <c r="AE642" i="3"/>
  <c r="AD642" i="3"/>
  <c r="AC642" i="3"/>
  <c r="AB642" i="3"/>
  <c r="S642" i="3"/>
  <c r="Q642" i="3"/>
  <c r="R642" i="3" s="1"/>
  <c r="AU642" i="3" s="1"/>
  <c r="E642" i="3"/>
  <c r="AQ641" i="3"/>
  <c r="AP641" i="3"/>
  <c r="AK641" i="3"/>
  <c r="AJ641" i="3"/>
  <c r="AE641" i="3"/>
  <c r="AD641" i="3"/>
  <c r="AC641" i="3"/>
  <c r="AB641" i="3"/>
  <c r="S641" i="3"/>
  <c r="Q641" i="3"/>
  <c r="R641" i="3" s="1"/>
  <c r="E641" i="3"/>
  <c r="AQ640" i="3"/>
  <c r="AP640" i="3"/>
  <c r="AK640" i="3"/>
  <c r="AJ640" i="3"/>
  <c r="AE640" i="3"/>
  <c r="AD640" i="3"/>
  <c r="AC640" i="3"/>
  <c r="AB640" i="3"/>
  <c r="S640" i="3"/>
  <c r="Q640" i="3"/>
  <c r="R640" i="3" s="1"/>
  <c r="AU640" i="3" s="1"/>
  <c r="E640" i="3"/>
  <c r="AQ639" i="3"/>
  <c r="AP639" i="3"/>
  <c r="AK639" i="3"/>
  <c r="AJ639" i="3"/>
  <c r="AE639" i="3"/>
  <c r="AD639" i="3"/>
  <c r="AC639" i="3"/>
  <c r="AB639" i="3"/>
  <c r="S639" i="3"/>
  <c r="Q639" i="3"/>
  <c r="R639" i="3" s="1"/>
  <c r="E639" i="3"/>
  <c r="AQ638" i="3"/>
  <c r="AP638" i="3"/>
  <c r="AK638" i="3"/>
  <c r="AJ638" i="3"/>
  <c r="AE638" i="3"/>
  <c r="AD638" i="3"/>
  <c r="AC638" i="3"/>
  <c r="AB638" i="3"/>
  <c r="S638" i="3"/>
  <c r="Q638" i="3"/>
  <c r="R638" i="3" s="1"/>
  <c r="E638" i="3"/>
  <c r="AQ637" i="3"/>
  <c r="AP637" i="3"/>
  <c r="AK637" i="3"/>
  <c r="AJ637" i="3"/>
  <c r="AE637" i="3"/>
  <c r="AD637" i="3"/>
  <c r="AC637" i="3"/>
  <c r="AB637" i="3"/>
  <c r="S637" i="3"/>
  <c r="Q637" i="3"/>
  <c r="R637" i="3" s="1"/>
  <c r="E637" i="3"/>
  <c r="AQ636" i="3"/>
  <c r="AP636" i="3"/>
  <c r="AK636" i="3"/>
  <c r="AJ636" i="3"/>
  <c r="AE636" i="3"/>
  <c r="AD636" i="3"/>
  <c r="AC636" i="3"/>
  <c r="AB636" i="3"/>
  <c r="S636" i="3"/>
  <c r="Q636" i="3"/>
  <c r="R636" i="3" s="1"/>
  <c r="E636" i="3"/>
  <c r="AQ635" i="3"/>
  <c r="AP635" i="3"/>
  <c r="AK635" i="3"/>
  <c r="AJ635" i="3"/>
  <c r="AE635" i="3"/>
  <c r="AD635" i="3"/>
  <c r="AC635" i="3"/>
  <c r="AB635" i="3"/>
  <c r="S635" i="3"/>
  <c r="Q635" i="3"/>
  <c r="R635" i="3" s="1"/>
  <c r="E635" i="3"/>
  <c r="AU634" i="3"/>
  <c r="AQ634" i="3"/>
  <c r="AP634" i="3"/>
  <c r="AK634" i="3"/>
  <c r="AJ634" i="3"/>
  <c r="AE634" i="3"/>
  <c r="AD634" i="3"/>
  <c r="AC634" i="3"/>
  <c r="AB634" i="3"/>
  <c r="S634" i="3"/>
  <c r="Q634" i="3"/>
  <c r="R634" i="3" s="1"/>
  <c r="E634" i="3"/>
  <c r="AQ633" i="3"/>
  <c r="AP633" i="3"/>
  <c r="AK633" i="3"/>
  <c r="AJ633" i="3"/>
  <c r="AE633" i="3"/>
  <c r="AD633" i="3"/>
  <c r="AC633" i="3"/>
  <c r="AB633" i="3"/>
  <c r="S633" i="3"/>
  <c r="Q633" i="3"/>
  <c r="R633" i="3" s="1"/>
  <c r="E633" i="3"/>
  <c r="AU632" i="3"/>
  <c r="AQ632" i="3"/>
  <c r="AP632" i="3"/>
  <c r="AK632" i="3"/>
  <c r="AJ632" i="3"/>
  <c r="AE632" i="3"/>
  <c r="AD632" i="3"/>
  <c r="AC632" i="3"/>
  <c r="AB632" i="3"/>
  <c r="S632" i="3"/>
  <c r="Q632" i="3"/>
  <c r="R632" i="3" s="1"/>
  <c r="E632" i="3"/>
  <c r="AQ631" i="3"/>
  <c r="AP631" i="3"/>
  <c r="AK631" i="3"/>
  <c r="AJ631" i="3"/>
  <c r="AE631" i="3"/>
  <c r="AD631" i="3"/>
  <c r="AC631" i="3"/>
  <c r="AB631" i="3"/>
  <c r="S631" i="3"/>
  <c r="Q631" i="3"/>
  <c r="R631" i="3" s="1"/>
  <c r="E631" i="3"/>
  <c r="AQ630" i="3"/>
  <c r="AP630" i="3"/>
  <c r="AK630" i="3"/>
  <c r="AJ630" i="3"/>
  <c r="AE630" i="3"/>
  <c r="AD630" i="3"/>
  <c r="AC630" i="3"/>
  <c r="AB630" i="3"/>
  <c r="S630" i="3"/>
  <c r="Q630" i="3"/>
  <c r="R630" i="3" s="1"/>
  <c r="E630" i="3"/>
  <c r="AQ629" i="3"/>
  <c r="AP629" i="3"/>
  <c r="AK629" i="3"/>
  <c r="AJ629" i="3"/>
  <c r="AE629" i="3"/>
  <c r="AD629" i="3"/>
  <c r="AC629" i="3"/>
  <c r="AB629" i="3"/>
  <c r="S629" i="3"/>
  <c r="Q629" i="3"/>
  <c r="R629" i="3" s="1"/>
  <c r="E629" i="3"/>
  <c r="AQ628" i="3"/>
  <c r="AP628" i="3"/>
  <c r="AK628" i="3"/>
  <c r="AJ628" i="3"/>
  <c r="AE628" i="3"/>
  <c r="AD628" i="3"/>
  <c r="AC628" i="3"/>
  <c r="AB628" i="3"/>
  <c r="S628" i="3"/>
  <c r="Q628" i="3"/>
  <c r="R628" i="3" s="1"/>
  <c r="E628" i="3"/>
  <c r="AQ627" i="3"/>
  <c r="AP627" i="3"/>
  <c r="AK627" i="3"/>
  <c r="AJ627" i="3"/>
  <c r="AE627" i="3"/>
  <c r="AD627" i="3"/>
  <c r="AC627" i="3"/>
  <c r="AB627" i="3"/>
  <c r="S627" i="3"/>
  <c r="Q627" i="3"/>
  <c r="R627" i="3" s="1"/>
  <c r="E627" i="3"/>
  <c r="AQ626" i="3"/>
  <c r="AP626" i="3"/>
  <c r="AK626" i="3"/>
  <c r="AJ626" i="3"/>
  <c r="AE626" i="3"/>
  <c r="AD626" i="3"/>
  <c r="AC626" i="3"/>
  <c r="AB626" i="3"/>
  <c r="S626" i="3"/>
  <c r="Q626" i="3"/>
  <c r="R626" i="3" s="1"/>
  <c r="AU626" i="3" s="1"/>
  <c r="E626" i="3"/>
  <c r="AQ625" i="3"/>
  <c r="AP625" i="3"/>
  <c r="AK625" i="3"/>
  <c r="AJ625" i="3"/>
  <c r="AE625" i="3"/>
  <c r="AD625" i="3"/>
  <c r="AC625" i="3"/>
  <c r="AB625" i="3"/>
  <c r="S625" i="3"/>
  <c r="Q625" i="3"/>
  <c r="R625" i="3" s="1"/>
  <c r="E625" i="3"/>
  <c r="AQ624" i="3"/>
  <c r="AP624" i="3"/>
  <c r="AK624" i="3"/>
  <c r="AJ624" i="3"/>
  <c r="AE624" i="3"/>
  <c r="AD624" i="3"/>
  <c r="AC624" i="3"/>
  <c r="AB624" i="3"/>
  <c r="S624" i="3"/>
  <c r="Q624" i="3"/>
  <c r="R624" i="3" s="1"/>
  <c r="AU624" i="3" s="1"/>
  <c r="E624" i="3"/>
  <c r="AQ623" i="3"/>
  <c r="AP623" i="3"/>
  <c r="AK623" i="3"/>
  <c r="AJ623" i="3"/>
  <c r="AE623" i="3"/>
  <c r="AD623" i="3"/>
  <c r="AC623" i="3"/>
  <c r="AB623" i="3"/>
  <c r="S623" i="3"/>
  <c r="Q623" i="3"/>
  <c r="R623" i="3" s="1"/>
  <c r="E623" i="3"/>
  <c r="AQ622" i="3"/>
  <c r="AP622" i="3"/>
  <c r="AK622" i="3"/>
  <c r="AJ622" i="3"/>
  <c r="AE622" i="3"/>
  <c r="AD622" i="3"/>
  <c r="AC622" i="3"/>
  <c r="AB622" i="3"/>
  <c r="S622" i="3"/>
  <c r="Q622" i="3"/>
  <c r="R622" i="3" s="1"/>
  <c r="E622" i="3"/>
  <c r="AQ621" i="3"/>
  <c r="AP621" i="3"/>
  <c r="AK621" i="3"/>
  <c r="AJ621" i="3"/>
  <c r="AE621" i="3"/>
  <c r="AD621" i="3"/>
  <c r="AC621" i="3"/>
  <c r="AB621" i="3"/>
  <c r="S621" i="3"/>
  <c r="Q621" i="3"/>
  <c r="R621" i="3" s="1"/>
  <c r="E621" i="3"/>
  <c r="AQ620" i="3"/>
  <c r="AP620" i="3"/>
  <c r="AK620" i="3"/>
  <c r="AJ620" i="3"/>
  <c r="AE620" i="3"/>
  <c r="AD620" i="3"/>
  <c r="AC620" i="3"/>
  <c r="AB620" i="3"/>
  <c r="S620" i="3"/>
  <c r="Q620" i="3"/>
  <c r="R620" i="3" s="1"/>
  <c r="E620" i="3"/>
  <c r="AQ619" i="3"/>
  <c r="AP619" i="3"/>
  <c r="AK619" i="3"/>
  <c r="AJ619" i="3"/>
  <c r="AE619" i="3"/>
  <c r="AD619" i="3"/>
  <c r="AC619" i="3"/>
  <c r="AB619" i="3"/>
  <c r="S619" i="3"/>
  <c r="Q619" i="3"/>
  <c r="R619" i="3" s="1"/>
  <c r="E619" i="3"/>
  <c r="AU618" i="3"/>
  <c r="AQ618" i="3"/>
  <c r="AP618" i="3"/>
  <c r="AK618" i="3"/>
  <c r="AJ618" i="3"/>
  <c r="AE618" i="3"/>
  <c r="AD618" i="3"/>
  <c r="AC618" i="3"/>
  <c r="AB618" i="3"/>
  <c r="S618" i="3"/>
  <c r="Q618" i="3"/>
  <c r="R618" i="3" s="1"/>
  <c r="E618" i="3"/>
  <c r="AQ617" i="3"/>
  <c r="AP617" i="3"/>
  <c r="AK617" i="3"/>
  <c r="AJ617" i="3"/>
  <c r="AE617" i="3"/>
  <c r="AD617" i="3"/>
  <c r="AC617" i="3"/>
  <c r="AB617" i="3"/>
  <c r="S617" i="3"/>
  <c r="Q617" i="3"/>
  <c r="R617" i="3" s="1"/>
  <c r="E617" i="3"/>
  <c r="AU616" i="3"/>
  <c r="AQ616" i="3"/>
  <c r="AP616" i="3"/>
  <c r="AK616" i="3"/>
  <c r="AJ616" i="3"/>
  <c r="AE616" i="3"/>
  <c r="AD616" i="3"/>
  <c r="AC616" i="3"/>
  <c r="AB616" i="3"/>
  <c r="S616" i="3"/>
  <c r="Q616" i="3"/>
  <c r="R616" i="3" s="1"/>
  <c r="E616" i="3"/>
  <c r="AQ615" i="3"/>
  <c r="AP615" i="3"/>
  <c r="AK615" i="3"/>
  <c r="AJ615" i="3"/>
  <c r="AE615" i="3"/>
  <c r="AD615" i="3"/>
  <c r="AC615" i="3"/>
  <c r="AB615" i="3"/>
  <c r="S615" i="3"/>
  <c r="Q615" i="3"/>
  <c r="R615" i="3" s="1"/>
  <c r="E615" i="3"/>
  <c r="AQ614" i="3"/>
  <c r="AP614" i="3"/>
  <c r="AK614" i="3"/>
  <c r="AJ614" i="3"/>
  <c r="AE614" i="3"/>
  <c r="AD614" i="3"/>
  <c r="AC614" i="3"/>
  <c r="AB614" i="3"/>
  <c r="S614" i="3"/>
  <c r="Q614" i="3"/>
  <c r="R614" i="3" s="1"/>
  <c r="E614" i="3"/>
  <c r="AQ613" i="3"/>
  <c r="AP613" i="3"/>
  <c r="AK613" i="3"/>
  <c r="AJ613" i="3"/>
  <c r="AE613" i="3"/>
  <c r="AD613" i="3"/>
  <c r="AC613" i="3"/>
  <c r="AB613" i="3"/>
  <c r="S613" i="3"/>
  <c r="Q613" i="3"/>
  <c r="R613" i="3" s="1"/>
  <c r="E613" i="3"/>
  <c r="AQ612" i="3"/>
  <c r="AP612" i="3"/>
  <c r="AK612" i="3"/>
  <c r="AJ612" i="3"/>
  <c r="AE612" i="3"/>
  <c r="AD612" i="3"/>
  <c r="AC612" i="3"/>
  <c r="AB612" i="3"/>
  <c r="S612" i="3"/>
  <c r="Q612" i="3"/>
  <c r="R612" i="3" s="1"/>
  <c r="E612" i="3"/>
  <c r="AQ611" i="3"/>
  <c r="AP611" i="3"/>
  <c r="AK611" i="3"/>
  <c r="AJ611" i="3"/>
  <c r="AE611" i="3"/>
  <c r="AD611" i="3"/>
  <c r="AC611" i="3"/>
  <c r="AB611" i="3"/>
  <c r="S611" i="3"/>
  <c r="Q611" i="3"/>
  <c r="R611" i="3" s="1"/>
  <c r="E611" i="3"/>
  <c r="AQ610" i="3"/>
  <c r="AP610" i="3"/>
  <c r="AK610" i="3"/>
  <c r="AJ610" i="3"/>
  <c r="AE610" i="3"/>
  <c r="AD610" i="3"/>
  <c r="AC610" i="3"/>
  <c r="AB610" i="3"/>
  <c r="S610" i="3"/>
  <c r="Q610" i="3"/>
  <c r="R610" i="3" s="1"/>
  <c r="AU610" i="3" s="1"/>
  <c r="E610" i="3"/>
  <c r="AQ609" i="3"/>
  <c r="AP609" i="3"/>
  <c r="AK609" i="3"/>
  <c r="AJ609" i="3"/>
  <c r="AE609" i="3"/>
  <c r="AD609" i="3"/>
  <c r="AC609" i="3"/>
  <c r="AB609" i="3"/>
  <c r="S609" i="3"/>
  <c r="Q609" i="3"/>
  <c r="R609" i="3" s="1"/>
  <c r="E609" i="3"/>
  <c r="AQ608" i="3"/>
  <c r="AP608" i="3"/>
  <c r="AK608" i="3"/>
  <c r="AJ608" i="3"/>
  <c r="AE608" i="3"/>
  <c r="AD608" i="3"/>
  <c r="AC608" i="3"/>
  <c r="AB608" i="3"/>
  <c r="S608" i="3"/>
  <c r="Q608" i="3"/>
  <c r="R608" i="3" s="1"/>
  <c r="E608" i="3"/>
  <c r="AU607" i="3"/>
  <c r="AQ607" i="3"/>
  <c r="AP607" i="3"/>
  <c r="AK607" i="3"/>
  <c r="AJ607" i="3"/>
  <c r="AE607" i="3"/>
  <c r="AD607" i="3"/>
  <c r="AC607" i="3"/>
  <c r="AB607" i="3"/>
  <c r="S607" i="3"/>
  <c r="Q607" i="3"/>
  <c r="R607" i="3" s="1"/>
  <c r="E607" i="3"/>
  <c r="AQ606" i="3"/>
  <c r="AP606" i="3"/>
  <c r="AK606" i="3"/>
  <c r="AJ606" i="3"/>
  <c r="AE606" i="3"/>
  <c r="AD606" i="3"/>
  <c r="AC606" i="3"/>
  <c r="AB606" i="3"/>
  <c r="S606" i="3"/>
  <c r="Q606" i="3"/>
  <c r="R606" i="3" s="1"/>
  <c r="E606" i="3"/>
  <c r="AQ605" i="3"/>
  <c r="AP605" i="3"/>
  <c r="AK605" i="3"/>
  <c r="AJ605" i="3"/>
  <c r="AE605" i="3"/>
  <c r="AD605" i="3"/>
  <c r="AC605" i="3"/>
  <c r="AB605" i="3"/>
  <c r="S605" i="3"/>
  <c r="Q605" i="3"/>
  <c r="R605" i="3" s="1"/>
  <c r="AU605" i="3" s="1"/>
  <c r="E605" i="3"/>
  <c r="AQ604" i="3"/>
  <c r="AP604" i="3"/>
  <c r="AK604" i="3"/>
  <c r="AJ604" i="3"/>
  <c r="AE604" i="3"/>
  <c r="AD604" i="3"/>
  <c r="AC604" i="3"/>
  <c r="AB604" i="3"/>
  <c r="S604" i="3"/>
  <c r="Q604" i="3"/>
  <c r="R604" i="3" s="1"/>
  <c r="E604" i="3"/>
  <c r="AQ603" i="3"/>
  <c r="AP603" i="3"/>
  <c r="AK603" i="3"/>
  <c r="AJ603" i="3"/>
  <c r="AE603" i="3"/>
  <c r="AD603" i="3"/>
  <c r="AC603" i="3"/>
  <c r="AW603" i="3" s="1"/>
  <c r="AB603" i="3"/>
  <c r="S603" i="3"/>
  <c r="Q603" i="3"/>
  <c r="R603" i="3" s="1"/>
  <c r="AU603" i="3" s="1"/>
  <c r="E603" i="3"/>
  <c r="AQ602" i="3"/>
  <c r="AP602" i="3"/>
  <c r="AK602" i="3"/>
  <c r="AJ602" i="3"/>
  <c r="AE602" i="3"/>
  <c r="AD602" i="3"/>
  <c r="AC602" i="3"/>
  <c r="AB602" i="3"/>
  <c r="S602" i="3"/>
  <c r="Q602" i="3"/>
  <c r="R602" i="3" s="1"/>
  <c r="E602" i="3"/>
  <c r="AQ601" i="3"/>
  <c r="AP601" i="3"/>
  <c r="AK601" i="3"/>
  <c r="AJ601" i="3"/>
  <c r="AE601" i="3"/>
  <c r="AD601" i="3"/>
  <c r="AC601" i="3"/>
  <c r="AB601" i="3"/>
  <c r="S601" i="3"/>
  <c r="Q601" i="3"/>
  <c r="R601" i="3" s="1"/>
  <c r="AU601" i="3" s="1"/>
  <c r="E601" i="3"/>
  <c r="AQ600" i="3"/>
  <c r="AP600" i="3"/>
  <c r="AK600" i="3"/>
  <c r="AJ600" i="3"/>
  <c r="AE600" i="3"/>
  <c r="AD600" i="3"/>
  <c r="AC600" i="3"/>
  <c r="AB600" i="3"/>
  <c r="S600" i="3"/>
  <c r="Q600" i="3"/>
  <c r="R600" i="3" s="1"/>
  <c r="E600" i="3"/>
  <c r="AQ599" i="3"/>
  <c r="AP599" i="3"/>
  <c r="AK599" i="3"/>
  <c r="AJ599" i="3"/>
  <c r="AE599" i="3"/>
  <c r="AD599" i="3"/>
  <c r="AC599" i="3"/>
  <c r="AB599" i="3"/>
  <c r="S599" i="3"/>
  <c r="Q599" i="3"/>
  <c r="R599" i="3" s="1"/>
  <c r="AU599" i="3" s="1"/>
  <c r="E599" i="3"/>
  <c r="AQ598" i="3"/>
  <c r="AP598" i="3"/>
  <c r="AK598" i="3"/>
  <c r="AJ598" i="3"/>
  <c r="AE598" i="3"/>
  <c r="AD598" i="3"/>
  <c r="AC598" i="3"/>
  <c r="AB598" i="3"/>
  <c r="S598" i="3"/>
  <c r="Q598" i="3"/>
  <c r="R598" i="3" s="1"/>
  <c r="E598" i="3"/>
  <c r="AU597" i="3"/>
  <c r="AQ597" i="3"/>
  <c r="AP597" i="3"/>
  <c r="AK597" i="3"/>
  <c r="AJ597" i="3"/>
  <c r="AE597" i="3"/>
  <c r="AD597" i="3"/>
  <c r="AC597" i="3"/>
  <c r="AB597" i="3"/>
  <c r="S597" i="3"/>
  <c r="Q597" i="3"/>
  <c r="R597" i="3" s="1"/>
  <c r="E597" i="3"/>
  <c r="AQ596" i="3"/>
  <c r="AP596" i="3"/>
  <c r="AK596" i="3"/>
  <c r="AJ596" i="3"/>
  <c r="AE596" i="3"/>
  <c r="AD596" i="3"/>
  <c r="AC596" i="3"/>
  <c r="AB596" i="3"/>
  <c r="S596" i="3"/>
  <c r="Q596" i="3"/>
  <c r="R596" i="3" s="1"/>
  <c r="E596" i="3"/>
  <c r="AQ595" i="3"/>
  <c r="AP595" i="3"/>
  <c r="AK595" i="3"/>
  <c r="AJ595" i="3"/>
  <c r="AE595" i="3"/>
  <c r="AD595" i="3"/>
  <c r="AC595" i="3"/>
  <c r="AB595" i="3"/>
  <c r="S595" i="3"/>
  <c r="Q595" i="3"/>
  <c r="R595" i="3" s="1"/>
  <c r="AU595" i="3" s="1"/>
  <c r="E595" i="3"/>
  <c r="AQ594" i="3"/>
  <c r="AP594" i="3"/>
  <c r="AK594" i="3"/>
  <c r="AJ594" i="3"/>
  <c r="AE594" i="3"/>
  <c r="AD594" i="3"/>
  <c r="AC594" i="3"/>
  <c r="AB594" i="3"/>
  <c r="S594" i="3"/>
  <c r="Q594" i="3"/>
  <c r="R594" i="3" s="1"/>
  <c r="E594" i="3"/>
  <c r="AQ593" i="3"/>
  <c r="AP593" i="3"/>
  <c r="AK593" i="3"/>
  <c r="AJ593" i="3"/>
  <c r="AE593" i="3"/>
  <c r="AD593" i="3"/>
  <c r="AC593" i="3"/>
  <c r="AW593" i="3" s="1"/>
  <c r="AB593" i="3"/>
  <c r="S593" i="3"/>
  <c r="Q593" i="3"/>
  <c r="R593" i="3" s="1"/>
  <c r="AU593" i="3" s="1"/>
  <c r="E593" i="3"/>
  <c r="AQ592" i="3"/>
  <c r="AP592" i="3"/>
  <c r="AK592" i="3"/>
  <c r="AJ592" i="3"/>
  <c r="AE592" i="3"/>
  <c r="AD592" i="3"/>
  <c r="AC592" i="3"/>
  <c r="AB592" i="3"/>
  <c r="S592" i="3"/>
  <c r="Q592" i="3"/>
  <c r="R592" i="3" s="1"/>
  <c r="E592" i="3"/>
  <c r="AU591" i="3"/>
  <c r="AQ591" i="3"/>
  <c r="AP591" i="3"/>
  <c r="AK591" i="3"/>
  <c r="AJ591" i="3"/>
  <c r="AE591" i="3"/>
  <c r="AD591" i="3"/>
  <c r="AC591" i="3"/>
  <c r="AB591" i="3"/>
  <c r="AX591" i="3" s="1"/>
  <c r="S591" i="3"/>
  <c r="Q591" i="3"/>
  <c r="R591" i="3" s="1"/>
  <c r="E591" i="3"/>
  <c r="AQ590" i="3"/>
  <c r="AP590" i="3"/>
  <c r="AK590" i="3"/>
  <c r="AJ590" i="3"/>
  <c r="AE590" i="3"/>
  <c r="AD590" i="3"/>
  <c r="AC590" i="3"/>
  <c r="AB590" i="3"/>
  <c r="S590" i="3"/>
  <c r="Q590" i="3"/>
  <c r="R590" i="3" s="1"/>
  <c r="E590" i="3"/>
  <c r="AQ589" i="3"/>
  <c r="AP589" i="3"/>
  <c r="AK589" i="3"/>
  <c r="AJ589" i="3"/>
  <c r="AE589" i="3"/>
  <c r="AD589" i="3"/>
  <c r="AC589" i="3"/>
  <c r="AB589" i="3"/>
  <c r="S589" i="3"/>
  <c r="Q589" i="3"/>
  <c r="R589" i="3" s="1"/>
  <c r="AU589" i="3" s="1"/>
  <c r="E589" i="3"/>
  <c r="AQ588" i="3"/>
  <c r="AP588" i="3"/>
  <c r="AK588" i="3"/>
  <c r="AJ588" i="3"/>
  <c r="AE588" i="3"/>
  <c r="AD588" i="3"/>
  <c r="AC588" i="3"/>
  <c r="AB588" i="3"/>
  <c r="S588" i="3"/>
  <c r="Q588" i="3"/>
  <c r="R588" i="3" s="1"/>
  <c r="E588" i="3"/>
  <c r="AQ587" i="3"/>
  <c r="AP587" i="3"/>
  <c r="AK587" i="3"/>
  <c r="AJ587" i="3"/>
  <c r="AE587" i="3"/>
  <c r="AD587" i="3"/>
  <c r="AC587" i="3"/>
  <c r="AW587" i="3" s="1"/>
  <c r="AB587" i="3"/>
  <c r="S587" i="3"/>
  <c r="Q587" i="3"/>
  <c r="R587" i="3" s="1"/>
  <c r="AU587" i="3" s="1"/>
  <c r="E587" i="3"/>
  <c r="AQ586" i="3"/>
  <c r="AP586" i="3"/>
  <c r="AK586" i="3"/>
  <c r="AJ586" i="3"/>
  <c r="AE586" i="3"/>
  <c r="AD586" i="3"/>
  <c r="AC586" i="3"/>
  <c r="AB586" i="3"/>
  <c r="S586" i="3"/>
  <c r="Q586" i="3"/>
  <c r="R586" i="3" s="1"/>
  <c r="E586" i="3"/>
  <c r="AU585" i="3"/>
  <c r="AQ585" i="3"/>
  <c r="AP585" i="3"/>
  <c r="AK585" i="3"/>
  <c r="AJ585" i="3"/>
  <c r="AE585" i="3"/>
  <c r="AD585" i="3"/>
  <c r="AC585" i="3"/>
  <c r="AB585" i="3"/>
  <c r="S585" i="3"/>
  <c r="Q585" i="3"/>
  <c r="R585" i="3" s="1"/>
  <c r="E585" i="3"/>
  <c r="AQ584" i="3"/>
  <c r="AP584" i="3"/>
  <c r="AK584" i="3"/>
  <c r="AJ584" i="3"/>
  <c r="AE584" i="3"/>
  <c r="AD584" i="3"/>
  <c r="AC584" i="3"/>
  <c r="AB584" i="3"/>
  <c r="S584" i="3"/>
  <c r="Q584" i="3"/>
  <c r="R584" i="3" s="1"/>
  <c r="E584" i="3"/>
  <c r="AQ583" i="3"/>
  <c r="AP583" i="3"/>
  <c r="AK583" i="3"/>
  <c r="AJ583" i="3"/>
  <c r="AE583" i="3"/>
  <c r="AD583" i="3"/>
  <c r="AC583" i="3"/>
  <c r="AB583" i="3"/>
  <c r="S583" i="3"/>
  <c r="Q583" i="3"/>
  <c r="R583" i="3" s="1"/>
  <c r="AU583" i="3" s="1"/>
  <c r="E583" i="3"/>
  <c r="AQ582" i="3"/>
  <c r="AP582" i="3"/>
  <c r="AK582" i="3"/>
  <c r="AJ582" i="3"/>
  <c r="AE582" i="3"/>
  <c r="AD582" i="3"/>
  <c r="AC582" i="3"/>
  <c r="AB582" i="3"/>
  <c r="S582" i="3"/>
  <c r="Q582" i="3"/>
  <c r="R582" i="3" s="1"/>
  <c r="E582" i="3"/>
  <c r="AQ581" i="3"/>
  <c r="AP581" i="3"/>
  <c r="AK581" i="3"/>
  <c r="AJ581" i="3"/>
  <c r="AE581" i="3"/>
  <c r="AD581" i="3"/>
  <c r="AC581" i="3"/>
  <c r="AB581" i="3"/>
  <c r="S581" i="3"/>
  <c r="Q581" i="3"/>
  <c r="R581" i="3" s="1"/>
  <c r="AU581" i="3" s="1"/>
  <c r="E581" i="3"/>
  <c r="AQ580" i="3"/>
  <c r="AP580" i="3"/>
  <c r="AK580" i="3"/>
  <c r="AJ580" i="3"/>
  <c r="AE580" i="3"/>
  <c r="AD580" i="3"/>
  <c r="AC580" i="3"/>
  <c r="AB580" i="3"/>
  <c r="S580" i="3"/>
  <c r="Q580" i="3"/>
  <c r="R580" i="3" s="1"/>
  <c r="E580" i="3"/>
  <c r="AQ579" i="3"/>
  <c r="AP579" i="3"/>
  <c r="AK579" i="3"/>
  <c r="AJ579" i="3"/>
  <c r="AE579" i="3"/>
  <c r="AD579" i="3"/>
  <c r="AC579" i="3"/>
  <c r="AW579" i="3" s="1"/>
  <c r="AB579" i="3"/>
  <c r="S579" i="3"/>
  <c r="Q579" i="3"/>
  <c r="R579" i="3" s="1"/>
  <c r="AU579" i="3" s="1"/>
  <c r="E579" i="3"/>
  <c r="AQ578" i="3"/>
  <c r="AP578" i="3"/>
  <c r="AK578" i="3"/>
  <c r="AJ578" i="3"/>
  <c r="AE578" i="3"/>
  <c r="AD578" i="3"/>
  <c r="AC578" i="3"/>
  <c r="AB578" i="3"/>
  <c r="S578" i="3"/>
  <c r="Q578" i="3"/>
  <c r="R578" i="3" s="1"/>
  <c r="E578" i="3"/>
  <c r="AQ577" i="3"/>
  <c r="AP577" i="3"/>
  <c r="AK577" i="3"/>
  <c r="AJ577" i="3"/>
  <c r="AE577" i="3"/>
  <c r="AD577" i="3"/>
  <c r="AC577" i="3"/>
  <c r="AB577" i="3"/>
  <c r="S577" i="3"/>
  <c r="Q577" i="3"/>
  <c r="R577" i="3" s="1"/>
  <c r="AU577" i="3" s="1"/>
  <c r="E577" i="3"/>
  <c r="AQ576" i="3"/>
  <c r="AP576" i="3"/>
  <c r="AK576" i="3"/>
  <c r="AJ576" i="3"/>
  <c r="AE576" i="3"/>
  <c r="AD576" i="3"/>
  <c r="AC576" i="3"/>
  <c r="AB576" i="3"/>
  <c r="S576" i="3"/>
  <c r="Q576" i="3"/>
  <c r="R576" i="3" s="1"/>
  <c r="E576" i="3"/>
  <c r="AU575" i="3"/>
  <c r="AQ575" i="3"/>
  <c r="AP575" i="3"/>
  <c r="AK575" i="3"/>
  <c r="AJ575" i="3"/>
  <c r="AE575" i="3"/>
  <c r="AD575" i="3"/>
  <c r="AC575" i="3"/>
  <c r="AB575" i="3"/>
  <c r="S575" i="3"/>
  <c r="Q575" i="3"/>
  <c r="R575" i="3" s="1"/>
  <c r="E575" i="3"/>
  <c r="AQ574" i="3"/>
  <c r="AP574" i="3"/>
  <c r="AK574" i="3"/>
  <c r="AJ574" i="3"/>
  <c r="AE574" i="3"/>
  <c r="AD574" i="3"/>
  <c r="AC574" i="3"/>
  <c r="AB574" i="3"/>
  <c r="S574" i="3"/>
  <c r="Q574" i="3"/>
  <c r="R574" i="3" s="1"/>
  <c r="E574" i="3"/>
  <c r="AQ573" i="3"/>
  <c r="AP573" i="3"/>
  <c r="AK573" i="3"/>
  <c r="AJ573" i="3"/>
  <c r="AE573" i="3"/>
  <c r="AD573" i="3"/>
  <c r="AC573" i="3"/>
  <c r="AB573" i="3"/>
  <c r="S573" i="3"/>
  <c r="Q573" i="3"/>
  <c r="R573" i="3" s="1"/>
  <c r="AU573" i="3" s="1"/>
  <c r="E573" i="3"/>
  <c r="AQ572" i="3"/>
  <c r="AP572" i="3"/>
  <c r="AK572" i="3"/>
  <c r="AJ572" i="3"/>
  <c r="AE572" i="3"/>
  <c r="AD572" i="3"/>
  <c r="AC572" i="3"/>
  <c r="AB572" i="3"/>
  <c r="S572" i="3"/>
  <c r="Q572" i="3"/>
  <c r="R572" i="3" s="1"/>
  <c r="E572" i="3"/>
  <c r="AQ571" i="3"/>
  <c r="AP571" i="3"/>
  <c r="AK571" i="3"/>
  <c r="AJ571" i="3"/>
  <c r="AE571" i="3"/>
  <c r="AD571" i="3"/>
  <c r="AC571" i="3"/>
  <c r="AW571" i="3" s="1"/>
  <c r="AB571" i="3"/>
  <c r="S571" i="3"/>
  <c r="Q571" i="3"/>
  <c r="R571" i="3" s="1"/>
  <c r="AU571" i="3" s="1"/>
  <c r="E571" i="3"/>
  <c r="AQ570" i="3"/>
  <c r="AP570" i="3"/>
  <c r="AK570" i="3"/>
  <c r="AJ570" i="3"/>
  <c r="AE570" i="3"/>
  <c r="AD570" i="3"/>
  <c r="AC570" i="3"/>
  <c r="AB570" i="3"/>
  <c r="S570" i="3"/>
  <c r="Q570" i="3"/>
  <c r="R570" i="3" s="1"/>
  <c r="E570" i="3"/>
  <c r="AU569" i="3"/>
  <c r="AQ569" i="3"/>
  <c r="AP569" i="3"/>
  <c r="AK569" i="3"/>
  <c r="AJ569" i="3"/>
  <c r="AE569" i="3"/>
  <c r="AD569" i="3"/>
  <c r="AC569" i="3"/>
  <c r="AB569" i="3"/>
  <c r="AX569" i="3" s="1"/>
  <c r="S569" i="3"/>
  <c r="Q569" i="3"/>
  <c r="R569" i="3" s="1"/>
  <c r="E569" i="3"/>
  <c r="AQ568" i="3"/>
  <c r="AP568" i="3"/>
  <c r="AK568" i="3"/>
  <c r="AJ568" i="3"/>
  <c r="AE568" i="3"/>
  <c r="AD568" i="3"/>
  <c r="AC568" i="3"/>
  <c r="AW568" i="3" s="1"/>
  <c r="AB568" i="3"/>
  <c r="S568" i="3"/>
  <c r="Q568" i="3"/>
  <c r="R568" i="3" s="1"/>
  <c r="E568" i="3"/>
  <c r="AQ567" i="3"/>
  <c r="AP567" i="3"/>
  <c r="AK567" i="3"/>
  <c r="AJ567" i="3"/>
  <c r="AE567" i="3"/>
  <c r="AD567" i="3"/>
  <c r="AC567" i="3"/>
  <c r="AW567" i="3" s="1"/>
  <c r="AB567" i="3"/>
  <c r="S567" i="3"/>
  <c r="Q567" i="3"/>
  <c r="R567" i="3" s="1"/>
  <c r="AU567" i="3" s="1"/>
  <c r="E567" i="3"/>
  <c r="AQ566" i="3"/>
  <c r="AP566" i="3"/>
  <c r="AK566" i="3"/>
  <c r="AJ566" i="3"/>
  <c r="AE566" i="3"/>
  <c r="AD566" i="3"/>
  <c r="AC566" i="3"/>
  <c r="AB566" i="3"/>
  <c r="S566" i="3"/>
  <c r="Q566" i="3"/>
  <c r="R566" i="3" s="1"/>
  <c r="E566" i="3"/>
  <c r="AQ565" i="3"/>
  <c r="AP565" i="3"/>
  <c r="AK565" i="3"/>
  <c r="AJ565" i="3"/>
  <c r="AE565" i="3"/>
  <c r="AD565" i="3"/>
  <c r="AC565" i="3"/>
  <c r="AB565" i="3"/>
  <c r="S565" i="3"/>
  <c r="Q565" i="3"/>
  <c r="R565" i="3" s="1"/>
  <c r="AU565" i="3" s="1"/>
  <c r="E565" i="3"/>
  <c r="AQ564" i="3"/>
  <c r="AP564" i="3"/>
  <c r="AK564" i="3"/>
  <c r="AJ564" i="3"/>
  <c r="AE564" i="3"/>
  <c r="AD564" i="3"/>
  <c r="AC564" i="3"/>
  <c r="AB564" i="3"/>
  <c r="S564" i="3"/>
  <c r="Q564" i="3"/>
  <c r="R564" i="3" s="1"/>
  <c r="E564" i="3"/>
  <c r="AQ563" i="3"/>
  <c r="AP563" i="3"/>
  <c r="AK563" i="3"/>
  <c r="AJ563" i="3"/>
  <c r="AE563" i="3"/>
  <c r="AD563" i="3"/>
  <c r="AC563" i="3"/>
  <c r="AB563" i="3"/>
  <c r="S563" i="3"/>
  <c r="Q563" i="3"/>
  <c r="R563" i="3" s="1"/>
  <c r="AU563" i="3" s="1"/>
  <c r="E563" i="3"/>
  <c r="AQ562" i="3"/>
  <c r="AP562" i="3"/>
  <c r="AK562" i="3"/>
  <c r="AJ562" i="3"/>
  <c r="AE562" i="3"/>
  <c r="AD562" i="3"/>
  <c r="AC562" i="3"/>
  <c r="AB562" i="3"/>
  <c r="S562" i="3"/>
  <c r="Q562" i="3"/>
  <c r="R562" i="3" s="1"/>
  <c r="E562" i="3"/>
  <c r="AQ561" i="3"/>
  <c r="AP561" i="3"/>
  <c r="AK561" i="3"/>
  <c r="AJ561" i="3"/>
  <c r="AE561" i="3"/>
  <c r="AD561" i="3"/>
  <c r="AC561" i="3"/>
  <c r="AB561" i="3"/>
  <c r="S561" i="3"/>
  <c r="Q561" i="3"/>
  <c r="R561" i="3" s="1"/>
  <c r="AU561" i="3" s="1"/>
  <c r="E561" i="3"/>
  <c r="AQ560" i="3"/>
  <c r="AP560" i="3"/>
  <c r="AK560" i="3"/>
  <c r="AJ560" i="3"/>
  <c r="AE560" i="3"/>
  <c r="AD560" i="3"/>
  <c r="AC560" i="3"/>
  <c r="AB560" i="3"/>
  <c r="S560" i="3"/>
  <c r="Q560" i="3"/>
  <c r="R560" i="3" s="1"/>
  <c r="E560" i="3"/>
  <c r="AU559" i="3"/>
  <c r="AQ559" i="3"/>
  <c r="AP559" i="3"/>
  <c r="AK559" i="3"/>
  <c r="AJ559" i="3"/>
  <c r="AE559" i="3"/>
  <c r="AD559" i="3"/>
  <c r="AC559" i="3"/>
  <c r="AB559" i="3"/>
  <c r="S559" i="3"/>
  <c r="Q559" i="3"/>
  <c r="R559" i="3" s="1"/>
  <c r="E559" i="3"/>
  <c r="AQ558" i="3"/>
  <c r="AP558" i="3"/>
  <c r="AK558" i="3"/>
  <c r="AJ558" i="3"/>
  <c r="AE558" i="3"/>
  <c r="AD558" i="3"/>
  <c r="AC558" i="3"/>
  <c r="AB558" i="3"/>
  <c r="S558" i="3"/>
  <c r="Q558" i="3"/>
  <c r="R558" i="3" s="1"/>
  <c r="E558" i="3"/>
  <c r="AQ557" i="3"/>
  <c r="AP557" i="3"/>
  <c r="AK557" i="3"/>
  <c r="AJ557" i="3"/>
  <c r="AE557" i="3"/>
  <c r="AD557" i="3"/>
  <c r="AC557" i="3"/>
  <c r="AB557" i="3"/>
  <c r="S557" i="3"/>
  <c r="Q557" i="3"/>
  <c r="R557" i="3" s="1"/>
  <c r="AU557" i="3" s="1"/>
  <c r="E557" i="3"/>
  <c r="AQ556" i="3"/>
  <c r="AP556" i="3"/>
  <c r="AK556" i="3"/>
  <c r="AJ556" i="3"/>
  <c r="AE556" i="3"/>
  <c r="AD556" i="3"/>
  <c r="AC556" i="3"/>
  <c r="AB556" i="3"/>
  <c r="S556" i="3"/>
  <c r="Q556" i="3"/>
  <c r="R556" i="3" s="1"/>
  <c r="E556" i="3"/>
  <c r="AQ555" i="3"/>
  <c r="AP555" i="3"/>
  <c r="AK555" i="3"/>
  <c r="AJ555" i="3"/>
  <c r="AE555" i="3"/>
  <c r="AD555" i="3"/>
  <c r="AC555" i="3"/>
  <c r="AB555" i="3"/>
  <c r="S555" i="3"/>
  <c r="Q555" i="3"/>
  <c r="R555" i="3" s="1"/>
  <c r="AU555" i="3" s="1"/>
  <c r="E555" i="3"/>
  <c r="AQ554" i="3"/>
  <c r="AP554" i="3"/>
  <c r="AK554" i="3"/>
  <c r="AJ554" i="3"/>
  <c r="AE554" i="3"/>
  <c r="AD554" i="3"/>
  <c r="AC554" i="3"/>
  <c r="AB554" i="3"/>
  <c r="S554" i="3"/>
  <c r="Q554" i="3"/>
  <c r="R554" i="3" s="1"/>
  <c r="E554" i="3"/>
  <c r="AQ553" i="3"/>
  <c r="AP553" i="3"/>
  <c r="AK553" i="3"/>
  <c r="AJ553" i="3"/>
  <c r="AE553" i="3"/>
  <c r="AD553" i="3"/>
  <c r="AC553" i="3"/>
  <c r="AB553" i="3"/>
  <c r="S553" i="3"/>
  <c r="Q553" i="3"/>
  <c r="R553" i="3" s="1"/>
  <c r="AU553" i="3" s="1"/>
  <c r="E553" i="3"/>
  <c r="AQ552" i="3"/>
  <c r="AP552" i="3"/>
  <c r="AK552" i="3"/>
  <c r="AJ552" i="3"/>
  <c r="AE552" i="3"/>
  <c r="AD552" i="3"/>
  <c r="AC552" i="3"/>
  <c r="AB552" i="3"/>
  <c r="S552" i="3"/>
  <c r="Q552" i="3"/>
  <c r="R552" i="3" s="1"/>
  <c r="E552" i="3"/>
  <c r="AQ551" i="3"/>
  <c r="AP551" i="3"/>
  <c r="AK551" i="3"/>
  <c r="AJ551" i="3"/>
  <c r="AE551" i="3"/>
  <c r="AD551" i="3"/>
  <c r="AC551" i="3"/>
  <c r="AB551" i="3"/>
  <c r="S551" i="3"/>
  <c r="Q551" i="3"/>
  <c r="R551" i="3" s="1"/>
  <c r="AU551" i="3" s="1"/>
  <c r="E551" i="3"/>
  <c r="AQ550" i="3"/>
  <c r="AP550" i="3"/>
  <c r="AK550" i="3"/>
  <c r="AJ550" i="3"/>
  <c r="AE550" i="3"/>
  <c r="AD550" i="3"/>
  <c r="AC550" i="3"/>
  <c r="AB550" i="3"/>
  <c r="S550" i="3"/>
  <c r="Q550" i="3"/>
  <c r="R550" i="3" s="1"/>
  <c r="E550" i="3"/>
  <c r="AU549" i="3"/>
  <c r="AQ549" i="3"/>
  <c r="AP549" i="3"/>
  <c r="AK549" i="3"/>
  <c r="AJ549" i="3"/>
  <c r="AE549" i="3"/>
  <c r="AD549" i="3"/>
  <c r="AC549" i="3"/>
  <c r="AB549" i="3"/>
  <c r="S549" i="3"/>
  <c r="Q549" i="3"/>
  <c r="R549" i="3" s="1"/>
  <c r="E549" i="3"/>
  <c r="AQ548" i="3"/>
  <c r="AP548" i="3"/>
  <c r="AK548" i="3"/>
  <c r="AJ548" i="3"/>
  <c r="AE548" i="3"/>
  <c r="AD548" i="3"/>
  <c r="AC548" i="3"/>
  <c r="AB548" i="3"/>
  <c r="S548" i="3"/>
  <c r="Q548" i="3"/>
  <c r="R548" i="3" s="1"/>
  <c r="E548" i="3"/>
  <c r="AQ547" i="3"/>
  <c r="AP547" i="3"/>
  <c r="AK547" i="3"/>
  <c r="AJ547" i="3"/>
  <c r="AE547" i="3"/>
  <c r="AD547" i="3"/>
  <c r="AC547" i="3"/>
  <c r="AB547" i="3"/>
  <c r="S547" i="3"/>
  <c r="Q547" i="3"/>
  <c r="R547" i="3" s="1"/>
  <c r="AU547" i="3" s="1"/>
  <c r="E547" i="3"/>
  <c r="AQ546" i="3"/>
  <c r="AP546" i="3"/>
  <c r="AK546" i="3"/>
  <c r="AJ546" i="3"/>
  <c r="AE546" i="3"/>
  <c r="AD546" i="3"/>
  <c r="AC546" i="3"/>
  <c r="AB546" i="3"/>
  <c r="S546" i="3"/>
  <c r="Q546" i="3"/>
  <c r="R546" i="3" s="1"/>
  <c r="E546" i="3"/>
  <c r="AQ545" i="3"/>
  <c r="AP545" i="3"/>
  <c r="AK545" i="3"/>
  <c r="AJ545" i="3"/>
  <c r="AE545" i="3"/>
  <c r="AD545" i="3"/>
  <c r="AC545" i="3"/>
  <c r="AB545" i="3"/>
  <c r="S545" i="3"/>
  <c r="Q545" i="3"/>
  <c r="R545" i="3" s="1"/>
  <c r="AU545" i="3" s="1"/>
  <c r="E545" i="3"/>
  <c r="AQ544" i="3"/>
  <c r="AP544" i="3"/>
  <c r="AK544" i="3"/>
  <c r="AJ544" i="3"/>
  <c r="AE544" i="3"/>
  <c r="AD544" i="3"/>
  <c r="AC544" i="3"/>
  <c r="AB544" i="3"/>
  <c r="S544" i="3"/>
  <c r="Q544" i="3"/>
  <c r="R544" i="3" s="1"/>
  <c r="E544" i="3"/>
  <c r="AU543" i="3"/>
  <c r="AQ543" i="3"/>
  <c r="AP543" i="3"/>
  <c r="AK543" i="3"/>
  <c r="AJ543" i="3"/>
  <c r="AE543" i="3"/>
  <c r="AD543" i="3"/>
  <c r="AC543" i="3"/>
  <c r="AB543" i="3"/>
  <c r="S543" i="3"/>
  <c r="Q543" i="3"/>
  <c r="R543" i="3" s="1"/>
  <c r="E543" i="3"/>
  <c r="AQ542" i="3"/>
  <c r="AP542" i="3"/>
  <c r="AK542" i="3"/>
  <c r="AJ542" i="3"/>
  <c r="AE542" i="3"/>
  <c r="AD542" i="3"/>
  <c r="AC542" i="3"/>
  <c r="AB542" i="3"/>
  <c r="S542" i="3"/>
  <c r="Q542" i="3"/>
  <c r="R542" i="3" s="1"/>
  <c r="E542" i="3"/>
  <c r="AQ541" i="3"/>
  <c r="AP541" i="3"/>
  <c r="AK541" i="3"/>
  <c r="AJ541" i="3"/>
  <c r="AE541" i="3"/>
  <c r="AD541" i="3"/>
  <c r="AC541" i="3"/>
  <c r="AB541" i="3"/>
  <c r="S541" i="3"/>
  <c r="Q541" i="3"/>
  <c r="R541" i="3" s="1"/>
  <c r="AU541" i="3" s="1"/>
  <c r="E541" i="3"/>
  <c r="AQ540" i="3"/>
  <c r="AP540" i="3"/>
  <c r="AK540" i="3"/>
  <c r="AJ540" i="3"/>
  <c r="AE540" i="3"/>
  <c r="AD540" i="3"/>
  <c r="AC540" i="3"/>
  <c r="AB540" i="3"/>
  <c r="S540" i="3"/>
  <c r="Q540" i="3"/>
  <c r="R540" i="3" s="1"/>
  <c r="E540" i="3"/>
  <c r="AQ539" i="3"/>
  <c r="AP539" i="3"/>
  <c r="AK539" i="3"/>
  <c r="AJ539" i="3"/>
  <c r="AE539" i="3"/>
  <c r="AD539" i="3"/>
  <c r="AC539" i="3"/>
  <c r="AW539" i="3" s="1"/>
  <c r="AB539" i="3"/>
  <c r="S539" i="3"/>
  <c r="Q539" i="3"/>
  <c r="R539" i="3" s="1"/>
  <c r="AU539" i="3" s="1"/>
  <c r="E539" i="3"/>
  <c r="AQ538" i="3"/>
  <c r="AP538" i="3"/>
  <c r="AK538" i="3"/>
  <c r="AJ538" i="3"/>
  <c r="AE538" i="3"/>
  <c r="AD538" i="3"/>
  <c r="AC538" i="3"/>
  <c r="AB538" i="3"/>
  <c r="S538" i="3"/>
  <c r="Q538" i="3"/>
  <c r="R538" i="3" s="1"/>
  <c r="E538" i="3"/>
  <c r="AU537" i="3"/>
  <c r="AQ537" i="3"/>
  <c r="AP537" i="3"/>
  <c r="AK537" i="3"/>
  <c r="AJ537" i="3"/>
  <c r="AE537" i="3"/>
  <c r="AD537" i="3"/>
  <c r="AC537" i="3"/>
  <c r="AB537" i="3"/>
  <c r="AX537" i="3" s="1"/>
  <c r="S537" i="3"/>
  <c r="Q537" i="3"/>
  <c r="R537" i="3" s="1"/>
  <c r="E537" i="3"/>
  <c r="AQ536" i="3"/>
  <c r="AP536" i="3"/>
  <c r="AK536" i="3"/>
  <c r="AJ536" i="3"/>
  <c r="AE536" i="3"/>
  <c r="AD536" i="3"/>
  <c r="AC536" i="3"/>
  <c r="AW536" i="3" s="1"/>
  <c r="AB536" i="3"/>
  <c r="S536" i="3"/>
  <c r="Q536" i="3"/>
  <c r="R536" i="3" s="1"/>
  <c r="E536" i="3"/>
  <c r="AQ535" i="3"/>
  <c r="AP535" i="3"/>
  <c r="AK535" i="3"/>
  <c r="AJ535" i="3"/>
  <c r="AE535" i="3"/>
  <c r="AD535" i="3"/>
  <c r="AC535" i="3"/>
  <c r="AW535" i="3" s="1"/>
  <c r="AB535" i="3"/>
  <c r="S535" i="3"/>
  <c r="Q535" i="3"/>
  <c r="R535" i="3" s="1"/>
  <c r="AU535" i="3" s="1"/>
  <c r="E535" i="3"/>
  <c r="AQ534" i="3"/>
  <c r="AP534" i="3"/>
  <c r="AK534" i="3"/>
  <c r="AJ534" i="3"/>
  <c r="AE534" i="3"/>
  <c r="AD534" i="3"/>
  <c r="AC534" i="3"/>
  <c r="AB534" i="3"/>
  <c r="S534" i="3"/>
  <c r="Q534" i="3"/>
  <c r="R534" i="3" s="1"/>
  <c r="E534" i="3"/>
  <c r="AQ533" i="3"/>
  <c r="AP533" i="3"/>
  <c r="AK533" i="3"/>
  <c r="AJ533" i="3"/>
  <c r="AE533" i="3"/>
  <c r="AD533" i="3"/>
  <c r="AC533" i="3"/>
  <c r="AB533" i="3"/>
  <c r="S533" i="3"/>
  <c r="Q533" i="3"/>
  <c r="R533" i="3" s="1"/>
  <c r="AU533" i="3" s="1"/>
  <c r="E533" i="3"/>
  <c r="AQ532" i="3"/>
  <c r="AP532" i="3"/>
  <c r="AK532" i="3"/>
  <c r="AJ532" i="3"/>
  <c r="AE532" i="3"/>
  <c r="AD532" i="3"/>
  <c r="AC532" i="3"/>
  <c r="AB532" i="3"/>
  <c r="S532" i="3"/>
  <c r="Q532" i="3"/>
  <c r="R532" i="3" s="1"/>
  <c r="E532" i="3"/>
  <c r="AQ531" i="3"/>
  <c r="AP531" i="3"/>
  <c r="AK531" i="3"/>
  <c r="AJ531" i="3"/>
  <c r="AE531" i="3"/>
  <c r="AD531" i="3"/>
  <c r="AC531" i="3"/>
  <c r="AB531" i="3"/>
  <c r="S531" i="3"/>
  <c r="Q531" i="3"/>
  <c r="R531" i="3" s="1"/>
  <c r="AU531" i="3" s="1"/>
  <c r="E531" i="3"/>
  <c r="AQ530" i="3"/>
  <c r="AP530" i="3"/>
  <c r="AK530" i="3"/>
  <c r="AJ530" i="3"/>
  <c r="AE530" i="3"/>
  <c r="AD530" i="3"/>
  <c r="AC530" i="3"/>
  <c r="AB530" i="3"/>
  <c r="S530" i="3"/>
  <c r="Q530" i="3"/>
  <c r="R530" i="3" s="1"/>
  <c r="E530" i="3"/>
  <c r="AQ529" i="3"/>
  <c r="AP529" i="3"/>
  <c r="AK529" i="3"/>
  <c r="AJ529" i="3"/>
  <c r="AE529" i="3"/>
  <c r="AD529" i="3"/>
  <c r="AC529" i="3"/>
  <c r="AW529" i="3" s="1"/>
  <c r="AB529" i="3"/>
  <c r="S529" i="3"/>
  <c r="Q529" i="3"/>
  <c r="R529" i="3" s="1"/>
  <c r="AU529" i="3" s="1"/>
  <c r="E529" i="3"/>
  <c r="AQ528" i="3"/>
  <c r="AP528" i="3"/>
  <c r="AK528" i="3"/>
  <c r="AJ528" i="3"/>
  <c r="AE528" i="3"/>
  <c r="AD528" i="3"/>
  <c r="AC528" i="3"/>
  <c r="AB528" i="3"/>
  <c r="S528" i="3"/>
  <c r="Q528" i="3"/>
  <c r="R528" i="3" s="1"/>
  <c r="E528" i="3"/>
  <c r="AU527" i="3"/>
  <c r="AQ527" i="3"/>
  <c r="AP527" i="3"/>
  <c r="AK527" i="3"/>
  <c r="AJ527" i="3"/>
  <c r="AE527" i="3"/>
  <c r="AD527" i="3"/>
  <c r="AC527" i="3"/>
  <c r="AB527" i="3"/>
  <c r="AX527" i="3" s="1"/>
  <c r="S527" i="3"/>
  <c r="Q527" i="3"/>
  <c r="R527" i="3" s="1"/>
  <c r="E527" i="3"/>
  <c r="AQ526" i="3"/>
  <c r="AP526" i="3"/>
  <c r="AK526" i="3"/>
  <c r="AJ526" i="3"/>
  <c r="AE526" i="3"/>
  <c r="AD526" i="3"/>
  <c r="AC526" i="3"/>
  <c r="AB526" i="3"/>
  <c r="S526" i="3"/>
  <c r="Q526" i="3"/>
  <c r="R526" i="3" s="1"/>
  <c r="E526" i="3"/>
  <c r="AQ525" i="3"/>
  <c r="AP525" i="3"/>
  <c r="AK525" i="3"/>
  <c r="AJ525" i="3"/>
  <c r="AE525" i="3"/>
  <c r="AD525" i="3"/>
  <c r="AC525" i="3"/>
  <c r="AB525" i="3"/>
  <c r="S525" i="3"/>
  <c r="Q525" i="3"/>
  <c r="R525" i="3" s="1"/>
  <c r="AU525" i="3" s="1"/>
  <c r="E525" i="3"/>
  <c r="AQ524" i="3"/>
  <c r="AP524" i="3"/>
  <c r="AK524" i="3"/>
  <c r="AJ524" i="3"/>
  <c r="AE524" i="3"/>
  <c r="AD524" i="3"/>
  <c r="AC524" i="3"/>
  <c r="AB524" i="3"/>
  <c r="S524" i="3"/>
  <c r="Q524" i="3"/>
  <c r="R524" i="3" s="1"/>
  <c r="E524" i="3"/>
  <c r="AQ523" i="3"/>
  <c r="AP523" i="3"/>
  <c r="AK523" i="3"/>
  <c r="AJ523" i="3"/>
  <c r="AE523" i="3"/>
  <c r="AD523" i="3"/>
  <c r="AC523" i="3"/>
  <c r="AW523" i="3" s="1"/>
  <c r="AB523" i="3"/>
  <c r="S523" i="3"/>
  <c r="Q523" i="3"/>
  <c r="R523" i="3" s="1"/>
  <c r="AU523" i="3" s="1"/>
  <c r="E523" i="3"/>
  <c r="AQ522" i="3"/>
  <c r="AP522" i="3"/>
  <c r="AK522" i="3"/>
  <c r="AJ522" i="3"/>
  <c r="AE522" i="3"/>
  <c r="AD522" i="3"/>
  <c r="AC522" i="3"/>
  <c r="AB522" i="3"/>
  <c r="S522" i="3"/>
  <c r="Q522" i="3"/>
  <c r="R522" i="3" s="1"/>
  <c r="E522" i="3"/>
  <c r="AU521" i="3"/>
  <c r="AQ521" i="3"/>
  <c r="AP521" i="3"/>
  <c r="AK521" i="3"/>
  <c r="AJ521" i="3"/>
  <c r="AE521" i="3"/>
  <c r="AD521" i="3"/>
  <c r="AC521" i="3"/>
  <c r="AB521" i="3"/>
  <c r="S521" i="3"/>
  <c r="Q521" i="3"/>
  <c r="R521" i="3" s="1"/>
  <c r="E521" i="3"/>
  <c r="AQ520" i="3"/>
  <c r="AP520" i="3"/>
  <c r="AK520" i="3"/>
  <c r="AJ520" i="3"/>
  <c r="AE520" i="3"/>
  <c r="AD520" i="3"/>
  <c r="AC520" i="3"/>
  <c r="AB520" i="3"/>
  <c r="S520" i="3"/>
  <c r="Q520" i="3"/>
  <c r="R520" i="3" s="1"/>
  <c r="E520" i="3"/>
  <c r="AQ519" i="3"/>
  <c r="AP519" i="3"/>
  <c r="AK519" i="3"/>
  <c r="AJ519" i="3"/>
  <c r="AE519" i="3"/>
  <c r="AD519" i="3"/>
  <c r="AC519" i="3"/>
  <c r="AB519" i="3"/>
  <c r="S519" i="3"/>
  <c r="Q519" i="3"/>
  <c r="R519" i="3" s="1"/>
  <c r="AU519" i="3" s="1"/>
  <c r="E519" i="3"/>
  <c r="AQ518" i="3"/>
  <c r="AP518" i="3"/>
  <c r="AK518" i="3"/>
  <c r="AJ518" i="3"/>
  <c r="AE518" i="3"/>
  <c r="AD518" i="3"/>
  <c r="AC518" i="3"/>
  <c r="AB518" i="3"/>
  <c r="S518" i="3"/>
  <c r="Q518" i="3"/>
  <c r="R518" i="3" s="1"/>
  <c r="E518" i="3"/>
  <c r="AQ517" i="3"/>
  <c r="AP517" i="3"/>
  <c r="AK517" i="3"/>
  <c r="AJ517" i="3"/>
  <c r="AE517" i="3"/>
  <c r="AD517" i="3"/>
  <c r="AC517" i="3"/>
  <c r="AB517" i="3"/>
  <c r="S517" i="3"/>
  <c r="Q517" i="3"/>
  <c r="R517" i="3" s="1"/>
  <c r="AU517" i="3" s="1"/>
  <c r="E517" i="3"/>
  <c r="AQ516" i="3"/>
  <c r="AP516" i="3"/>
  <c r="AK516" i="3"/>
  <c r="AJ516" i="3"/>
  <c r="AE516" i="3"/>
  <c r="AD516" i="3"/>
  <c r="AC516" i="3"/>
  <c r="AB516" i="3"/>
  <c r="S516" i="3"/>
  <c r="Q516" i="3"/>
  <c r="R516" i="3" s="1"/>
  <c r="E516" i="3"/>
  <c r="AQ515" i="3"/>
  <c r="AP515" i="3"/>
  <c r="AK515" i="3"/>
  <c r="AJ515" i="3"/>
  <c r="AE515" i="3"/>
  <c r="AD515" i="3"/>
  <c r="AC515" i="3"/>
  <c r="AW515" i="3" s="1"/>
  <c r="AB515" i="3"/>
  <c r="S515" i="3"/>
  <c r="Q515" i="3"/>
  <c r="R515" i="3" s="1"/>
  <c r="AU515" i="3" s="1"/>
  <c r="E515" i="3"/>
  <c r="AQ514" i="3"/>
  <c r="AP514" i="3"/>
  <c r="AK514" i="3"/>
  <c r="AJ514" i="3"/>
  <c r="AE514" i="3"/>
  <c r="AD514" i="3"/>
  <c r="AC514" i="3"/>
  <c r="AB514" i="3"/>
  <c r="S514" i="3"/>
  <c r="Q514" i="3"/>
  <c r="R514" i="3" s="1"/>
  <c r="E514" i="3"/>
  <c r="AQ513" i="3"/>
  <c r="AP513" i="3"/>
  <c r="AK513" i="3"/>
  <c r="AJ513" i="3"/>
  <c r="AE513" i="3"/>
  <c r="AD513" i="3"/>
  <c r="AC513" i="3"/>
  <c r="AB513" i="3"/>
  <c r="S513" i="3"/>
  <c r="Q513" i="3"/>
  <c r="R513" i="3" s="1"/>
  <c r="AU513" i="3" s="1"/>
  <c r="E513" i="3"/>
  <c r="AQ512" i="3"/>
  <c r="AP512" i="3"/>
  <c r="AK512" i="3"/>
  <c r="AJ512" i="3"/>
  <c r="AE512" i="3"/>
  <c r="AD512" i="3"/>
  <c r="AC512" i="3"/>
  <c r="AB512" i="3"/>
  <c r="S512" i="3"/>
  <c r="Q512" i="3"/>
  <c r="R512" i="3" s="1"/>
  <c r="E512" i="3"/>
  <c r="AQ511" i="3"/>
  <c r="AP511" i="3"/>
  <c r="AK511" i="3"/>
  <c r="AJ511" i="3"/>
  <c r="AE511" i="3"/>
  <c r="AD511" i="3"/>
  <c r="AC511" i="3"/>
  <c r="AB511" i="3"/>
  <c r="S511" i="3"/>
  <c r="Q511" i="3"/>
  <c r="R511" i="3" s="1"/>
  <c r="AU511" i="3" s="1"/>
  <c r="E511" i="3"/>
  <c r="AQ510" i="3"/>
  <c r="AP510" i="3"/>
  <c r="AK510" i="3"/>
  <c r="AJ510" i="3"/>
  <c r="AE510" i="3"/>
  <c r="AD510" i="3"/>
  <c r="AC510" i="3"/>
  <c r="AW510" i="3" s="1"/>
  <c r="AB510" i="3"/>
  <c r="S510" i="3"/>
  <c r="Q510" i="3"/>
  <c r="R510" i="3" s="1"/>
  <c r="E510" i="3"/>
  <c r="AQ509" i="3"/>
  <c r="AP509" i="3"/>
  <c r="AK509" i="3"/>
  <c r="AJ509" i="3"/>
  <c r="AE509" i="3"/>
  <c r="AD509" i="3"/>
  <c r="AC509" i="3"/>
  <c r="AW509" i="3" s="1"/>
  <c r="AB509" i="3"/>
  <c r="S509" i="3"/>
  <c r="Q509" i="3"/>
  <c r="R509" i="3" s="1"/>
  <c r="AU509" i="3" s="1"/>
  <c r="E509" i="3"/>
  <c r="AQ508" i="3"/>
  <c r="AP508" i="3"/>
  <c r="AK508" i="3"/>
  <c r="AJ508" i="3"/>
  <c r="AE508" i="3"/>
  <c r="AD508" i="3"/>
  <c r="AC508" i="3"/>
  <c r="AB508" i="3"/>
  <c r="S508" i="3"/>
  <c r="Q508" i="3"/>
  <c r="R508" i="3" s="1"/>
  <c r="E508" i="3"/>
  <c r="AQ507" i="3"/>
  <c r="AP507" i="3"/>
  <c r="AK507" i="3"/>
  <c r="AJ507" i="3"/>
  <c r="AE507" i="3"/>
  <c r="AD507" i="3"/>
  <c r="AC507" i="3"/>
  <c r="AB507" i="3"/>
  <c r="S507" i="3"/>
  <c r="Q507" i="3"/>
  <c r="R507" i="3" s="1"/>
  <c r="AU507" i="3" s="1"/>
  <c r="E507" i="3"/>
  <c r="AQ506" i="3"/>
  <c r="AP506" i="3"/>
  <c r="AK506" i="3"/>
  <c r="AJ506" i="3"/>
  <c r="AE506" i="3"/>
  <c r="AD506" i="3"/>
  <c r="AC506" i="3"/>
  <c r="AB506" i="3"/>
  <c r="S506" i="3"/>
  <c r="Q506" i="3"/>
  <c r="R506" i="3" s="1"/>
  <c r="E506" i="3"/>
  <c r="AQ505" i="3"/>
  <c r="AP505" i="3"/>
  <c r="AK505" i="3"/>
  <c r="AJ505" i="3"/>
  <c r="AE505" i="3"/>
  <c r="AD505" i="3"/>
  <c r="AC505" i="3"/>
  <c r="AB505" i="3"/>
  <c r="S505" i="3"/>
  <c r="Q505" i="3"/>
  <c r="R505" i="3" s="1"/>
  <c r="AU505" i="3" s="1"/>
  <c r="E505" i="3"/>
  <c r="AQ504" i="3"/>
  <c r="AP504" i="3"/>
  <c r="AK504" i="3"/>
  <c r="AJ504" i="3"/>
  <c r="AE504" i="3"/>
  <c r="AD504" i="3"/>
  <c r="AC504" i="3"/>
  <c r="AB504" i="3"/>
  <c r="S504" i="3"/>
  <c r="Q504" i="3"/>
  <c r="R504" i="3" s="1"/>
  <c r="E504" i="3"/>
  <c r="AQ503" i="3"/>
  <c r="AP503" i="3"/>
  <c r="AK503" i="3"/>
  <c r="AJ503" i="3"/>
  <c r="AE503" i="3"/>
  <c r="AD503" i="3"/>
  <c r="AC503" i="3"/>
  <c r="AB503" i="3"/>
  <c r="S503" i="3"/>
  <c r="Q503" i="3"/>
  <c r="R503" i="3" s="1"/>
  <c r="AU503" i="3" s="1"/>
  <c r="E503" i="3"/>
  <c r="AQ502" i="3"/>
  <c r="AP502" i="3"/>
  <c r="AK502" i="3"/>
  <c r="AJ502" i="3"/>
  <c r="AE502" i="3"/>
  <c r="AD502" i="3"/>
  <c r="AC502" i="3"/>
  <c r="AB502" i="3"/>
  <c r="S502" i="3"/>
  <c r="Q502" i="3"/>
  <c r="R502" i="3" s="1"/>
  <c r="E502" i="3"/>
  <c r="AU501" i="3"/>
  <c r="AQ501" i="3"/>
  <c r="AP501" i="3"/>
  <c r="AK501" i="3"/>
  <c r="AJ501" i="3"/>
  <c r="AE501" i="3"/>
  <c r="AD501" i="3"/>
  <c r="AC501" i="3"/>
  <c r="AB501" i="3"/>
  <c r="S501" i="3"/>
  <c r="Q501" i="3"/>
  <c r="R501" i="3" s="1"/>
  <c r="E501" i="3"/>
  <c r="AQ500" i="3"/>
  <c r="AP500" i="3"/>
  <c r="AK500" i="3"/>
  <c r="AJ500" i="3"/>
  <c r="AE500" i="3"/>
  <c r="AD500" i="3"/>
  <c r="AC500" i="3"/>
  <c r="AB500" i="3"/>
  <c r="S500" i="3"/>
  <c r="Q500" i="3"/>
  <c r="R500" i="3" s="1"/>
  <c r="E500" i="3"/>
  <c r="AU499" i="3"/>
  <c r="AQ499" i="3"/>
  <c r="AP499" i="3"/>
  <c r="AK499" i="3"/>
  <c r="AJ499" i="3"/>
  <c r="AE499" i="3"/>
  <c r="AD499" i="3"/>
  <c r="AC499" i="3"/>
  <c r="AB499" i="3"/>
  <c r="S499" i="3"/>
  <c r="Q499" i="3"/>
  <c r="R499" i="3" s="1"/>
  <c r="E499" i="3"/>
  <c r="AQ498" i="3"/>
  <c r="AP498" i="3"/>
  <c r="AK498" i="3"/>
  <c r="AJ498" i="3"/>
  <c r="AE498" i="3"/>
  <c r="AD498" i="3"/>
  <c r="AC498" i="3"/>
  <c r="AB498" i="3"/>
  <c r="S498" i="3"/>
  <c r="Q498" i="3"/>
  <c r="R498" i="3" s="1"/>
  <c r="E498" i="3"/>
  <c r="AQ497" i="3"/>
  <c r="AP497" i="3"/>
  <c r="AK497" i="3"/>
  <c r="AJ497" i="3"/>
  <c r="AE497" i="3"/>
  <c r="AD497" i="3"/>
  <c r="AC497" i="3"/>
  <c r="AB497" i="3"/>
  <c r="S497" i="3"/>
  <c r="Q497" i="3"/>
  <c r="R497" i="3" s="1"/>
  <c r="AU497" i="3" s="1"/>
  <c r="E497" i="3"/>
  <c r="AQ496" i="3"/>
  <c r="AP496" i="3"/>
  <c r="AK496" i="3"/>
  <c r="AJ496" i="3"/>
  <c r="AE496" i="3"/>
  <c r="AD496" i="3"/>
  <c r="AC496" i="3"/>
  <c r="AW496" i="3" s="1"/>
  <c r="AB496" i="3"/>
  <c r="S496" i="3"/>
  <c r="Q496" i="3"/>
  <c r="R496" i="3" s="1"/>
  <c r="E496" i="3"/>
  <c r="AQ495" i="3"/>
  <c r="AP495" i="3"/>
  <c r="AK495" i="3"/>
  <c r="AJ495" i="3"/>
  <c r="AE495" i="3"/>
  <c r="AD495" i="3"/>
  <c r="AC495" i="3"/>
  <c r="AB495" i="3"/>
  <c r="S495" i="3"/>
  <c r="Q495" i="3"/>
  <c r="R495" i="3" s="1"/>
  <c r="AU495" i="3" s="1"/>
  <c r="E495" i="3"/>
  <c r="AQ494" i="3"/>
  <c r="AP494" i="3"/>
  <c r="AK494" i="3"/>
  <c r="AJ494" i="3"/>
  <c r="AE494" i="3"/>
  <c r="AD494" i="3"/>
  <c r="AC494" i="3"/>
  <c r="AW494" i="3" s="1"/>
  <c r="AB494" i="3"/>
  <c r="S494" i="3"/>
  <c r="Q494" i="3"/>
  <c r="R494" i="3" s="1"/>
  <c r="E494" i="3"/>
  <c r="AQ493" i="3"/>
  <c r="AP493" i="3"/>
  <c r="AK493" i="3"/>
  <c r="AJ493" i="3"/>
  <c r="AE493" i="3"/>
  <c r="AD493" i="3"/>
  <c r="AC493" i="3"/>
  <c r="AB493" i="3"/>
  <c r="S493" i="3"/>
  <c r="Q493" i="3"/>
  <c r="R493" i="3" s="1"/>
  <c r="AU493" i="3" s="1"/>
  <c r="E493" i="3"/>
  <c r="AQ492" i="3"/>
  <c r="AP492" i="3"/>
  <c r="AK492" i="3"/>
  <c r="AJ492" i="3"/>
  <c r="AE492" i="3"/>
  <c r="AD492" i="3"/>
  <c r="AC492" i="3"/>
  <c r="AB492" i="3"/>
  <c r="S492" i="3"/>
  <c r="Q492" i="3"/>
  <c r="R492" i="3" s="1"/>
  <c r="E492" i="3"/>
  <c r="AU491" i="3"/>
  <c r="AQ491" i="3"/>
  <c r="AP491" i="3"/>
  <c r="AK491" i="3"/>
  <c r="AJ491" i="3"/>
  <c r="AE491" i="3"/>
  <c r="AD491" i="3"/>
  <c r="AC491" i="3"/>
  <c r="AB491" i="3"/>
  <c r="S491" i="3"/>
  <c r="Q491" i="3"/>
  <c r="R491" i="3" s="1"/>
  <c r="E491" i="3"/>
  <c r="AQ490" i="3"/>
  <c r="AP490" i="3"/>
  <c r="AK490" i="3"/>
  <c r="AJ490" i="3"/>
  <c r="AE490" i="3"/>
  <c r="AD490" i="3"/>
  <c r="AC490" i="3"/>
  <c r="AB490" i="3"/>
  <c r="S490" i="3"/>
  <c r="Q490" i="3"/>
  <c r="R490" i="3" s="1"/>
  <c r="E490" i="3"/>
  <c r="AU489" i="3"/>
  <c r="AQ489" i="3"/>
  <c r="AP489" i="3"/>
  <c r="AK489" i="3"/>
  <c r="AJ489" i="3"/>
  <c r="AE489" i="3"/>
  <c r="AD489" i="3"/>
  <c r="AC489" i="3"/>
  <c r="AB489" i="3"/>
  <c r="S489" i="3"/>
  <c r="Q489" i="3"/>
  <c r="R489" i="3" s="1"/>
  <c r="E489" i="3"/>
  <c r="AQ488" i="3"/>
  <c r="AP488" i="3"/>
  <c r="AK488" i="3"/>
  <c r="AJ488" i="3"/>
  <c r="AE488" i="3"/>
  <c r="AD488" i="3"/>
  <c r="AC488" i="3"/>
  <c r="AB488" i="3"/>
  <c r="S488" i="3"/>
  <c r="Q488" i="3"/>
  <c r="R488" i="3" s="1"/>
  <c r="E488" i="3"/>
  <c r="AQ487" i="3"/>
  <c r="AP487" i="3"/>
  <c r="AK487" i="3"/>
  <c r="AJ487" i="3"/>
  <c r="AE487" i="3"/>
  <c r="AD487" i="3"/>
  <c r="AC487" i="3"/>
  <c r="AB487" i="3"/>
  <c r="S487" i="3"/>
  <c r="Q487" i="3"/>
  <c r="R487" i="3" s="1"/>
  <c r="AU487" i="3" s="1"/>
  <c r="E487" i="3"/>
  <c r="AQ486" i="3"/>
  <c r="AP486" i="3"/>
  <c r="AK486" i="3"/>
  <c r="AJ486" i="3"/>
  <c r="AE486" i="3"/>
  <c r="AD486" i="3"/>
  <c r="AC486" i="3"/>
  <c r="AB486" i="3"/>
  <c r="S486" i="3"/>
  <c r="Q486" i="3"/>
  <c r="R486" i="3" s="1"/>
  <c r="E486" i="3"/>
  <c r="AQ485" i="3"/>
  <c r="AP485" i="3"/>
  <c r="AK485" i="3"/>
  <c r="AJ485" i="3"/>
  <c r="AE485" i="3"/>
  <c r="AD485" i="3"/>
  <c r="AC485" i="3"/>
  <c r="AB485" i="3"/>
  <c r="S485" i="3"/>
  <c r="Q485" i="3"/>
  <c r="R485" i="3" s="1"/>
  <c r="AU485" i="3" s="1"/>
  <c r="E485" i="3"/>
  <c r="AQ484" i="3"/>
  <c r="AP484" i="3"/>
  <c r="AK484" i="3"/>
  <c r="AJ484" i="3"/>
  <c r="AE484" i="3"/>
  <c r="AD484" i="3"/>
  <c r="AC484" i="3"/>
  <c r="AW484" i="3" s="1"/>
  <c r="AB484" i="3"/>
  <c r="S484" i="3"/>
  <c r="Q484" i="3"/>
  <c r="R484" i="3" s="1"/>
  <c r="E484" i="3"/>
  <c r="AQ483" i="3"/>
  <c r="AP483" i="3"/>
  <c r="AK483" i="3"/>
  <c r="AJ483" i="3"/>
  <c r="AE483" i="3"/>
  <c r="AD483" i="3"/>
  <c r="AC483" i="3"/>
  <c r="AW483" i="3" s="1"/>
  <c r="AB483" i="3"/>
  <c r="S483" i="3"/>
  <c r="Q483" i="3"/>
  <c r="R483" i="3" s="1"/>
  <c r="AU483" i="3" s="1"/>
  <c r="E483" i="3"/>
  <c r="AQ482" i="3"/>
  <c r="AP482" i="3"/>
  <c r="AK482" i="3"/>
  <c r="AJ482" i="3"/>
  <c r="AE482" i="3"/>
  <c r="AD482" i="3"/>
  <c r="AC482" i="3"/>
  <c r="AB482" i="3"/>
  <c r="S482" i="3"/>
  <c r="Q482" i="3"/>
  <c r="R482" i="3" s="1"/>
  <c r="E482" i="3"/>
  <c r="AQ481" i="3"/>
  <c r="AP481" i="3"/>
  <c r="AK481" i="3"/>
  <c r="AJ481" i="3"/>
  <c r="AE481" i="3"/>
  <c r="AD481" i="3"/>
  <c r="AC481" i="3"/>
  <c r="AB481" i="3"/>
  <c r="S481" i="3"/>
  <c r="Q481" i="3"/>
  <c r="R481" i="3" s="1"/>
  <c r="AU481" i="3" s="1"/>
  <c r="E481" i="3"/>
  <c r="AQ480" i="3"/>
  <c r="AP480" i="3"/>
  <c r="AK480" i="3"/>
  <c r="AJ480" i="3"/>
  <c r="AE480" i="3"/>
  <c r="AD480" i="3"/>
  <c r="AC480" i="3"/>
  <c r="AW480" i="3" s="1"/>
  <c r="AB480" i="3"/>
  <c r="S480" i="3"/>
  <c r="Q480" i="3"/>
  <c r="R480" i="3" s="1"/>
  <c r="E480" i="3"/>
  <c r="AQ479" i="3"/>
  <c r="AP479" i="3"/>
  <c r="AK479" i="3"/>
  <c r="AJ479" i="3"/>
  <c r="AE479" i="3"/>
  <c r="AD479" i="3"/>
  <c r="AC479" i="3"/>
  <c r="AB479" i="3"/>
  <c r="S479" i="3"/>
  <c r="Q479" i="3"/>
  <c r="R479" i="3" s="1"/>
  <c r="AU479" i="3" s="1"/>
  <c r="E479" i="3"/>
  <c r="AQ478" i="3"/>
  <c r="AP478" i="3"/>
  <c r="AK478" i="3"/>
  <c r="AJ478" i="3"/>
  <c r="AE478" i="3"/>
  <c r="AD478" i="3"/>
  <c r="AC478" i="3"/>
  <c r="AW478" i="3" s="1"/>
  <c r="AB478" i="3"/>
  <c r="S478" i="3"/>
  <c r="Q478" i="3"/>
  <c r="R478" i="3" s="1"/>
  <c r="E478" i="3"/>
  <c r="AQ477" i="3"/>
  <c r="AP477" i="3"/>
  <c r="AK477" i="3"/>
  <c r="AJ477" i="3"/>
  <c r="AE477" i="3"/>
  <c r="AD477" i="3"/>
  <c r="AC477" i="3"/>
  <c r="AW477" i="3" s="1"/>
  <c r="AB477" i="3"/>
  <c r="S477" i="3"/>
  <c r="Q477" i="3"/>
  <c r="R477" i="3" s="1"/>
  <c r="AU477" i="3" s="1"/>
  <c r="E477" i="3"/>
  <c r="AQ476" i="3"/>
  <c r="AP476" i="3"/>
  <c r="AK476" i="3"/>
  <c r="AJ476" i="3"/>
  <c r="AE476" i="3"/>
  <c r="AD476" i="3"/>
  <c r="AC476" i="3"/>
  <c r="AB476" i="3"/>
  <c r="S476" i="3"/>
  <c r="Q476" i="3"/>
  <c r="R476" i="3" s="1"/>
  <c r="E476" i="3"/>
  <c r="AU475" i="3"/>
  <c r="AQ475" i="3"/>
  <c r="AP475" i="3"/>
  <c r="AK475" i="3"/>
  <c r="AJ475" i="3"/>
  <c r="AE475" i="3"/>
  <c r="AD475" i="3"/>
  <c r="AC475" i="3"/>
  <c r="AB475" i="3"/>
  <c r="S475" i="3"/>
  <c r="Q475" i="3"/>
  <c r="R475" i="3" s="1"/>
  <c r="E475" i="3"/>
  <c r="AQ474" i="3"/>
  <c r="AP474" i="3"/>
  <c r="AK474" i="3"/>
  <c r="AJ474" i="3"/>
  <c r="AE474" i="3"/>
  <c r="AD474" i="3"/>
  <c r="AC474" i="3"/>
  <c r="AB474" i="3"/>
  <c r="S474" i="3"/>
  <c r="Q474" i="3"/>
  <c r="R474" i="3" s="1"/>
  <c r="E474" i="3"/>
  <c r="AQ473" i="3"/>
  <c r="AP473" i="3"/>
  <c r="AK473" i="3"/>
  <c r="AJ473" i="3"/>
  <c r="AE473" i="3"/>
  <c r="AD473" i="3"/>
  <c r="AC473" i="3"/>
  <c r="AB473" i="3"/>
  <c r="S473" i="3"/>
  <c r="Q473" i="3"/>
  <c r="R473" i="3" s="1"/>
  <c r="AU473" i="3" s="1"/>
  <c r="E473" i="3"/>
  <c r="AQ472" i="3"/>
  <c r="AP472" i="3"/>
  <c r="AK472" i="3"/>
  <c r="AJ472" i="3"/>
  <c r="AE472" i="3"/>
  <c r="AD472" i="3"/>
  <c r="AC472" i="3"/>
  <c r="AB472" i="3"/>
  <c r="S472" i="3"/>
  <c r="Q472" i="3"/>
  <c r="R472" i="3" s="1"/>
  <c r="E472" i="3"/>
  <c r="AQ471" i="3"/>
  <c r="AP471" i="3"/>
  <c r="AK471" i="3"/>
  <c r="AJ471" i="3"/>
  <c r="AE471" i="3"/>
  <c r="AD471" i="3"/>
  <c r="AC471" i="3"/>
  <c r="AB471" i="3"/>
  <c r="S471" i="3"/>
  <c r="Q471" i="3"/>
  <c r="R471" i="3" s="1"/>
  <c r="AU471" i="3" s="1"/>
  <c r="E471" i="3"/>
  <c r="AQ470" i="3"/>
  <c r="AP470" i="3"/>
  <c r="AK470" i="3"/>
  <c r="AJ470" i="3"/>
  <c r="AE470" i="3"/>
  <c r="AD470" i="3"/>
  <c r="AC470" i="3"/>
  <c r="AB470" i="3"/>
  <c r="S470" i="3"/>
  <c r="Q470" i="3"/>
  <c r="R470" i="3" s="1"/>
  <c r="E470" i="3"/>
  <c r="AU469" i="3"/>
  <c r="AQ469" i="3"/>
  <c r="AP469" i="3"/>
  <c r="AK469" i="3"/>
  <c r="AJ469" i="3"/>
  <c r="AE469" i="3"/>
  <c r="AD469" i="3"/>
  <c r="AC469" i="3"/>
  <c r="AB469" i="3"/>
  <c r="S469" i="3"/>
  <c r="Q469" i="3"/>
  <c r="R469" i="3" s="1"/>
  <c r="E469" i="3"/>
  <c r="AQ468" i="3"/>
  <c r="AP468" i="3"/>
  <c r="AK468" i="3"/>
  <c r="AJ468" i="3"/>
  <c r="AE468" i="3"/>
  <c r="AD468" i="3"/>
  <c r="AC468" i="3"/>
  <c r="AB468" i="3"/>
  <c r="S468" i="3"/>
  <c r="Q468" i="3"/>
  <c r="R468" i="3" s="1"/>
  <c r="E468" i="3"/>
  <c r="AU467" i="3"/>
  <c r="AQ467" i="3"/>
  <c r="AP467" i="3"/>
  <c r="AK467" i="3"/>
  <c r="AJ467" i="3"/>
  <c r="AE467" i="3"/>
  <c r="AD467" i="3"/>
  <c r="AC467" i="3"/>
  <c r="AB467" i="3"/>
  <c r="S467" i="3"/>
  <c r="Q467" i="3"/>
  <c r="R467" i="3" s="1"/>
  <c r="E467" i="3"/>
  <c r="AQ466" i="3"/>
  <c r="AP466" i="3"/>
  <c r="AK466" i="3"/>
  <c r="AJ466" i="3"/>
  <c r="AE466" i="3"/>
  <c r="AD466" i="3"/>
  <c r="AC466" i="3"/>
  <c r="AB466" i="3"/>
  <c r="S466" i="3"/>
  <c r="Q466" i="3"/>
  <c r="R466" i="3" s="1"/>
  <c r="E466" i="3"/>
  <c r="AQ465" i="3"/>
  <c r="AP465" i="3"/>
  <c r="AK465" i="3"/>
  <c r="AJ465" i="3"/>
  <c r="AE465" i="3"/>
  <c r="AD465" i="3"/>
  <c r="AC465" i="3"/>
  <c r="AB465" i="3"/>
  <c r="S465" i="3"/>
  <c r="Q465" i="3"/>
  <c r="R465" i="3" s="1"/>
  <c r="AU465" i="3" s="1"/>
  <c r="E465" i="3"/>
  <c r="AQ464" i="3"/>
  <c r="AP464" i="3"/>
  <c r="AK464" i="3"/>
  <c r="AJ464" i="3"/>
  <c r="AE464" i="3"/>
  <c r="AD464" i="3"/>
  <c r="AC464" i="3"/>
  <c r="AW464" i="3" s="1"/>
  <c r="AB464" i="3"/>
  <c r="S464" i="3"/>
  <c r="Q464" i="3"/>
  <c r="R464" i="3" s="1"/>
  <c r="E464" i="3"/>
  <c r="AQ463" i="3"/>
  <c r="AP463" i="3"/>
  <c r="AK463" i="3"/>
  <c r="AJ463" i="3"/>
  <c r="AE463" i="3"/>
  <c r="AD463" i="3"/>
  <c r="AC463" i="3"/>
  <c r="AB463" i="3"/>
  <c r="S463" i="3"/>
  <c r="Q463" i="3"/>
  <c r="R463" i="3" s="1"/>
  <c r="AU463" i="3" s="1"/>
  <c r="E463" i="3"/>
  <c r="AQ462" i="3"/>
  <c r="AP462" i="3"/>
  <c r="AK462" i="3"/>
  <c r="AJ462" i="3"/>
  <c r="AE462" i="3"/>
  <c r="AD462" i="3"/>
  <c r="AC462" i="3"/>
  <c r="AW462" i="3" s="1"/>
  <c r="AB462" i="3"/>
  <c r="S462" i="3"/>
  <c r="Q462" i="3"/>
  <c r="R462" i="3" s="1"/>
  <c r="E462" i="3"/>
  <c r="AQ461" i="3"/>
  <c r="AP461" i="3"/>
  <c r="AK461" i="3"/>
  <c r="AJ461" i="3"/>
  <c r="AE461" i="3"/>
  <c r="AD461" i="3"/>
  <c r="AC461" i="3"/>
  <c r="AB461" i="3"/>
  <c r="S461" i="3"/>
  <c r="Q461" i="3"/>
  <c r="R461" i="3" s="1"/>
  <c r="AU461" i="3" s="1"/>
  <c r="E461" i="3"/>
  <c r="AQ460" i="3"/>
  <c r="AP460" i="3"/>
  <c r="AK460" i="3"/>
  <c r="AJ460" i="3"/>
  <c r="AE460" i="3"/>
  <c r="AD460" i="3"/>
  <c r="AC460" i="3"/>
  <c r="AB460" i="3"/>
  <c r="S460" i="3"/>
  <c r="Q460" i="3"/>
  <c r="R460" i="3" s="1"/>
  <c r="E460" i="3"/>
  <c r="AU459" i="3"/>
  <c r="AQ459" i="3"/>
  <c r="AP459" i="3"/>
  <c r="AK459" i="3"/>
  <c r="AJ459" i="3"/>
  <c r="AE459" i="3"/>
  <c r="AD459" i="3"/>
  <c r="AC459" i="3"/>
  <c r="AB459" i="3"/>
  <c r="S459" i="3"/>
  <c r="Q459" i="3"/>
  <c r="R459" i="3" s="1"/>
  <c r="E459" i="3"/>
  <c r="AQ458" i="3"/>
  <c r="AP458" i="3"/>
  <c r="AK458" i="3"/>
  <c r="AJ458" i="3"/>
  <c r="AE458" i="3"/>
  <c r="AD458" i="3"/>
  <c r="AC458" i="3"/>
  <c r="AB458" i="3"/>
  <c r="S458" i="3"/>
  <c r="Q458" i="3"/>
  <c r="R458" i="3" s="1"/>
  <c r="E458" i="3"/>
  <c r="AU457" i="3"/>
  <c r="AQ457" i="3"/>
  <c r="AP457" i="3"/>
  <c r="AK457" i="3"/>
  <c r="AJ457" i="3"/>
  <c r="AE457" i="3"/>
  <c r="AD457" i="3"/>
  <c r="AC457" i="3"/>
  <c r="AB457" i="3"/>
  <c r="S457" i="3"/>
  <c r="Q457" i="3"/>
  <c r="R457" i="3" s="1"/>
  <c r="E457" i="3"/>
  <c r="AQ456" i="3"/>
  <c r="AP456" i="3"/>
  <c r="AK456" i="3"/>
  <c r="AJ456" i="3"/>
  <c r="AE456" i="3"/>
  <c r="AD456" i="3"/>
  <c r="AC456" i="3"/>
  <c r="AB456" i="3"/>
  <c r="S456" i="3"/>
  <c r="Q456" i="3"/>
  <c r="R456" i="3" s="1"/>
  <c r="E456" i="3"/>
  <c r="AQ455" i="3"/>
  <c r="AP455" i="3"/>
  <c r="AK455" i="3"/>
  <c r="AJ455" i="3"/>
  <c r="AE455" i="3"/>
  <c r="AD455" i="3"/>
  <c r="AC455" i="3"/>
  <c r="AB455" i="3"/>
  <c r="S455" i="3"/>
  <c r="Q455" i="3"/>
  <c r="R455" i="3" s="1"/>
  <c r="AU455" i="3" s="1"/>
  <c r="E455" i="3"/>
  <c r="AQ454" i="3"/>
  <c r="AP454" i="3"/>
  <c r="AK454" i="3"/>
  <c r="AJ454" i="3"/>
  <c r="AE454" i="3"/>
  <c r="AD454" i="3"/>
  <c r="AC454" i="3"/>
  <c r="AB454" i="3"/>
  <c r="S454" i="3"/>
  <c r="Q454" i="3"/>
  <c r="R454" i="3" s="1"/>
  <c r="E454" i="3"/>
  <c r="AU453" i="3"/>
  <c r="AQ453" i="3"/>
  <c r="AP453" i="3"/>
  <c r="AK453" i="3"/>
  <c r="AJ453" i="3"/>
  <c r="AE453" i="3"/>
  <c r="AD453" i="3"/>
  <c r="AC453" i="3"/>
  <c r="AB453" i="3"/>
  <c r="S453" i="3"/>
  <c r="Q453" i="3"/>
  <c r="R453" i="3" s="1"/>
  <c r="E453" i="3"/>
  <c r="AQ452" i="3"/>
  <c r="AP452" i="3"/>
  <c r="AK452" i="3"/>
  <c r="AJ452" i="3"/>
  <c r="AE452" i="3"/>
  <c r="AD452" i="3"/>
  <c r="AC452" i="3"/>
  <c r="AB452" i="3"/>
  <c r="S452" i="3"/>
  <c r="Q452" i="3"/>
  <c r="R452" i="3" s="1"/>
  <c r="E452" i="3"/>
  <c r="AU451" i="3"/>
  <c r="AQ451" i="3"/>
  <c r="AP451" i="3"/>
  <c r="AK451" i="3"/>
  <c r="AJ451" i="3"/>
  <c r="AE451" i="3"/>
  <c r="AD451" i="3"/>
  <c r="AC451" i="3"/>
  <c r="AB451" i="3"/>
  <c r="S451" i="3"/>
  <c r="Q451" i="3"/>
  <c r="R451" i="3" s="1"/>
  <c r="E451" i="3"/>
  <c r="AQ450" i="3"/>
  <c r="AP450" i="3"/>
  <c r="AK450" i="3"/>
  <c r="AJ450" i="3"/>
  <c r="AE450" i="3"/>
  <c r="AD450" i="3"/>
  <c r="AC450" i="3"/>
  <c r="AB450" i="3"/>
  <c r="S450" i="3"/>
  <c r="Q450" i="3"/>
  <c r="R450" i="3" s="1"/>
  <c r="E450" i="3"/>
  <c r="AQ449" i="3"/>
  <c r="AP449" i="3"/>
  <c r="AK449" i="3"/>
  <c r="AJ449" i="3"/>
  <c r="AE449" i="3"/>
  <c r="AD449" i="3"/>
  <c r="AC449" i="3"/>
  <c r="AB449" i="3"/>
  <c r="S449" i="3"/>
  <c r="Q449" i="3"/>
  <c r="R449" i="3" s="1"/>
  <c r="AU449" i="3" s="1"/>
  <c r="E449" i="3"/>
  <c r="AQ448" i="3"/>
  <c r="AP448" i="3"/>
  <c r="AK448" i="3"/>
  <c r="AJ448" i="3"/>
  <c r="AE448" i="3"/>
  <c r="AD448" i="3"/>
  <c r="AC448" i="3"/>
  <c r="AW448" i="3" s="1"/>
  <c r="AB448" i="3"/>
  <c r="S448" i="3"/>
  <c r="Q448" i="3"/>
  <c r="R448" i="3" s="1"/>
  <c r="E448" i="3"/>
  <c r="AQ447" i="3"/>
  <c r="AP447" i="3"/>
  <c r="AK447" i="3"/>
  <c r="AJ447" i="3"/>
  <c r="AE447" i="3"/>
  <c r="AD447" i="3"/>
  <c r="AC447" i="3"/>
  <c r="AB447" i="3"/>
  <c r="S447" i="3"/>
  <c r="Q447" i="3"/>
  <c r="R447" i="3" s="1"/>
  <c r="AU447" i="3" s="1"/>
  <c r="E447" i="3"/>
  <c r="AQ446" i="3"/>
  <c r="AP446" i="3"/>
  <c r="AK446" i="3"/>
  <c r="AJ446" i="3"/>
  <c r="AE446" i="3"/>
  <c r="AD446" i="3"/>
  <c r="AC446" i="3"/>
  <c r="AW446" i="3" s="1"/>
  <c r="AB446" i="3"/>
  <c r="S446" i="3"/>
  <c r="Q446" i="3"/>
  <c r="R446" i="3" s="1"/>
  <c r="E446" i="3"/>
  <c r="AQ445" i="3"/>
  <c r="AP445" i="3"/>
  <c r="AK445" i="3"/>
  <c r="AJ445" i="3"/>
  <c r="AE445" i="3"/>
  <c r="AD445" i="3"/>
  <c r="AC445" i="3"/>
  <c r="AW445" i="3" s="1"/>
  <c r="AB445" i="3"/>
  <c r="S445" i="3"/>
  <c r="Q445" i="3"/>
  <c r="R445" i="3" s="1"/>
  <c r="AU445" i="3" s="1"/>
  <c r="E445" i="3"/>
  <c r="AQ444" i="3"/>
  <c r="AP444" i="3"/>
  <c r="AK444" i="3"/>
  <c r="AJ444" i="3"/>
  <c r="AE444" i="3"/>
  <c r="AD444" i="3"/>
  <c r="AC444" i="3"/>
  <c r="AB444" i="3"/>
  <c r="S444" i="3"/>
  <c r="Q444" i="3"/>
  <c r="R444" i="3" s="1"/>
  <c r="E444" i="3"/>
  <c r="AU443" i="3"/>
  <c r="AQ443" i="3"/>
  <c r="AP443" i="3"/>
  <c r="AK443" i="3"/>
  <c r="AJ443" i="3"/>
  <c r="AE443" i="3"/>
  <c r="AD443" i="3"/>
  <c r="AC443" i="3"/>
  <c r="AB443" i="3"/>
  <c r="S443" i="3"/>
  <c r="Q443" i="3"/>
  <c r="R443" i="3" s="1"/>
  <c r="E443" i="3"/>
  <c r="AQ442" i="3"/>
  <c r="AP442" i="3"/>
  <c r="AK442" i="3"/>
  <c r="AJ442" i="3"/>
  <c r="AE442" i="3"/>
  <c r="AD442" i="3"/>
  <c r="AC442" i="3"/>
  <c r="AB442" i="3"/>
  <c r="S442" i="3"/>
  <c r="Q442" i="3"/>
  <c r="R442" i="3" s="1"/>
  <c r="E442" i="3"/>
  <c r="AQ441" i="3"/>
  <c r="AP441" i="3"/>
  <c r="AK441" i="3"/>
  <c r="AJ441" i="3"/>
  <c r="AE441" i="3"/>
  <c r="AD441" i="3"/>
  <c r="AC441" i="3"/>
  <c r="AB441" i="3"/>
  <c r="S441" i="3"/>
  <c r="Q441" i="3"/>
  <c r="R441" i="3" s="1"/>
  <c r="AU441" i="3" s="1"/>
  <c r="E441" i="3"/>
  <c r="AQ440" i="3"/>
  <c r="AP440" i="3"/>
  <c r="AK440" i="3"/>
  <c r="AJ440" i="3"/>
  <c r="AE440" i="3"/>
  <c r="AD440" i="3"/>
  <c r="AC440" i="3"/>
  <c r="AB440" i="3"/>
  <c r="S440" i="3"/>
  <c r="Q440" i="3"/>
  <c r="R440" i="3" s="1"/>
  <c r="E440" i="3"/>
  <c r="AQ439" i="3"/>
  <c r="AP439" i="3"/>
  <c r="AK439" i="3"/>
  <c r="AJ439" i="3"/>
  <c r="AE439" i="3"/>
  <c r="AD439" i="3"/>
  <c r="AC439" i="3"/>
  <c r="AB439" i="3"/>
  <c r="S439" i="3"/>
  <c r="Q439" i="3"/>
  <c r="R439" i="3" s="1"/>
  <c r="AU439" i="3" s="1"/>
  <c r="E439" i="3"/>
  <c r="AQ438" i="3"/>
  <c r="AP438" i="3"/>
  <c r="AK438" i="3"/>
  <c r="AJ438" i="3"/>
  <c r="AE438" i="3"/>
  <c r="AD438" i="3"/>
  <c r="AC438" i="3"/>
  <c r="AB438" i="3"/>
  <c r="S438" i="3"/>
  <c r="Q438" i="3"/>
  <c r="R438" i="3" s="1"/>
  <c r="E438" i="3"/>
  <c r="AQ437" i="3"/>
  <c r="AP437" i="3"/>
  <c r="AK437" i="3"/>
  <c r="AJ437" i="3"/>
  <c r="AE437" i="3"/>
  <c r="AD437" i="3"/>
  <c r="AC437" i="3"/>
  <c r="AB437" i="3"/>
  <c r="S437" i="3"/>
  <c r="Q437" i="3"/>
  <c r="R437" i="3" s="1"/>
  <c r="AU437" i="3" s="1"/>
  <c r="E437" i="3"/>
  <c r="AQ436" i="3"/>
  <c r="AP436" i="3"/>
  <c r="AK436" i="3"/>
  <c r="AJ436" i="3"/>
  <c r="AE436" i="3"/>
  <c r="AD436" i="3"/>
  <c r="AC436" i="3"/>
  <c r="AW436" i="3" s="1"/>
  <c r="AB436" i="3"/>
  <c r="S436" i="3"/>
  <c r="Q436" i="3"/>
  <c r="R436" i="3" s="1"/>
  <c r="E436" i="3"/>
  <c r="AQ435" i="3"/>
  <c r="AP435" i="3"/>
  <c r="AK435" i="3"/>
  <c r="AJ435" i="3"/>
  <c r="AE435" i="3"/>
  <c r="AD435" i="3"/>
  <c r="AC435" i="3"/>
  <c r="AW435" i="3" s="1"/>
  <c r="AB435" i="3"/>
  <c r="S435" i="3"/>
  <c r="Q435" i="3"/>
  <c r="R435" i="3" s="1"/>
  <c r="AU435" i="3" s="1"/>
  <c r="E435" i="3"/>
  <c r="AQ434" i="3"/>
  <c r="AP434" i="3"/>
  <c r="AK434" i="3"/>
  <c r="AJ434" i="3"/>
  <c r="AE434" i="3"/>
  <c r="AD434" i="3"/>
  <c r="AC434" i="3"/>
  <c r="AB434" i="3"/>
  <c r="S434" i="3"/>
  <c r="Q434" i="3"/>
  <c r="R434" i="3" s="1"/>
  <c r="E434" i="3"/>
  <c r="AU433" i="3"/>
  <c r="AQ433" i="3"/>
  <c r="AP433" i="3"/>
  <c r="AK433" i="3"/>
  <c r="AJ433" i="3"/>
  <c r="AE433" i="3"/>
  <c r="AD433" i="3"/>
  <c r="AC433" i="3"/>
  <c r="AB433" i="3"/>
  <c r="S433" i="3"/>
  <c r="Q433" i="3"/>
  <c r="R433" i="3" s="1"/>
  <c r="E433" i="3"/>
  <c r="AQ432" i="3"/>
  <c r="AP432" i="3"/>
  <c r="AK432" i="3"/>
  <c r="AJ432" i="3"/>
  <c r="AE432" i="3"/>
  <c r="AD432" i="3"/>
  <c r="AC432" i="3"/>
  <c r="AW432" i="3" s="1"/>
  <c r="AB432" i="3"/>
  <c r="S432" i="3"/>
  <c r="Q432" i="3"/>
  <c r="R432" i="3" s="1"/>
  <c r="E432" i="3"/>
  <c r="AQ431" i="3"/>
  <c r="AP431" i="3"/>
  <c r="AK431" i="3"/>
  <c r="AJ431" i="3"/>
  <c r="AE431" i="3"/>
  <c r="AD431" i="3"/>
  <c r="AC431" i="3"/>
  <c r="AB431" i="3"/>
  <c r="S431" i="3"/>
  <c r="Q431" i="3"/>
  <c r="R431" i="3" s="1"/>
  <c r="AU431" i="3" s="1"/>
  <c r="E431" i="3"/>
  <c r="AQ430" i="3"/>
  <c r="AP430" i="3"/>
  <c r="AK430" i="3"/>
  <c r="AJ430" i="3"/>
  <c r="AE430" i="3"/>
  <c r="AD430" i="3"/>
  <c r="AC430" i="3"/>
  <c r="AW430" i="3" s="1"/>
  <c r="AB430" i="3"/>
  <c r="S430" i="3"/>
  <c r="Q430" i="3"/>
  <c r="R430" i="3" s="1"/>
  <c r="E430" i="3"/>
  <c r="AQ429" i="3"/>
  <c r="AP429" i="3"/>
  <c r="AK429" i="3"/>
  <c r="AJ429" i="3"/>
  <c r="AE429" i="3"/>
  <c r="AD429" i="3"/>
  <c r="AC429" i="3"/>
  <c r="AB429" i="3"/>
  <c r="S429" i="3"/>
  <c r="Q429" i="3"/>
  <c r="R429" i="3" s="1"/>
  <c r="AU429" i="3" s="1"/>
  <c r="E429" i="3"/>
  <c r="AQ428" i="3"/>
  <c r="AP428" i="3"/>
  <c r="AK428" i="3"/>
  <c r="AJ428" i="3"/>
  <c r="AE428" i="3"/>
  <c r="AD428" i="3"/>
  <c r="AC428" i="3"/>
  <c r="AB428" i="3"/>
  <c r="S428" i="3"/>
  <c r="Q428" i="3"/>
  <c r="R428" i="3" s="1"/>
  <c r="E428" i="3"/>
  <c r="AU427" i="3"/>
  <c r="AQ427" i="3"/>
  <c r="AP427" i="3"/>
  <c r="AK427" i="3"/>
  <c r="AJ427" i="3"/>
  <c r="AE427" i="3"/>
  <c r="AD427" i="3"/>
  <c r="AC427" i="3"/>
  <c r="AB427" i="3"/>
  <c r="S427" i="3"/>
  <c r="Q427" i="3"/>
  <c r="R427" i="3" s="1"/>
  <c r="E427" i="3"/>
  <c r="AQ426" i="3"/>
  <c r="AP426" i="3"/>
  <c r="AK426" i="3"/>
  <c r="AJ426" i="3"/>
  <c r="AE426" i="3"/>
  <c r="AD426" i="3"/>
  <c r="AC426" i="3"/>
  <c r="AB426" i="3"/>
  <c r="S426" i="3"/>
  <c r="Q426" i="3"/>
  <c r="R426" i="3" s="1"/>
  <c r="E426" i="3"/>
  <c r="AU425" i="3"/>
  <c r="AQ425" i="3"/>
  <c r="AP425" i="3"/>
  <c r="AK425" i="3"/>
  <c r="AJ425" i="3"/>
  <c r="AE425" i="3"/>
  <c r="AD425" i="3"/>
  <c r="AC425" i="3"/>
  <c r="AB425" i="3"/>
  <c r="S425" i="3"/>
  <c r="Q425" i="3"/>
  <c r="R425" i="3" s="1"/>
  <c r="E425" i="3"/>
  <c r="AQ424" i="3"/>
  <c r="AP424" i="3"/>
  <c r="AK424" i="3"/>
  <c r="AJ424" i="3"/>
  <c r="AE424" i="3"/>
  <c r="AD424" i="3"/>
  <c r="AC424" i="3"/>
  <c r="AB424" i="3"/>
  <c r="S424" i="3"/>
  <c r="Q424" i="3"/>
  <c r="R424" i="3" s="1"/>
  <c r="E424" i="3"/>
  <c r="AQ423" i="3"/>
  <c r="AP423" i="3"/>
  <c r="AK423" i="3"/>
  <c r="AJ423" i="3"/>
  <c r="AE423" i="3"/>
  <c r="AD423" i="3"/>
  <c r="AC423" i="3"/>
  <c r="AB423" i="3"/>
  <c r="S423" i="3"/>
  <c r="Q423" i="3"/>
  <c r="R423" i="3" s="1"/>
  <c r="AU423" i="3" s="1"/>
  <c r="E423" i="3"/>
  <c r="AQ422" i="3"/>
  <c r="AP422" i="3"/>
  <c r="AK422" i="3"/>
  <c r="AJ422" i="3"/>
  <c r="AE422" i="3"/>
  <c r="AD422" i="3"/>
  <c r="AC422" i="3"/>
  <c r="AB422" i="3"/>
  <c r="S422" i="3"/>
  <c r="Q422" i="3"/>
  <c r="R422" i="3" s="1"/>
  <c r="E422" i="3"/>
  <c r="AQ421" i="3"/>
  <c r="AP421" i="3"/>
  <c r="AK421" i="3"/>
  <c r="AJ421" i="3"/>
  <c r="AE421" i="3"/>
  <c r="AD421" i="3"/>
  <c r="AC421" i="3"/>
  <c r="AB421" i="3"/>
  <c r="S421" i="3"/>
  <c r="Q421" i="3"/>
  <c r="R421" i="3" s="1"/>
  <c r="AU421" i="3" s="1"/>
  <c r="E421" i="3"/>
  <c r="AQ420" i="3"/>
  <c r="AP420" i="3"/>
  <c r="AK420" i="3"/>
  <c r="AJ420" i="3"/>
  <c r="AE420" i="3"/>
  <c r="AD420" i="3"/>
  <c r="AC420" i="3"/>
  <c r="AW420" i="3" s="1"/>
  <c r="AB420" i="3"/>
  <c r="S420" i="3"/>
  <c r="Q420" i="3"/>
  <c r="R420" i="3" s="1"/>
  <c r="E420" i="3"/>
  <c r="AQ419" i="3"/>
  <c r="AP419" i="3"/>
  <c r="AK419" i="3"/>
  <c r="AJ419" i="3"/>
  <c r="AE419" i="3"/>
  <c r="AD419" i="3"/>
  <c r="AC419" i="3"/>
  <c r="AW419" i="3" s="1"/>
  <c r="AB419" i="3"/>
  <c r="S419" i="3"/>
  <c r="Q419" i="3"/>
  <c r="R419" i="3" s="1"/>
  <c r="AU419" i="3" s="1"/>
  <c r="E419" i="3"/>
  <c r="AQ418" i="3"/>
  <c r="AP418" i="3"/>
  <c r="AK418" i="3"/>
  <c r="AJ418" i="3"/>
  <c r="AE418" i="3"/>
  <c r="AD418" i="3"/>
  <c r="AC418" i="3"/>
  <c r="AB418" i="3"/>
  <c r="S418" i="3"/>
  <c r="Q418" i="3"/>
  <c r="R418" i="3" s="1"/>
  <c r="E418" i="3"/>
  <c r="AQ417" i="3"/>
  <c r="AP417" i="3"/>
  <c r="AK417" i="3"/>
  <c r="AJ417" i="3"/>
  <c r="AE417" i="3"/>
  <c r="AD417" i="3"/>
  <c r="AC417" i="3"/>
  <c r="AB417" i="3"/>
  <c r="S417" i="3"/>
  <c r="Q417" i="3"/>
  <c r="R417" i="3" s="1"/>
  <c r="AU417" i="3" s="1"/>
  <c r="E417" i="3"/>
  <c r="AQ416" i="3"/>
  <c r="AP416" i="3"/>
  <c r="AK416" i="3"/>
  <c r="AJ416" i="3"/>
  <c r="AE416" i="3"/>
  <c r="AD416" i="3"/>
  <c r="AC416" i="3"/>
  <c r="AW416" i="3" s="1"/>
  <c r="AB416" i="3"/>
  <c r="S416" i="3"/>
  <c r="Q416" i="3"/>
  <c r="R416" i="3" s="1"/>
  <c r="E416" i="3"/>
  <c r="AQ415" i="3"/>
  <c r="AP415" i="3"/>
  <c r="AK415" i="3"/>
  <c r="AJ415" i="3"/>
  <c r="AE415" i="3"/>
  <c r="AD415" i="3"/>
  <c r="AC415" i="3"/>
  <c r="AB415" i="3"/>
  <c r="S415" i="3"/>
  <c r="Q415" i="3"/>
  <c r="R415" i="3" s="1"/>
  <c r="AU415" i="3" s="1"/>
  <c r="E415" i="3"/>
  <c r="AQ414" i="3"/>
  <c r="AP414" i="3"/>
  <c r="AK414" i="3"/>
  <c r="AJ414" i="3"/>
  <c r="AE414" i="3"/>
  <c r="AD414" i="3"/>
  <c r="AC414" i="3"/>
  <c r="AW414" i="3" s="1"/>
  <c r="AB414" i="3"/>
  <c r="S414" i="3"/>
  <c r="Q414" i="3"/>
  <c r="R414" i="3" s="1"/>
  <c r="E414" i="3"/>
  <c r="AQ413" i="3"/>
  <c r="AP413" i="3"/>
  <c r="AK413" i="3"/>
  <c r="AJ413" i="3"/>
  <c r="AE413" i="3"/>
  <c r="AD413" i="3"/>
  <c r="AC413" i="3"/>
  <c r="AW413" i="3" s="1"/>
  <c r="AB413" i="3"/>
  <c r="S413" i="3"/>
  <c r="Q413" i="3"/>
  <c r="R413" i="3" s="1"/>
  <c r="AU413" i="3" s="1"/>
  <c r="E413" i="3"/>
  <c r="AQ412" i="3"/>
  <c r="AP412" i="3"/>
  <c r="AK412" i="3"/>
  <c r="AJ412" i="3"/>
  <c r="AE412" i="3"/>
  <c r="AD412" i="3"/>
  <c r="AC412" i="3"/>
  <c r="AB412" i="3"/>
  <c r="S412" i="3"/>
  <c r="Q412" i="3"/>
  <c r="R412" i="3" s="1"/>
  <c r="E412" i="3"/>
  <c r="AU411" i="3"/>
  <c r="AQ411" i="3"/>
  <c r="AP411" i="3"/>
  <c r="AK411" i="3"/>
  <c r="AJ411" i="3"/>
  <c r="AE411" i="3"/>
  <c r="AD411" i="3"/>
  <c r="AC411" i="3"/>
  <c r="AB411" i="3"/>
  <c r="S411" i="3"/>
  <c r="Q411" i="3"/>
  <c r="R411" i="3" s="1"/>
  <c r="E411" i="3"/>
  <c r="AQ410" i="3"/>
  <c r="AP410" i="3"/>
  <c r="AK410" i="3"/>
  <c r="AJ410" i="3"/>
  <c r="AE410" i="3"/>
  <c r="AD410" i="3"/>
  <c r="AC410" i="3"/>
  <c r="AB410" i="3"/>
  <c r="S410" i="3"/>
  <c r="Q410" i="3"/>
  <c r="R410" i="3" s="1"/>
  <c r="E410" i="3"/>
  <c r="AQ409" i="3"/>
  <c r="AP409" i="3"/>
  <c r="AK409" i="3"/>
  <c r="AJ409" i="3"/>
  <c r="AE409" i="3"/>
  <c r="AD409" i="3"/>
  <c r="AC409" i="3"/>
  <c r="AB409" i="3"/>
  <c r="S409" i="3"/>
  <c r="Q409" i="3"/>
  <c r="R409" i="3" s="1"/>
  <c r="AU409" i="3" s="1"/>
  <c r="E409" i="3"/>
  <c r="AQ408" i="3"/>
  <c r="AP408" i="3"/>
  <c r="AK408" i="3"/>
  <c r="AJ408" i="3"/>
  <c r="AE408" i="3"/>
  <c r="AD408" i="3"/>
  <c r="AC408" i="3"/>
  <c r="AB408" i="3"/>
  <c r="S408" i="3"/>
  <c r="Q408" i="3"/>
  <c r="R408" i="3" s="1"/>
  <c r="E408" i="3"/>
  <c r="AQ407" i="3"/>
  <c r="AP407" i="3"/>
  <c r="AK407" i="3"/>
  <c r="AJ407" i="3"/>
  <c r="AE407" i="3"/>
  <c r="AD407" i="3"/>
  <c r="AC407" i="3"/>
  <c r="AB407" i="3"/>
  <c r="S407" i="3"/>
  <c r="Q407" i="3"/>
  <c r="R407" i="3" s="1"/>
  <c r="AU407" i="3" s="1"/>
  <c r="E407" i="3"/>
  <c r="AQ406" i="3"/>
  <c r="AP406" i="3"/>
  <c r="AK406" i="3"/>
  <c r="AJ406" i="3"/>
  <c r="AE406" i="3"/>
  <c r="AD406" i="3"/>
  <c r="AC406" i="3"/>
  <c r="AB406" i="3"/>
  <c r="S406" i="3"/>
  <c r="Q406" i="3"/>
  <c r="R406" i="3" s="1"/>
  <c r="E406" i="3"/>
  <c r="AU405" i="3"/>
  <c r="AQ405" i="3"/>
  <c r="AP405" i="3"/>
  <c r="AK405" i="3"/>
  <c r="AJ405" i="3"/>
  <c r="AE405" i="3"/>
  <c r="AD405" i="3"/>
  <c r="AC405" i="3"/>
  <c r="AB405" i="3"/>
  <c r="S405" i="3"/>
  <c r="Q405" i="3"/>
  <c r="R405" i="3" s="1"/>
  <c r="E405" i="3"/>
  <c r="AQ404" i="3"/>
  <c r="AP404" i="3"/>
  <c r="AK404" i="3"/>
  <c r="AJ404" i="3"/>
  <c r="AE404" i="3"/>
  <c r="AD404" i="3"/>
  <c r="AC404" i="3"/>
  <c r="AB404" i="3"/>
  <c r="S404" i="3"/>
  <c r="Q404" i="3"/>
  <c r="R404" i="3" s="1"/>
  <c r="E404" i="3"/>
  <c r="AU403" i="3"/>
  <c r="AQ403" i="3"/>
  <c r="AP403" i="3"/>
  <c r="AK403" i="3"/>
  <c r="AJ403" i="3"/>
  <c r="AE403" i="3"/>
  <c r="AD403" i="3"/>
  <c r="AC403" i="3"/>
  <c r="AB403" i="3"/>
  <c r="S403" i="3"/>
  <c r="Q403" i="3"/>
  <c r="R403" i="3" s="1"/>
  <c r="E403" i="3"/>
  <c r="AQ402" i="3"/>
  <c r="AP402" i="3"/>
  <c r="AK402" i="3"/>
  <c r="AJ402" i="3"/>
  <c r="AE402" i="3"/>
  <c r="AD402" i="3"/>
  <c r="AC402" i="3"/>
  <c r="AB402" i="3"/>
  <c r="S402" i="3"/>
  <c r="Q402" i="3"/>
  <c r="R402" i="3" s="1"/>
  <c r="E402" i="3"/>
  <c r="AQ401" i="3"/>
  <c r="AP401" i="3"/>
  <c r="AK401" i="3"/>
  <c r="AJ401" i="3"/>
  <c r="AE401" i="3"/>
  <c r="AD401" i="3"/>
  <c r="AC401" i="3"/>
  <c r="AB401" i="3"/>
  <c r="S401" i="3"/>
  <c r="Q401" i="3"/>
  <c r="R401" i="3" s="1"/>
  <c r="AU401" i="3" s="1"/>
  <c r="E401" i="3"/>
  <c r="AQ400" i="3"/>
  <c r="AP400" i="3"/>
  <c r="AK400" i="3"/>
  <c r="AJ400" i="3"/>
  <c r="AE400" i="3"/>
  <c r="AD400" i="3"/>
  <c r="AC400" i="3"/>
  <c r="AW400" i="3" s="1"/>
  <c r="AB400" i="3"/>
  <c r="S400" i="3"/>
  <c r="Q400" i="3"/>
  <c r="R400" i="3" s="1"/>
  <c r="E400" i="3"/>
  <c r="AQ399" i="3"/>
  <c r="AP399" i="3"/>
  <c r="AK399" i="3"/>
  <c r="AJ399" i="3"/>
  <c r="AE399" i="3"/>
  <c r="AD399" i="3"/>
  <c r="AC399" i="3"/>
  <c r="AB399" i="3"/>
  <c r="S399" i="3"/>
  <c r="Q399" i="3"/>
  <c r="R399" i="3" s="1"/>
  <c r="AU399" i="3" s="1"/>
  <c r="E399" i="3"/>
  <c r="AQ398" i="3"/>
  <c r="AP398" i="3"/>
  <c r="AK398" i="3"/>
  <c r="AJ398" i="3"/>
  <c r="AE398" i="3"/>
  <c r="AD398" i="3"/>
  <c r="AC398" i="3"/>
  <c r="AW398" i="3" s="1"/>
  <c r="AB398" i="3"/>
  <c r="S398" i="3"/>
  <c r="Q398" i="3"/>
  <c r="R398" i="3" s="1"/>
  <c r="E398" i="3"/>
  <c r="AQ397" i="3"/>
  <c r="AP397" i="3"/>
  <c r="AK397" i="3"/>
  <c r="AJ397" i="3"/>
  <c r="AE397" i="3"/>
  <c r="AD397" i="3"/>
  <c r="AC397" i="3"/>
  <c r="AB397" i="3"/>
  <c r="S397" i="3"/>
  <c r="Q397" i="3"/>
  <c r="R397" i="3" s="1"/>
  <c r="AU397" i="3" s="1"/>
  <c r="E397" i="3"/>
  <c r="AQ396" i="3"/>
  <c r="AP396" i="3"/>
  <c r="AK396" i="3"/>
  <c r="AJ396" i="3"/>
  <c r="AE396" i="3"/>
  <c r="AD396" i="3"/>
  <c r="AC396" i="3"/>
  <c r="AB396" i="3"/>
  <c r="S396" i="3"/>
  <c r="Q396" i="3"/>
  <c r="R396" i="3" s="1"/>
  <c r="E396" i="3"/>
  <c r="AU395" i="3"/>
  <c r="AQ395" i="3"/>
  <c r="AP395" i="3"/>
  <c r="AK395" i="3"/>
  <c r="AJ395" i="3"/>
  <c r="AE395" i="3"/>
  <c r="AD395" i="3"/>
  <c r="AC395" i="3"/>
  <c r="AB395" i="3"/>
  <c r="S395" i="3"/>
  <c r="Q395" i="3"/>
  <c r="R395" i="3" s="1"/>
  <c r="E395" i="3"/>
  <c r="AQ394" i="3"/>
  <c r="AP394" i="3"/>
  <c r="AK394" i="3"/>
  <c r="AJ394" i="3"/>
  <c r="AE394" i="3"/>
  <c r="AD394" i="3"/>
  <c r="AC394" i="3"/>
  <c r="AB394" i="3"/>
  <c r="S394" i="3"/>
  <c r="Q394" i="3"/>
  <c r="R394" i="3" s="1"/>
  <c r="E394" i="3"/>
  <c r="AU393" i="3"/>
  <c r="AQ393" i="3"/>
  <c r="AP393" i="3"/>
  <c r="AK393" i="3"/>
  <c r="AJ393" i="3"/>
  <c r="AE393" i="3"/>
  <c r="AD393" i="3"/>
  <c r="AC393" i="3"/>
  <c r="AB393" i="3"/>
  <c r="S393" i="3"/>
  <c r="Q393" i="3"/>
  <c r="R393" i="3" s="1"/>
  <c r="E393" i="3"/>
  <c r="AQ392" i="3"/>
  <c r="AP392" i="3"/>
  <c r="AK392" i="3"/>
  <c r="AJ392" i="3"/>
  <c r="AE392" i="3"/>
  <c r="AD392" i="3"/>
  <c r="AC392" i="3"/>
  <c r="AB392" i="3"/>
  <c r="S392" i="3"/>
  <c r="Q392" i="3"/>
  <c r="R392" i="3" s="1"/>
  <c r="E392" i="3"/>
  <c r="AQ391" i="3"/>
  <c r="AP391" i="3"/>
  <c r="AK391" i="3"/>
  <c r="AJ391" i="3"/>
  <c r="AE391" i="3"/>
  <c r="AD391" i="3"/>
  <c r="AC391" i="3"/>
  <c r="AB391" i="3"/>
  <c r="S391" i="3"/>
  <c r="Q391" i="3"/>
  <c r="R391" i="3" s="1"/>
  <c r="AU391" i="3" s="1"/>
  <c r="E391" i="3"/>
  <c r="AQ390" i="3"/>
  <c r="AP390" i="3"/>
  <c r="AK390" i="3"/>
  <c r="AJ390" i="3"/>
  <c r="AE390" i="3"/>
  <c r="AD390" i="3"/>
  <c r="AC390" i="3"/>
  <c r="AB390" i="3"/>
  <c r="S390" i="3"/>
  <c r="Q390" i="3"/>
  <c r="R390" i="3" s="1"/>
  <c r="E390" i="3"/>
  <c r="AU389" i="3"/>
  <c r="AQ389" i="3"/>
  <c r="AP389" i="3"/>
  <c r="AK389" i="3"/>
  <c r="AJ389" i="3"/>
  <c r="AE389" i="3"/>
  <c r="AD389" i="3"/>
  <c r="AC389" i="3"/>
  <c r="AB389" i="3"/>
  <c r="S389" i="3"/>
  <c r="Q389" i="3"/>
  <c r="R389" i="3" s="1"/>
  <c r="E389" i="3"/>
  <c r="AQ388" i="3"/>
  <c r="AP388" i="3"/>
  <c r="AK388" i="3"/>
  <c r="AJ388" i="3"/>
  <c r="AE388" i="3"/>
  <c r="AD388" i="3"/>
  <c r="AC388" i="3"/>
  <c r="AB388" i="3"/>
  <c r="S388" i="3"/>
  <c r="Q388" i="3"/>
  <c r="R388" i="3" s="1"/>
  <c r="E388" i="3"/>
  <c r="AU387" i="3"/>
  <c r="AQ387" i="3"/>
  <c r="AP387" i="3"/>
  <c r="AK387" i="3"/>
  <c r="AJ387" i="3"/>
  <c r="AE387" i="3"/>
  <c r="AD387" i="3"/>
  <c r="AC387" i="3"/>
  <c r="AB387" i="3"/>
  <c r="S387" i="3"/>
  <c r="Q387" i="3"/>
  <c r="R387" i="3" s="1"/>
  <c r="E387" i="3"/>
  <c r="AQ386" i="3"/>
  <c r="AP386" i="3"/>
  <c r="AK386" i="3"/>
  <c r="AJ386" i="3"/>
  <c r="AE386" i="3"/>
  <c r="AD386" i="3"/>
  <c r="AC386" i="3"/>
  <c r="AB386" i="3"/>
  <c r="S386" i="3"/>
  <c r="Q386" i="3"/>
  <c r="R386" i="3" s="1"/>
  <c r="E386" i="3"/>
  <c r="AQ385" i="3"/>
  <c r="AP385" i="3"/>
  <c r="AK385" i="3"/>
  <c r="AJ385" i="3"/>
  <c r="AE385" i="3"/>
  <c r="AD385" i="3"/>
  <c r="AC385" i="3"/>
  <c r="AB385" i="3"/>
  <c r="S385" i="3"/>
  <c r="Q385" i="3"/>
  <c r="R385" i="3" s="1"/>
  <c r="AU385" i="3" s="1"/>
  <c r="E385" i="3"/>
  <c r="AQ384" i="3"/>
  <c r="AP384" i="3"/>
  <c r="AK384" i="3"/>
  <c r="AJ384" i="3"/>
  <c r="AE384" i="3"/>
  <c r="AD384" i="3"/>
  <c r="AC384" i="3"/>
  <c r="AW384" i="3" s="1"/>
  <c r="AB384" i="3"/>
  <c r="S384" i="3"/>
  <c r="Q384" i="3"/>
  <c r="R384" i="3" s="1"/>
  <c r="E384" i="3"/>
  <c r="AQ383" i="3"/>
  <c r="AP383" i="3"/>
  <c r="AK383" i="3"/>
  <c r="AJ383" i="3"/>
  <c r="AE383" i="3"/>
  <c r="AD383" i="3"/>
  <c r="AC383" i="3"/>
  <c r="AB383" i="3"/>
  <c r="S383" i="3"/>
  <c r="Q383" i="3"/>
  <c r="R383" i="3" s="1"/>
  <c r="AU383" i="3" s="1"/>
  <c r="E383" i="3"/>
  <c r="AQ382" i="3"/>
  <c r="AP382" i="3"/>
  <c r="AK382" i="3"/>
  <c r="AJ382" i="3"/>
  <c r="AE382" i="3"/>
  <c r="AD382" i="3"/>
  <c r="AC382" i="3"/>
  <c r="AW382" i="3" s="1"/>
  <c r="AB382" i="3"/>
  <c r="S382" i="3"/>
  <c r="Q382" i="3"/>
  <c r="R382" i="3" s="1"/>
  <c r="E382" i="3"/>
  <c r="AQ381" i="3"/>
  <c r="AP381" i="3"/>
  <c r="AK381" i="3"/>
  <c r="AJ381" i="3"/>
  <c r="AE381" i="3"/>
  <c r="AD381" i="3"/>
  <c r="AC381" i="3"/>
  <c r="AW381" i="3" s="1"/>
  <c r="AB381" i="3"/>
  <c r="S381" i="3"/>
  <c r="Q381" i="3"/>
  <c r="R381" i="3" s="1"/>
  <c r="AU381" i="3" s="1"/>
  <c r="E381" i="3"/>
  <c r="AQ380" i="3"/>
  <c r="AP380" i="3"/>
  <c r="AK380" i="3"/>
  <c r="AJ380" i="3"/>
  <c r="AE380" i="3"/>
  <c r="AD380" i="3"/>
  <c r="AC380" i="3"/>
  <c r="AB380" i="3"/>
  <c r="S380" i="3"/>
  <c r="Q380" i="3"/>
  <c r="R380" i="3" s="1"/>
  <c r="E380" i="3"/>
  <c r="AU379" i="3"/>
  <c r="AQ379" i="3"/>
  <c r="AP379" i="3"/>
  <c r="AK379" i="3"/>
  <c r="AJ379" i="3"/>
  <c r="AE379" i="3"/>
  <c r="AD379" i="3"/>
  <c r="AC379" i="3"/>
  <c r="AB379" i="3"/>
  <c r="S379" i="3"/>
  <c r="Q379" i="3"/>
  <c r="R379" i="3" s="1"/>
  <c r="E379" i="3"/>
  <c r="AQ378" i="3"/>
  <c r="AP378" i="3"/>
  <c r="AK378" i="3"/>
  <c r="AJ378" i="3"/>
  <c r="AE378" i="3"/>
  <c r="AD378" i="3"/>
  <c r="AC378" i="3"/>
  <c r="AB378" i="3"/>
  <c r="S378" i="3"/>
  <c r="Q378" i="3"/>
  <c r="R378" i="3" s="1"/>
  <c r="E378" i="3"/>
  <c r="AQ377" i="3"/>
  <c r="AP377" i="3"/>
  <c r="AK377" i="3"/>
  <c r="AJ377" i="3"/>
  <c r="AE377" i="3"/>
  <c r="AD377" i="3"/>
  <c r="AC377" i="3"/>
  <c r="AB377" i="3"/>
  <c r="S377" i="3"/>
  <c r="Q377" i="3"/>
  <c r="R377" i="3" s="1"/>
  <c r="AU377" i="3" s="1"/>
  <c r="E377" i="3"/>
  <c r="AQ376" i="3"/>
  <c r="AP376" i="3"/>
  <c r="AK376" i="3"/>
  <c r="AJ376" i="3"/>
  <c r="AE376" i="3"/>
  <c r="AD376" i="3"/>
  <c r="AC376" i="3"/>
  <c r="AB376" i="3"/>
  <c r="S376" i="3"/>
  <c r="Q376" i="3"/>
  <c r="R376" i="3" s="1"/>
  <c r="E376" i="3"/>
  <c r="AQ375" i="3"/>
  <c r="AP375" i="3"/>
  <c r="AK375" i="3"/>
  <c r="AJ375" i="3"/>
  <c r="AE375" i="3"/>
  <c r="AD375" i="3"/>
  <c r="AC375" i="3"/>
  <c r="AB375" i="3"/>
  <c r="S375" i="3"/>
  <c r="Q375" i="3"/>
  <c r="R375" i="3" s="1"/>
  <c r="AU375" i="3" s="1"/>
  <c r="E375" i="3"/>
  <c r="AQ374" i="3"/>
  <c r="AP374" i="3"/>
  <c r="AK374" i="3"/>
  <c r="AJ374" i="3"/>
  <c r="AE374" i="3"/>
  <c r="AD374" i="3"/>
  <c r="AC374" i="3"/>
  <c r="AB374" i="3"/>
  <c r="S374" i="3"/>
  <c r="Q374" i="3"/>
  <c r="R374" i="3" s="1"/>
  <c r="E374" i="3"/>
  <c r="AQ373" i="3"/>
  <c r="AP373" i="3"/>
  <c r="AK373" i="3"/>
  <c r="AJ373" i="3"/>
  <c r="AE373" i="3"/>
  <c r="AD373" i="3"/>
  <c r="AC373" i="3"/>
  <c r="AB373" i="3"/>
  <c r="S373" i="3"/>
  <c r="Q373" i="3"/>
  <c r="R373" i="3" s="1"/>
  <c r="AU373" i="3" s="1"/>
  <c r="E373" i="3"/>
  <c r="AQ372" i="3"/>
  <c r="AP372" i="3"/>
  <c r="AK372" i="3"/>
  <c r="AJ372" i="3"/>
  <c r="AE372" i="3"/>
  <c r="AD372" i="3"/>
  <c r="AC372" i="3"/>
  <c r="AW372" i="3" s="1"/>
  <c r="AB372" i="3"/>
  <c r="S372" i="3"/>
  <c r="Q372" i="3"/>
  <c r="R372" i="3" s="1"/>
  <c r="E372" i="3"/>
  <c r="AQ371" i="3"/>
  <c r="AP371" i="3"/>
  <c r="AK371" i="3"/>
  <c r="AJ371" i="3"/>
  <c r="AE371" i="3"/>
  <c r="AD371" i="3"/>
  <c r="AC371" i="3"/>
  <c r="AW371" i="3" s="1"/>
  <c r="AB371" i="3"/>
  <c r="S371" i="3"/>
  <c r="Q371" i="3"/>
  <c r="R371" i="3" s="1"/>
  <c r="AU371" i="3" s="1"/>
  <c r="E371" i="3"/>
  <c r="AQ370" i="3"/>
  <c r="AP370" i="3"/>
  <c r="AK370" i="3"/>
  <c r="AJ370" i="3"/>
  <c r="AE370" i="3"/>
  <c r="AD370" i="3"/>
  <c r="AC370" i="3"/>
  <c r="AB370" i="3"/>
  <c r="S370" i="3"/>
  <c r="Q370" i="3"/>
  <c r="R370" i="3" s="1"/>
  <c r="E370" i="3"/>
  <c r="AU369" i="3"/>
  <c r="AQ369" i="3"/>
  <c r="AP369" i="3"/>
  <c r="AK369" i="3"/>
  <c r="AJ369" i="3"/>
  <c r="AE369" i="3"/>
  <c r="AD369" i="3"/>
  <c r="AC369" i="3"/>
  <c r="AB369" i="3"/>
  <c r="S369" i="3"/>
  <c r="Q369" i="3"/>
  <c r="R369" i="3" s="1"/>
  <c r="E369" i="3"/>
  <c r="AQ368" i="3"/>
  <c r="AP368" i="3"/>
  <c r="AK368" i="3"/>
  <c r="AJ368" i="3"/>
  <c r="AE368" i="3"/>
  <c r="AD368" i="3"/>
  <c r="AC368" i="3"/>
  <c r="AW368" i="3" s="1"/>
  <c r="AB368" i="3"/>
  <c r="S368" i="3"/>
  <c r="Q368" i="3"/>
  <c r="R368" i="3" s="1"/>
  <c r="E368" i="3"/>
  <c r="AQ367" i="3"/>
  <c r="AP367" i="3"/>
  <c r="AK367" i="3"/>
  <c r="AJ367" i="3"/>
  <c r="AE367" i="3"/>
  <c r="AD367" i="3"/>
  <c r="AC367" i="3"/>
  <c r="AB367" i="3"/>
  <c r="S367" i="3"/>
  <c r="Q367" i="3"/>
  <c r="R367" i="3" s="1"/>
  <c r="AU367" i="3" s="1"/>
  <c r="E367" i="3"/>
  <c r="AQ366" i="3"/>
  <c r="AP366" i="3"/>
  <c r="AK366" i="3"/>
  <c r="AJ366" i="3"/>
  <c r="AE366" i="3"/>
  <c r="AD366" i="3"/>
  <c r="AC366" i="3"/>
  <c r="AW366" i="3" s="1"/>
  <c r="AB366" i="3"/>
  <c r="S366" i="3"/>
  <c r="Q366" i="3"/>
  <c r="R366" i="3" s="1"/>
  <c r="E366" i="3"/>
  <c r="AQ365" i="3"/>
  <c r="AP365" i="3"/>
  <c r="AK365" i="3"/>
  <c r="AJ365" i="3"/>
  <c r="AE365" i="3"/>
  <c r="AD365" i="3"/>
  <c r="AC365" i="3"/>
  <c r="AB365" i="3"/>
  <c r="S365" i="3"/>
  <c r="Q365" i="3"/>
  <c r="R365" i="3" s="1"/>
  <c r="AU365" i="3" s="1"/>
  <c r="E365" i="3"/>
  <c r="AQ364" i="3"/>
  <c r="AP364" i="3"/>
  <c r="AK364" i="3"/>
  <c r="AJ364" i="3"/>
  <c r="AE364" i="3"/>
  <c r="AD364" i="3"/>
  <c r="AC364" i="3"/>
  <c r="AB364" i="3"/>
  <c r="S364" i="3"/>
  <c r="Q364" i="3"/>
  <c r="R364" i="3" s="1"/>
  <c r="E364" i="3"/>
  <c r="AU363" i="3"/>
  <c r="AQ363" i="3"/>
  <c r="AP363" i="3"/>
  <c r="AK363" i="3"/>
  <c r="AJ363" i="3"/>
  <c r="AE363" i="3"/>
  <c r="AD363" i="3"/>
  <c r="AC363" i="3"/>
  <c r="AB363" i="3"/>
  <c r="S363" i="3"/>
  <c r="Q363" i="3"/>
  <c r="R363" i="3" s="1"/>
  <c r="E363" i="3"/>
  <c r="AQ362" i="3"/>
  <c r="AP362" i="3"/>
  <c r="AK362" i="3"/>
  <c r="AJ362" i="3"/>
  <c r="AE362" i="3"/>
  <c r="AD362" i="3"/>
  <c r="AC362" i="3"/>
  <c r="AB362" i="3"/>
  <c r="S362" i="3"/>
  <c r="Q362" i="3"/>
  <c r="R362" i="3" s="1"/>
  <c r="E362" i="3"/>
  <c r="AU361" i="3"/>
  <c r="AQ361" i="3"/>
  <c r="AP361" i="3"/>
  <c r="AK361" i="3"/>
  <c r="AJ361" i="3"/>
  <c r="AE361" i="3"/>
  <c r="AD361" i="3"/>
  <c r="AC361" i="3"/>
  <c r="AB361" i="3"/>
  <c r="S361" i="3"/>
  <c r="Q361" i="3"/>
  <c r="R361" i="3" s="1"/>
  <c r="E361" i="3"/>
  <c r="AQ360" i="3"/>
  <c r="AP360" i="3"/>
  <c r="AK360" i="3"/>
  <c r="AJ360" i="3"/>
  <c r="AE360" i="3"/>
  <c r="AD360" i="3"/>
  <c r="AC360" i="3"/>
  <c r="AB360" i="3"/>
  <c r="S360" i="3"/>
  <c r="Q360" i="3"/>
  <c r="R360" i="3" s="1"/>
  <c r="E360" i="3"/>
  <c r="AQ359" i="3"/>
  <c r="AP359" i="3"/>
  <c r="AK359" i="3"/>
  <c r="AJ359" i="3"/>
  <c r="AE359" i="3"/>
  <c r="AD359" i="3"/>
  <c r="AC359" i="3"/>
  <c r="AB359" i="3"/>
  <c r="S359" i="3"/>
  <c r="Q359" i="3"/>
  <c r="R359" i="3" s="1"/>
  <c r="AU359" i="3" s="1"/>
  <c r="E359" i="3"/>
  <c r="AQ358" i="3"/>
  <c r="AP358" i="3"/>
  <c r="AK358" i="3"/>
  <c r="AJ358" i="3"/>
  <c r="AE358" i="3"/>
  <c r="AD358" i="3"/>
  <c r="AC358" i="3"/>
  <c r="AB358" i="3"/>
  <c r="S358" i="3"/>
  <c r="Q358" i="3"/>
  <c r="R358" i="3" s="1"/>
  <c r="E358" i="3"/>
  <c r="AQ357" i="3"/>
  <c r="AP357" i="3"/>
  <c r="AK357" i="3"/>
  <c r="AJ357" i="3"/>
  <c r="AE357" i="3"/>
  <c r="AD357" i="3"/>
  <c r="AC357" i="3"/>
  <c r="AB357" i="3"/>
  <c r="S357" i="3"/>
  <c r="Q357" i="3"/>
  <c r="R357" i="3" s="1"/>
  <c r="AU357" i="3" s="1"/>
  <c r="E357" i="3"/>
  <c r="AQ356" i="3"/>
  <c r="AP356" i="3"/>
  <c r="AK356" i="3"/>
  <c r="AJ356" i="3"/>
  <c r="AE356" i="3"/>
  <c r="AD356" i="3"/>
  <c r="AC356" i="3"/>
  <c r="AW356" i="3" s="1"/>
  <c r="AB356" i="3"/>
  <c r="S356" i="3"/>
  <c r="Q356" i="3"/>
  <c r="R356" i="3" s="1"/>
  <c r="E356" i="3"/>
  <c r="AQ355" i="3"/>
  <c r="AP355" i="3"/>
  <c r="AK355" i="3"/>
  <c r="AJ355" i="3"/>
  <c r="AE355" i="3"/>
  <c r="AD355" i="3"/>
  <c r="AC355" i="3"/>
  <c r="AW355" i="3" s="1"/>
  <c r="AB355" i="3"/>
  <c r="S355" i="3"/>
  <c r="Q355" i="3"/>
  <c r="R355" i="3" s="1"/>
  <c r="AU355" i="3" s="1"/>
  <c r="E355" i="3"/>
  <c r="AQ354" i="3"/>
  <c r="AP354" i="3"/>
  <c r="AK354" i="3"/>
  <c r="AJ354" i="3"/>
  <c r="AE354" i="3"/>
  <c r="AD354" i="3"/>
  <c r="AC354" i="3"/>
  <c r="AB354" i="3"/>
  <c r="S354" i="3"/>
  <c r="Q354" i="3"/>
  <c r="R354" i="3" s="1"/>
  <c r="E354" i="3"/>
  <c r="AQ353" i="3"/>
  <c r="AP353" i="3"/>
  <c r="AK353" i="3"/>
  <c r="AJ353" i="3"/>
  <c r="AE353" i="3"/>
  <c r="AD353" i="3"/>
  <c r="AC353" i="3"/>
  <c r="AB353" i="3"/>
  <c r="S353" i="3"/>
  <c r="Q353" i="3"/>
  <c r="R353" i="3" s="1"/>
  <c r="AU353" i="3" s="1"/>
  <c r="E353" i="3"/>
  <c r="AQ352" i="3"/>
  <c r="AP352" i="3"/>
  <c r="AK352" i="3"/>
  <c r="AJ352" i="3"/>
  <c r="AE352" i="3"/>
  <c r="AD352" i="3"/>
  <c r="AC352" i="3"/>
  <c r="AW352" i="3" s="1"/>
  <c r="AB352" i="3"/>
  <c r="S352" i="3"/>
  <c r="Q352" i="3"/>
  <c r="R352" i="3" s="1"/>
  <c r="E352" i="3"/>
  <c r="AQ351" i="3"/>
  <c r="AP351" i="3"/>
  <c r="AK351" i="3"/>
  <c r="AJ351" i="3"/>
  <c r="AE351" i="3"/>
  <c r="AD351" i="3"/>
  <c r="AC351" i="3"/>
  <c r="AB351" i="3"/>
  <c r="S351" i="3"/>
  <c r="Q351" i="3"/>
  <c r="R351" i="3" s="1"/>
  <c r="AU351" i="3" s="1"/>
  <c r="E351" i="3"/>
  <c r="AQ350" i="3"/>
  <c r="AP350" i="3"/>
  <c r="AK350" i="3"/>
  <c r="AJ350" i="3"/>
  <c r="AE350" i="3"/>
  <c r="AD350" i="3"/>
  <c r="AC350" i="3"/>
  <c r="AW350" i="3" s="1"/>
  <c r="AB350" i="3"/>
  <c r="S350" i="3"/>
  <c r="Q350" i="3"/>
  <c r="R350" i="3" s="1"/>
  <c r="E350" i="3"/>
  <c r="AQ349" i="3"/>
  <c r="AP349" i="3"/>
  <c r="AK349" i="3"/>
  <c r="AJ349" i="3"/>
  <c r="AE349" i="3"/>
  <c r="AD349" i="3"/>
  <c r="AC349" i="3"/>
  <c r="AW349" i="3" s="1"/>
  <c r="AB349" i="3"/>
  <c r="S349" i="3"/>
  <c r="Q349" i="3"/>
  <c r="R349" i="3" s="1"/>
  <c r="AU349" i="3" s="1"/>
  <c r="E349" i="3"/>
  <c r="AQ348" i="3"/>
  <c r="AP348" i="3"/>
  <c r="AK348" i="3"/>
  <c r="AJ348" i="3"/>
  <c r="AE348" i="3"/>
  <c r="AD348" i="3"/>
  <c r="AC348" i="3"/>
  <c r="AB348" i="3"/>
  <c r="S348" i="3"/>
  <c r="Q348" i="3"/>
  <c r="R348" i="3" s="1"/>
  <c r="E348" i="3"/>
  <c r="AU347" i="3"/>
  <c r="AQ347" i="3"/>
  <c r="AP347" i="3"/>
  <c r="AK347" i="3"/>
  <c r="AJ347" i="3"/>
  <c r="AE347" i="3"/>
  <c r="AD347" i="3"/>
  <c r="AC347" i="3"/>
  <c r="AB347" i="3"/>
  <c r="S347" i="3"/>
  <c r="Q347" i="3"/>
  <c r="R347" i="3" s="1"/>
  <c r="E347" i="3"/>
  <c r="AQ346" i="3"/>
  <c r="AP346" i="3"/>
  <c r="AK346" i="3"/>
  <c r="AJ346" i="3"/>
  <c r="AE346" i="3"/>
  <c r="AD346" i="3"/>
  <c r="AC346" i="3"/>
  <c r="AB346" i="3"/>
  <c r="S346" i="3"/>
  <c r="Q346" i="3"/>
  <c r="R346" i="3" s="1"/>
  <c r="E346" i="3"/>
  <c r="AQ345" i="3"/>
  <c r="AP345" i="3"/>
  <c r="AK345" i="3"/>
  <c r="AJ345" i="3"/>
  <c r="AE345" i="3"/>
  <c r="AD345" i="3"/>
  <c r="AC345" i="3"/>
  <c r="AB345" i="3"/>
  <c r="S345" i="3"/>
  <c r="Q345" i="3"/>
  <c r="R345" i="3" s="1"/>
  <c r="AU345" i="3" s="1"/>
  <c r="E345" i="3"/>
  <c r="AQ344" i="3"/>
  <c r="AP344" i="3"/>
  <c r="AK344" i="3"/>
  <c r="AJ344" i="3"/>
  <c r="AE344" i="3"/>
  <c r="AD344" i="3"/>
  <c r="AC344" i="3"/>
  <c r="AB344" i="3"/>
  <c r="S344" i="3"/>
  <c r="Q344" i="3"/>
  <c r="R344" i="3" s="1"/>
  <c r="E344" i="3"/>
  <c r="AQ343" i="3"/>
  <c r="AP343" i="3"/>
  <c r="AK343" i="3"/>
  <c r="AJ343" i="3"/>
  <c r="AE343" i="3"/>
  <c r="AD343" i="3"/>
  <c r="AC343" i="3"/>
  <c r="AB343" i="3"/>
  <c r="S343" i="3"/>
  <c r="Q343" i="3"/>
  <c r="R343" i="3" s="1"/>
  <c r="AU343" i="3" s="1"/>
  <c r="E343" i="3"/>
  <c r="AQ342" i="3"/>
  <c r="AP342" i="3"/>
  <c r="AK342" i="3"/>
  <c r="AJ342" i="3"/>
  <c r="AE342" i="3"/>
  <c r="AD342" i="3"/>
  <c r="AC342" i="3"/>
  <c r="AB342" i="3"/>
  <c r="S342" i="3"/>
  <c r="Q342" i="3"/>
  <c r="R342" i="3" s="1"/>
  <c r="E342" i="3"/>
  <c r="AU341" i="3"/>
  <c r="AQ341" i="3"/>
  <c r="AP341" i="3"/>
  <c r="AK341" i="3"/>
  <c r="AJ341" i="3"/>
  <c r="AE341" i="3"/>
  <c r="AD341" i="3"/>
  <c r="AC341" i="3"/>
  <c r="AB341" i="3"/>
  <c r="S341" i="3"/>
  <c r="Q341" i="3"/>
  <c r="R341" i="3" s="1"/>
  <c r="E341" i="3"/>
  <c r="AQ340" i="3"/>
  <c r="AP340" i="3"/>
  <c r="AK340" i="3"/>
  <c r="AJ340" i="3"/>
  <c r="AE340" i="3"/>
  <c r="AD340" i="3"/>
  <c r="AC340" i="3"/>
  <c r="AB340" i="3"/>
  <c r="S340" i="3"/>
  <c r="Q340" i="3"/>
  <c r="R340" i="3" s="1"/>
  <c r="E340" i="3"/>
  <c r="AU339" i="3"/>
  <c r="AQ339" i="3"/>
  <c r="AP339" i="3"/>
  <c r="AK339" i="3"/>
  <c r="AJ339" i="3"/>
  <c r="AE339" i="3"/>
  <c r="AD339" i="3"/>
  <c r="AC339" i="3"/>
  <c r="AB339" i="3"/>
  <c r="S339" i="3"/>
  <c r="Q339" i="3"/>
  <c r="R339" i="3" s="1"/>
  <c r="E339" i="3"/>
  <c r="AQ338" i="3"/>
  <c r="AP338" i="3"/>
  <c r="AK338" i="3"/>
  <c r="AJ338" i="3"/>
  <c r="AE338" i="3"/>
  <c r="AD338" i="3"/>
  <c r="AC338" i="3"/>
  <c r="AB338" i="3"/>
  <c r="S338" i="3"/>
  <c r="Q338" i="3"/>
  <c r="R338" i="3" s="1"/>
  <c r="E338" i="3"/>
  <c r="AQ337" i="3"/>
  <c r="AP337" i="3"/>
  <c r="AK337" i="3"/>
  <c r="AJ337" i="3"/>
  <c r="AE337" i="3"/>
  <c r="AD337" i="3"/>
  <c r="AC337" i="3"/>
  <c r="AB337" i="3"/>
  <c r="S337" i="3"/>
  <c r="Q337" i="3"/>
  <c r="R337" i="3" s="1"/>
  <c r="AU337" i="3" s="1"/>
  <c r="E337" i="3"/>
  <c r="AQ336" i="3"/>
  <c r="AP336" i="3"/>
  <c r="AK336" i="3"/>
  <c r="AJ336" i="3"/>
  <c r="AE336" i="3"/>
  <c r="AD336" i="3"/>
  <c r="AC336" i="3"/>
  <c r="AW336" i="3" s="1"/>
  <c r="AB336" i="3"/>
  <c r="S336" i="3"/>
  <c r="Q336" i="3"/>
  <c r="R336" i="3" s="1"/>
  <c r="E336" i="3"/>
  <c r="AQ335" i="3"/>
  <c r="AP335" i="3"/>
  <c r="AK335" i="3"/>
  <c r="AJ335" i="3"/>
  <c r="AE335" i="3"/>
  <c r="AD335" i="3"/>
  <c r="AC335" i="3"/>
  <c r="AB335" i="3"/>
  <c r="S335" i="3"/>
  <c r="Q335" i="3"/>
  <c r="R335" i="3" s="1"/>
  <c r="AU335" i="3" s="1"/>
  <c r="E335" i="3"/>
  <c r="AQ334" i="3"/>
  <c r="AP334" i="3"/>
  <c r="AK334" i="3"/>
  <c r="AJ334" i="3"/>
  <c r="AE334" i="3"/>
  <c r="AD334" i="3"/>
  <c r="AC334" i="3"/>
  <c r="AW334" i="3" s="1"/>
  <c r="AB334" i="3"/>
  <c r="S334" i="3"/>
  <c r="Q334" i="3"/>
  <c r="R334" i="3" s="1"/>
  <c r="E334" i="3"/>
  <c r="AQ333" i="3"/>
  <c r="AP333" i="3"/>
  <c r="AK333" i="3"/>
  <c r="AJ333" i="3"/>
  <c r="AE333" i="3"/>
  <c r="AD333" i="3"/>
  <c r="AC333" i="3"/>
  <c r="AB333" i="3"/>
  <c r="S333" i="3"/>
  <c r="Q333" i="3"/>
  <c r="R333" i="3" s="1"/>
  <c r="AU333" i="3" s="1"/>
  <c r="E333" i="3"/>
  <c r="AQ332" i="3"/>
  <c r="AP332" i="3"/>
  <c r="AK332" i="3"/>
  <c r="AJ332" i="3"/>
  <c r="AE332" i="3"/>
  <c r="AD332" i="3"/>
  <c r="AC332" i="3"/>
  <c r="AB332" i="3"/>
  <c r="S332" i="3"/>
  <c r="Q332" i="3"/>
  <c r="R332" i="3" s="1"/>
  <c r="E332" i="3"/>
  <c r="AU331" i="3"/>
  <c r="AQ331" i="3"/>
  <c r="AP331" i="3"/>
  <c r="AK331" i="3"/>
  <c r="AJ331" i="3"/>
  <c r="AE331" i="3"/>
  <c r="AD331" i="3"/>
  <c r="AC331" i="3"/>
  <c r="AB331" i="3"/>
  <c r="S331" i="3"/>
  <c r="Q331" i="3"/>
  <c r="R331" i="3" s="1"/>
  <c r="E331" i="3"/>
  <c r="AQ330" i="3"/>
  <c r="AP330" i="3"/>
  <c r="AK330" i="3"/>
  <c r="AJ330" i="3"/>
  <c r="AE330" i="3"/>
  <c r="AD330" i="3"/>
  <c r="AC330" i="3"/>
  <c r="AB330" i="3"/>
  <c r="S330" i="3"/>
  <c r="Q330" i="3"/>
  <c r="R330" i="3" s="1"/>
  <c r="E330" i="3"/>
  <c r="AU329" i="3"/>
  <c r="AQ329" i="3"/>
  <c r="AP329" i="3"/>
  <c r="AK329" i="3"/>
  <c r="AJ329" i="3"/>
  <c r="AE329" i="3"/>
  <c r="AD329" i="3"/>
  <c r="AC329" i="3"/>
  <c r="AB329" i="3"/>
  <c r="S329" i="3"/>
  <c r="Q329" i="3"/>
  <c r="R329" i="3" s="1"/>
  <c r="E329" i="3"/>
  <c r="AQ328" i="3"/>
  <c r="AP328" i="3"/>
  <c r="AK328" i="3"/>
  <c r="AJ328" i="3"/>
  <c r="AE328" i="3"/>
  <c r="AD328" i="3"/>
  <c r="AC328" i="3"/>
  <c r="AB328" i="3"/>
  <c r="S328" i="3"/>
  <c r="Q328" i="3"/>
  <c r="R328" i="3" s="1"/>
  <c r="E328" i="3"/>
  <c r="AQ327" i="3"/>
  <c r="AP327" i="3"/>
  <c r="AK327" i="3"/>
  <c r="AJ327" i="3"/>
  <c r="AE327" i="3"/>
  <c r="AD327" i="3"/>
  <c r="AC327" i="3"/>
  <c r="AB327" i="3"/>
  <c r="S327" i="3"/>
  <c r="Q327" i="3"/>
  <c r="R327" i="3" s="1"/>
  <c r="AU327" i="3" s="1"/>
  <c r="E327" i="3"/>
  <c r="AQ326" i="3"/>
  <c r="AP326" i="3"/>
  <c r="AK326" i="3"/>
  <c r="AJ326" i="3"/>
  <c r="AE326" i="3"/>
  <c r="AD326" i="3"/>
  <c r="AC326" i="3"/>
  <c r="AB326" i="3"/>
  <c r="S326" i="3"/>
  <c r="Q326" i="3"/>
  <c r="R326" i="3" s="1"/>
  <c r="E326" i="3"/>
  <c r="AU325" i="3"/>
  <c r="AQ325" i="3"/>
  <c r="AP325" i="3"/>
  <c r="AK325" i="3"/>
  <c r="AJ325" i="3"/>
  <c r="AE325" i="3"/>
  <c r="AD325" i="3"/>
  <c r="AC325" i="3"/>
  <c r="AB325" i="3"/>
  <c r="S325" i="3"/>
  <c r="Q325" i="3"/>
  <c r="R325" i="3" s="1"/>
  <c r="E325" i="3"/>
  <c r="AQ324" i="3"/>
  <c r="AP324" i="3"/>
  <c r="AK324" i="3"/>
  <c r="AJ324" i="3"/>
  <c r="AE324" i="3"/>
  <c r="AD324" i="3"/>
  <c r="AC324" i="3"/>
  <c r="AB324" i="3"/>
  <c r="S324" i="3"/>
  <c r="Q324" i="3"/>
  <c r="R324" i="3" s="1"/>
  <c r="E324" i="3"/>
  <c r="AU323" i="3"/>
  <c r="AQ323" i="3"/>
  <c r="AP323" i="3"/>
  <c r="AK323" i="3"/>
  <c r="AJ323" i="3"/>
  <c r="AE323" i="3"/>
  <c r="AD323" i="3"/>
  <c r="AC323" i="3"/>
  <c r="AB323" i="3"/>
  <c r="S323" i="3"/>
  <c r="Q323" i="3"/>
  <c r="R323" i="3" s="1"/>
  <c r="E323" i="3"/>
  <c r="AQ322" i="3"/>
  <c r="AP322" i="3"/>
  <c r="AK322" i="3"/>
  <c r="AJ322" i="3"/>
  <c r="AE322" i="3"/>
  <c r="AD322" i="3"/>
  <c r="AC322" i="3"/>
  <c r="AB322" i="3"/>
  <c r="S322" i="3"/>
  <c r="Q322" i="3"/>
  <c r="R322" i="3" s="1"/>
  <c r="E322" i="3"/>
  <c r="AQ321" i="3"/>
  <c r="AP321" i="3"/>
  <c r="AK321" i="3"/>
  <c r="AJ321" i="3"/>
  <c r="AE321" i="3"/>
  <c r="AD321" i="3"/>
  <c r="AC321" i="3"/>
  <c r="AB321" i="3"/>
  <c r="S321" i="3"/>
  <c r="Q321" i="3"/>
  <c r="R321" i="3" s="1"/>
  <c r="AU321" i="3" s="1"/>
  <c r="E321" i="3"/>
  <c r="AQ320" i="3"/>
  <c r="AP320" i="3"/>
  <c r="AK320" i="3"/>
  <c r="AJ320" i="3"/>
  <c r="AE320" i="3"/>
  <c r="AD320" i="3"/>
  <c r="AC320" i="3"/>
  <c r="AW320" i="3" s="1"/>
  <c r="AB320" i="3"/>
  <c r="S320" i="3"/>
  <c r="Q320" i="3"/>
  <c r="R320" i="3" s="1"/>
  <c r="E320" i="3"/>
  <c r="AQ319" i="3"/>
  <c r="AP319" i="3"/>
  <c r="AK319" i="3"/>
  <c r="AJ319" i="3"/>
  <c r="AE319" i="3"/>
  <c r="AD319" i="3"/>
  <c r="AC319" i="3"/>
  <c r="AB319" i="3"/>
  <c r="S319" i="3"/>
  <c r="Q319" i="3"/>
  <c r="R319" i="3" s="1"/>
  <c r="AU319" i="3" s="1"/>
  <c r="E319" i="3"/>
  <c r="AQ318" i="3"/>
  <c r="AP318" i="3"/>
  <c r="AK318" i="3"/>
  <c r="AJ318" i="3"/>
  <c r="AE318" i="3"/>
  <c r="AD318" i="3"/>
  <c r="AC318" i="3"/>
  <c r="AW318" i="3" s="1"/>
  <c r="AB318" i="3"/>
  <c r="S318" i="3"/>
  <c r="Q318" i="3"/>
  <c r="R318" i="3" s="1"/>
  <c r="E318" i="3"/>
  <c r="AQ317" i="3"/>
  <c r="AP317" i="3"/>
  <c r="AK317" i="3"/>
  <c r="AJ317" i="3"/>
  <c r="AE317" i="3"/>
  <c r="AD317" i="3"/>
  <c r="AC317" i="3"/>
  <c r="AW317" i="3" s="1"/>
  <c r="AB317" i="3"/>
  <c r="S317" i="3"/>
  <c r="Q317" i="3"/>
  <c r="R317" i="3" s="1"/>
  <c r="AU317" i="3" s="1"/>
  <c r="E317" i="3"/>
  <c r="AQ316" i="3"/>
  <c r="AP316" i="3"/>
  <c r="AK316" i="3"/>
  <c r="AJ316" i="3"/>
  <c r="AE316" i="3"/>
  <c r="AD316" i="3"/>
  <c r="AC316" i="3"/>
  <c r="AB316" i="3"/>
  <c r="S316" i="3"/>
  <c r="Q316" i="3"/>
  <c r="R316" i="3" s="1"/>
  <c r="E316" i="3"/>
  <c r="AU315" i="3"/>
  <c r="AQ315" i="3"/>
  <c r="AP315" i="3"/>
  <c r="AK315" i="3"/>
  <c r="AJ315" i="3"/>
  <c r="AE315" i="3"/>
  <c r="AD315" i="3"/>
  <c r="AC315" i="3"/>
  <c r="AB315" i="3"/>
  <c r="S315" i="3"/>
  <c r="Q315" i="3"/>
  <c r="R315" i="3" s="1"/>
  <c r="E315" i="3"/>
  <c r="AQ314" i="3"/>
  <c r="AP314" i="3"/>
  <c r="AK314" i="3"/>
  <c r="AJ314" i="3"/>
  <c r="AE314" i="3"/>
  <c r="AD314" i="3"/>
  <c r="AC314" i="3"/>
  <c r="AB314" i="3"/>
  <c r="S314" i="3"/>
  <c r="Q314" i="3"/>
  <c r="R314" i="3" s="1"/>
  <c r="E314" i="3"/>
  <c r="AQ313" i="3"/>
  <c r="AP313" i="3"/>
  <c r="AK313" i="3"/>
  <c r="AJ313" i="3"/>
  <c r="AE313" i="3"/>
  <c r="AD313" i="3"/>
  <c r="AC313" i="3"/>
  <c r="AB313" i="3"/>
  <c r="S313" i="3"/>
  <c r="Q313" i="3"/>
  <c r="R313" i="3" s="1"/>
  <c r="AU313" i="3" s="1"/>
  <c r="E313" i="3"/>
  <c r="AQ312" i="3"/>
  <c r="AP312" i="3"/>
  <c r="AK312" i="3"/>
  <c r="AJ312" i="3"/>
  <c r="AE312" i="3"/>
  <c r="AD312" i="3"/>
  <c r="AC312" i="3"/>
  <c r="AB312" i="3"/>
  <c r="S312" i="3"/>
  <c r="Q312" i="3"/>
  <c r="R312" i="3" s="1"/>
  <c r="E312" i="3"/>
  <c r="AQ311" i="3"/>
  <c r="AP311" i="3"/>
  <c r="AK311" i="3"/>
  <c r="AJ311" i="3"/>
  <c r="AE311" i="3"/>
  <c r="AD311" i="3"/>
  <c r="AC311" i="3"/>
  <c r="AB311" i="3"/>
  <c r="S311" i="3"/>
  <c r="Q311" i="3"/>
  <c r="R311" i="3" s="1"/>
  <c r="AU311" i="3" s="1"/>
  <c r="E311" i="3"/>
  <c r="AQ310" i="3"/>
  <c r="AP310" i="3"/>
  <c r="AK310" i="3"/>
  <c r="AJ310" i="3"/>
  <c r="AE310" i="3"/>
  <c r="AD310" i="3"/>
  <c r="AC310" i="3"/>
  <c r="AB310" i="3"/>
  <c r="S310" i="3"/>
  <c r="Q310" i="3"/>
  <c r="R310" i="3" s="1"/>
  <c r="E310" i="3"/>
  <c r="AQ309" i="3"/>
  <c r="AP309" i="3"/>
  <c r="AK309" i="3"/>
  <c r="AJ309" i="3"/>
  <c r="AE309" i="3"/>
  <c r="AD309" i="3"/>
  <c r="AC309" i="3"/>
  <c r="AB309" i="3"/>
  <c r="S309" i="3"/>
  <c r="Q309" i="3"/>
  <c r="R309" i="3" s="1"/>
  <c r="AU309" i="3" s="1"/>
  <c r="E309" i="3"/>
  <c r="AQ308" i="3"/>
  <c r="AP308" i="3"/>
  <c r="AK308" i="3"/>
  <c r="AJ308" i="3"/>
  <c r="AE308" i="3"/>
  <c r="AD308" i="3"/>
  <c r="AC308" i="3"/>
  <c r="AW308" i="3" s="1"/>
  <c r="AB308" i="3"/>
  <c r="S308" i="3"/>
  <c r="Q308" i="3"/>
  <c r="R308" i="3" s="1"/>
  <c r="E308" i="3"/>
  <c r="AQ307" i="3"/>
  <c r="AP307" i="3"/>
  <c r="AK307" i="3"/>
  <c r="AJ307" i="3"/>
  <c r="AE307" i="3"/>
  <c r="AD307" i="3"/>
  <c r="AC307" i="3"/>
  <c r="AW307" i="3" s="1"/>
  <c r="AB307" i="3"/>
  <c r="S307" i="3"/>
  <c r="Q307" i="3"/>
  <c r="R307" i="3" s="1"/>
  <c r="AU307" i="3" s="1"/>
  <c r="E307" i="3"/>
  <c r="AQ306" i="3"/>
  <c r="AP306" i="3"/>
  <c r="AK306" i="3"/>
  <c r="AJ306" i="3"/>
  <c r="AE306" i="3"/>
  <c r="AD306" i="3"/>
  <c r="AC306" i="3"/>
  <c r="AB306" i="3"/>
  <c r="S306" i="3"/>
  <c r="Q306" i="3"/>
  <c r="R306" i="3" s="1"/>
  <c r="E306" i="3"/>
  <c r="AU305" i="3"/>
  <c r="AQ305" i="3"/>
  <c r="AP305" i="3"/>
  <c r="AK305" i="3"/>
  <c r="AJ305" i="3"/>
  <c r="AE305" i="3"/>
  <c r="AD305" i="3"/>
  <c r="AC305" i="3"/>
  <c r="AB305" i="3"/>
  <c r="S305" i="3"/>
  <c r="Q305" i="3"/>
  <c r="R305" i="3" s="1"/>
  <c r="E305" i="3"/>
  <c r="AQ304" i="3"/>
  <c r="AP304" i="3"/>
  <c r="AK304" i="3"/>
  <c r="AJ304" i="3"/>
  <c r="AE304" i="3"/>
  <c r="AD304" i="3"/>
  <c r="AC304" i="3"/>
  <c r="AW304" i="3" s="1"/>
  <c r="AB304" i="3"/>
  <c r="S304" i="3"/>
  <c r="Q304" i="3"/>
  <c r="R304" i="3" s="1"/>
  <c r="E304" i="3"/>
  <c r="AQ303" i="3"/>
  <c r="AP303" i="3"/>
  <c r="AK303" i="3"/>
  <c r="AJ303" i="3"/>
  <c r="AE303" i="3"/>
  <c r="AD303" i="3"/>
  <c r="AC303" i="3"/>
  <c r="AB303" i="3"/>
  <c r="S303" i="3"/>
  <c r="Q303" i="3"/>
  <c r="R303" i="3" s="1"/>
  <c r="AU303" i="3" s="1"/>
  <c r="E303" i="3"/>
  <c r="AQ302" i="3"/>
  <c r="AP302" i="3"/>
  <c r="AK302" i="3"/>
  <c r="AJ302" i="3"/>
  <c r="AE302" i="3"/>
  <c r="AD302" i="3"/>
  <c r="AC302" i="3"/>
  <c r="AW302" i="3" s="1"/>
  <c r="AB302" i="3"/>
  <c r="S302" i="3"/>
  <c r="Q302" i="3"/>
  <c r="R302" i="3" s="1"/>
  <c r="E302" i="3"/>
  <c r="AQ301" i="3"/>
  <c r="AP301" i="3"/>
  <c r="AK301" i="3"/>
  <c r="AJ301" i="3"/>
  <c r="AE301" i="3"/>
  <c r="AD301" i="3"/>
  <c r="AC301" i="3"/>
  <c r="AB301" i="3"/>
  <c r="S301" i="3"/>
  <c r="Q301" i="3"/>
  <c r="R301" i="3" s="1"/>
  <c r="AU301" i="3" s="1"/>
  <c r="E301" i="3"/>
  <c r="AQ300" i="3"/>
  <c r="AP300" i="3"/>
  <c r="AK300" i="3"/>
  <c r="AJ300" i="3"/>
  <c r="AE300" i="3"/>
  <c r="AD300" i="3"/>
  <c r="AC300" i="3"/>
  <c r="AB300" i="3"/>
  <c r="S300" i="3"/>
  <c r="Q300" i="3"/>
  <c r="R300" i="3" s="1"/>
  <c r="E300" i="3"/>
  <c r="AU299" i="3"/>
  <c r="AQ299" i="3"/>
  <c r="AP299" i="3"/>
  <c r="AK299" i="3"/>
  <c r="AJ299" i="3"/>
  <c r="AE299" i="3"/>
  <c r="AD299" i="3"/>
  <c r="AC299" i="3"/>
  <c r="AB299" i="3"/>
  <c r="S299" i="3"/>
  <c r="Q299" i="3"/>
  <c r="R299" i="3" s="1"/>
  <c r="E299" i="3"/>
  <c r="AQ298" i="3"/>
  <c r="AP298" i="3"/>
  <c r="AK298" i="3"/>
  <c r="AJ298" i="3"/>
  <c r="AE298" i="3"/>
  <c r="AD298" i="3"/>
  <c r="AC298" i="3"/>
  <c r="AB298" i="3"/>
  <c r="S298" i="3"/>
  <c r="Q298" i="3"/>
  <c r="R298" i="3" s="1"/>
  <c r="E298" i="3"/>
  <c r="AU297" i="3"/>
  <c r="AQ297" i="3"/>
  <c r="AP297" i="3"/>
  <c r="AK297" i="3"/>
  <c r="AJ297" i="3"/>
  <c r="AE297" i="3"/>
  <c r="AD297" i="3"/>
  <c r="AC297" i="3"/>
  <c r="AB297" i="3"/>
  <c r="S297" i="3"/>
  <c r="Q297" i="3"/>
  <c r="R297" i="3" s="1"/>
  <c r="E297" i="3"/>
  <c r="AQ296" i="3"/>
  <c r="AP296" i="3"/>
  <c r="AK296" i="3"/>
  <c r="AJ296" i="3"/>
  <c r="AE296" i="3"/>
  <c r="AD296" i="3"/>
  <c r="AC296" i="3"/>
  <c r="AB296" i="3"/>
  <c r="S296" i="3"/>
  <c r="Q296" i="3"/>
  <c r="R296" i="3" s="1"/>
  <c r="E296" i="3"/>
  <c r="AQ295" i="3"/>
  <c r="AP295" i="3"/>
  <c r="AK295" i="3"/>
  <c r="AJ295" i="3"/>
  <c r="AE295" i="3"/>
  <c r="AD295" i="3"/>
  <c r="AC295" i="3"/>
  <c r="AB295" i="3"/>
  <c r="S295" i="3"/>
  <c r="Q295" i="3"/>
  <c r="R295" i="3" s="1"/>
  <c r="AU295" i="3" s="1"/>
  <c r="E295" i="3"/>
  <c r="AQ294" i="3"/>
  <c r="AP294" i="3"/>
  <c r="AK294" i="3"/>
  <c r="AJ294" i="3"/>
  <c r="AE294" i="3"/>
  <c r="AD294" i="3"/>
  <c r="AC294" i="3"/>
  <c r="AB294" i="3"/>
  <c r="S294" i="3"/>
  <c r="Q294" i="3"/>
  <c r="R294" i="3" s="1"/>
  <c r="E294" i="3"/>
  <c r="AQ293" i="3"/>
  <c r="AP293" i="3"/>
  <c r="AK293" i="3"/>
  <c r="AJ293" i="3"/>
  <c r="AE293" i="3"/>
  <c r="AD293" i="3"/>
  <c r="AC293" i="3"/>
  <c r="AB293" i="3"/>
  <c r="S293" i="3"/>
  <c r="Q293" i="3"/>
  <c r="R293" i="3" s="1"/>
  <c r="AU293" i="3" s="1"/>
  <c r="E293" i="3"/>
  <c r="AQ292" i="3"/>
  <c r="AP292" i="3"/>
  <c r="AK292" i="3"/>
  <c r="AJ292" i="3"/>
  <c r="AE292" i="3"/>
  <c r="AD292" i="3"/>
  <c r="AC292" i="3"/>
  <c r="AW292" i="3" s="1"/>
  <c r="AB292" i="3"/>
  <c r="S292" i="3"/>
  <c r="Q292" i="3"/>
  <c r="R292" i="3" s="1"/>
  <c r="E292" i="3"/>
  <c r="AQ291" i="3"/>
  <c r="AP291" i="3"/>
  <c r="AK291" i="3"/>
  <c r="AJ291" i="3"/>
  <c r="AE291" i="3"/>
  <c r="AD291" i="3"/>
  <c r="AC291" i="3"/>
  <c r="AW291" i="3" s="1"/>
  <c r="AB291" i="3"/>
  <c r="S291" i="3"/>
  <c r="Q291" i="3"/>
  <c r="R291" i="3" s="1"/>
  <c r="AU291" i="3" s="1"/>
  <c r="E291" i="3"/>
  <c r="AQ290" i="3"/>
  <c r="AP290" i="3"/>
  <c r="AK290" i="3"/>
  <c r="AJ290" i="3"/>
  <c r="AE290" i="3"/>
  <c r="AD290" i="3"/>
  <c r="AC290" i="3"/>
  <c r="AB290" i="3"/>
  <c r="S290" i="3"/>
  <c r="Q290" i="3"/>
  <c r="R290" i="3" s="1"/>
  <c r="E290" i="3"/>
  <c r="AQ289" i="3"/>
  <c r="AP289" i="3"/>
  <c r="AK289" i="3"/>
  <c r="AJ289" i="3"/>
  <c r="AE289" i="3"/>
  <c r="AD289" i="3"/>
  <c r="AC289" i="3"/>
  <c r="AB289" i="3"/>
  <c r="S289" i="3"/>
  <c r="Q289" i="3"/>
  <c r="R289" i="3" s="1"/>
  <c r="AU289" i="3" s="1"/>
  <c r="E289" i="3"/>
  <c r="AQ288" i="3"/>
  <c r="AP288" i="3"/>
  <c r="AK288" i="3"/>
  <c r="AJ288" i="3"/>
  <c r="AE288" i="3"/>
  <c r="AD288" i="3"/>
  <c r="AC288" i="3"/>
  <c r="AW288" i="3" s="1"/>
  <c r="AB288" i="3"/>
  <c r="S288" i="3"/>
  <c r="Q288" i="3"/>
  <c r="R288" i="3" s="1"/>
  <c r="E288" i="3"/>
  <c r="AQ287" i="3"/>
  <c r="AP287" i="3"/>
  <c r="AK287" i="3"/>
  <c r="AJ287" i="3"/>
  <c r="AE287" i="3"/>
  <c r="AD287" i="3"/>
  <c r="AC287" i="3"/>
  <c r="AB287" i="3"/>
  <c r="S287" i="3"/>
  <c r="Q287" i="3"/>
  <c r="R287" i="3" s="1"/>
  <c r="AU287" i="3" s="1"/>
  <c r="E287" i="3"/>
  <c r="AQ286" i="3"/>
  <c r="AP286" i="3"/>
  <c r="AK286" i="3"/>
  <c r="AJ286" i="3"/>
  <c r="AE286" i="3"/>
  <c r="AD286" i="3"/>
  <c r="AC286" i="3"/>
  <c r="AW286" i="3" s="1"/>
  <c r="AB286" i="3"/>
  <c r="S286" i="3"/>
  <c r="Q286" i="3"/>
  <c r="R286" i="3" s="1"/>
  <c r="E286" i="3"/>
  <c r="AQ285" i="3"/>
  <c r="AP285" i="3"/>
  <c r="AK285" i="3"/>
  <c r="AJ285" i="3"/>
  <c r="AE285" i="3"/>
  <c r="AD285" i="3"/>
  <c r="AC285" i="3"/>
  <c r="AW285" i="3" s="1"/>
  <c r="AB285" i="3"/>
  <c r="S285" i="3"/>
  <c r="Q285" i="3"/>
  <c r="R285" i="3" s="1"/>
  <c r="AU285" i="3" s="1"/>
  <c r="E285" i="3"/>
  <c r="AQ284" i="3"/>
  <c r="AP284" i="3"/>
  <c r="AK284" i="3"/>
  <c r="AJ284" i="3"/>
  <c r="AE284" i="3"/>
  <c r="AD284" i="3"/>
  <c r="AC284" i="3"/>
  <c r="AB284" i="3"/>
  <c r="S284" i="3"/>
  <c r="Q284" i="3"/>
  <c r="R284" i="3" s="1"/>
  <c r="E284" i="3"/>
  <c r="AU283" i="3"/>
  <c r="AQ283" i="3"/>
  <c r="AP283" i="3"/>
  <c r="AK283" i="3"/>
  <c r="AJ283" i="3"/>
  <c r="AE283" i="3"/>
  <c r="AD283" i="3"/>
  <c r="AC283" i="3"/>
  <c r="AB283" i="3"/>
  <c r="S283" i="3"/>
  <c r="Q283" i="3"/>
  <c r="R283" i="3" s="1"/>
  <c r="E283" i="3"/>
  <c r="AQ282" i="3"/>
  <c r="AP282" i="3"/>
  <c r="AK282" i="3"/>
  <c r="AJ282" i="3"/>
  <c r="AE282" i="3"/>
  <c r="AD282" i="3"/>
  <c r="AC282" i="3"/>
  <c r="AB282" i="3"/>
  <c r="S282" i="3"/>
  <c r="Q282" i="3"/>
  <c r="R282" i="3" s="1"/>
  <c r="E282" i="3"/>
  <c r="AQ281" i="3"/>
  <c r="AP281" i="3"/>
  <c r="AK281" i="3"/>
  <c r="AJ281" i="3"/>
  <c r="AE281" i="3"/>
  <c r="AD281" i="3"/>
  <c r="AC281" i="3"/>
  <c r="AB281" i="3"/>
  <c r="S281" i="3"/>
  <c r="Q281" i="3"/>
  <c r="R281" i="3" s="1"/>
  <c r="AU281" i="3" s="1"/>
  <c r="E281" i="3"/>
  <c r="AQ280" i="3"/>
  <c r="AP280" i="3"/>
  <c r="AK280" i="3"/>
  <c r="AJ280" i="3"/>
  <c r="AE280" i="3"/>
  <c r="AD280" i="3"/>
  <c r="AC280" i="3"/>
  <c r="AB280" i="3"/>
  <c r="S280" i="3"/>
  <c r="Q280" i="3"/>
  <c r="R280" i="3" s="1"/>
  <c r="E280" i="3"/>
  <c r="AQ279" i="3"/>
  <c r="AP279" i="3"/>
  <c r="AK279" i="3"/>
  <c r="AJ279" i="3"/>
  <c r="AE279" i="3"/>
  <c r="AD279" i="3"/>
  <c r="AC279" i="3"/>
  <c r="AB279" i="3"/>
  <c r="S279" i="3"/>
  <c r="Q279" i="3"/>
  <c r="R279" i="3" s="1"/>
  <c r="AU279" i="3" s="1"/>
  <c r="E279" i="3"/>
  <c r="AQ278" i="3"/>
  <c r="AP278" i="3"/>
  <c r="AK278" i="3"/>
  <c r="AJ278" i="3"/>
  <c r="AE278" i="3"/>
  <c r="AD278" i="3"/>
  <c r="AC278" i="3"/>
  <c r="AB278" i="3"/>
  <c r="S278" i="3"/>
  <c r="Q278" i="3"/>
  <c r="R278" i="3" s="1"/>
  <c r="E278" i="3"/>
  <c r="AU277" i="3"/>
  <c r="AQ277" i="3"/>
  <c r="AP277" i="3"/>
  <c r="AK277" i="3"/>
  <c r="AJ277" i="3"/>
  <c r="AE277" i="3"/>
  <c r="AD277" i="3"/>
  <c r="AC277" i="3"/>
  <c r="AB277" i="3"/>
  <c r="S277" i="3"/>
  <c r="Q277" i="3"/>
  <c r="R277" i="3" s="1"/>
  <c r="E277" i="3"/>
  <c r="AQ276" i="3"/>
  <c r="AP276" i="3"/>
  <c r="AK276" i="3"/>
  <c r="AJ276" i="3"/>
  <c r="AE276" i="3"/>
  <c r="AD276" i="3"/>
  <c r="AC276" i="3"/>
  <c r="AB276" i="3"/>
  <c r="S276" i="3"/>
  <c r="Q276" i="3"/>
  <c r="R276" i="3" s="1"/>
  <c r="E276" i="3"/>
  <c r="AU275" i="3"/>
  <c r="AQ275" i="3"/>
  <c r="AP275" i="3"/>
  <c r="AK275" i="3"/>
  <c r="AJ275" i="3"/>
  <c r="AE275" i="3"/>
  <c r="AD275" i="3"/>
  <c r="AC275" i="3"/>
  <c r="AB275" i="3"/>
  <c r="S275" i="3"/>
  <c r="Q275" i="3"/>
  <c r="R275" i="3" s="1"/>
  <c r="E275" i="3"/>
  <c r="AQ274" i="3"/>
  <c r="AP274" i="3"/>
  <c r="AK274" i="3"/>
  <c r="AJ274" i="3"/>
  <c r="AE274" i="3"/>
  <c r="AD274" i="3"/>
  <c r="AC274" i="3"/>
  <c r="AB274" i="3"/>
  <c r="S274" i="3"/>
  <c r="Q274" i="3"/>
  <c r="R274" i="3" s="1"/>
  <c r="E274" i="3"/>
  <c r="AQ273" i="3"/>
  <c r="AP273" i="3"/>
  <c r="AK273" i="3"/>
  <c r="AJ273" i="3"/>
  <c r="AE273" i="3"/>
  <c r="AD273" i="3"/>
  <c r="AC273" i="3"/>
  <c r="AB273" i="3"/>
  <c r="S273" i="3"/>
  <c r="Q273" i="3"/>
  <c r="R273" i="3" s="1"/>
  <c r="AU273" i="3" s="1"/>
  <c r="E273" i="3"/>
  <c r="AQ272" i="3"/>
  <c r="AP272" i="3"/>
  <c r="AK272" i="3"/>
  <c r="AJ272" i="3"/>
  <c r="AE272" i="3"/>
  <c r="AD272" i="3"/>
  <c r="AC272" i="3"/>
  <c r="AW272" i="3" s="1"/>
  <c r="AB272" i="3"/>
  <c r="S272" i="3"/>
  <c r="Q272" i="3"/>
  <c r="R272" i="3" s="1"/>
  <c r="E272" i="3"/>
  <c r="AQ271" i="3"/>
  <c r="AP271" i="3"/>
  <c r="AK271" i="3"/>
  <c r="AJ271" i="3"/>
  <c r="AE271" i="3"/>
  <c r="AD271" i="3"/>
  <c r="AC271" i="3"/>
  <c r="AB271" i="3"/>
  <c r="S271" i="3"/>
  <c r="Q271" i="3"/>
  <c r="R271" i="3" s="1"/>
  <c r="AU271" i="3" s="1"/>
  <c r="E271" i="3"/>
  <c r="AQ270" i="3"/>
  <c r="AP270" i="3"/>
  <c r="AK270" i="3"/>
  <c r="AJ270" i="3"/>
  <c r="AE270" i="3"/>
  <c r="AD270" i="3"/>
  <c r="AC270" i="3"/>
  <c r="AW270" i="3" s="1"/>
  <c r="AB270" i="3"/>
  <c r="S270" i="3"/>
  <c r="Q270" i="3"/>
  <c r="R270" i="3" s="1"/>
  <c r="E270" i="3"/>
  <c r="AQ269" i="3"/>
  <c r="AP269" i="3"/>
  <c r="AK269" i="3"/>
  <c r="AJ269" i="3"/>
  <c r="AE269" i="3"/>
  <c r="AD269" i="3"/>
  <c r="AC269" i="3"/>
  <c r="AB269" i="3"/>
  <c r="S269" i="3"/>
  <c r="Q269" i="3"/>
  <c r="R269" i="3" s="1"/>
  <c r="AU269" i="3" s="1"/>
  <c r="E269" i="3"/>
  <c r="AQ268" i="3"/>
  <c r="AP268" i="3"/>
  <c r="AK268" i="3"/>
  <c r="AJ268" i="3"/>
  <c r="AE268" i="3"/>
  <c r="AD268" i="3"/>
  <c r="AC268" i="3"/>
  <c r="AB268" i="3"/>
  <c r="S268" i="3"/>
  <c r="Q268" i="3"/>
  <c r="R268" i="3" s="1"/>
  <c r="E268" i="3"/>
  <c r="AU267" i="3"/>
  <c r="AQ267" i="3"/>
  <c r="AP267" i="3"/>
  <c r="AK267" i="3"/>
  <c r="AJ267" i="3"/>
  <c r="AE267" i="3"/>
  <c r="AD267" i="3"/>
  <c r="AC267" i="3"/>
  <c r="AB267" i="3"/>
  <c r="S267" i="3"/>
  <c r="Q267" i="3"/>
  <c r="R267" i="3" s="1"/>
  <c r="E267" i="3"/>
  <c r="AQ266" i="3"/>
  <c r="AP266" i="3"/>
  <c r="AK266" i="3"/>
  <c r="AJ266" i="3"/>
  <c r="AE266" i="3"/>
  <c r="AD266" i="3"/>
  <c r="AC266" i="3"/>
  <c r="AB266" i="3"/>
  <c r="S266" i="3"/>
  <c r="Q266" i="3"/>
  <c r="R266" i="3" s="1"/>
  <c r="E266" i="3"/>
  <c r="AU265" i="3"/>
  <c r="AQ265" i="3"/>
  <c r="AP265" i="3"/>
  <c r="AK265" i="3"/>
  <c r="AJ265" i="3"/>
  <c r="AE265" i="3"/>
  <c r="AD265" i="3"/>
  <c r="AC265" i="3"/>
  <c r="AB265" i="3"/>
  <c r="S265" i="3"/>
  <c r="Q265" i="3"/>
  <c r="R265" i="3" s="1"/>
  <c r="E265" i="3"/>
  <c r="AQ264" i="3"/>
  <c r="AP264" i="3"/>
  <c r="AK264" i="3"/>
  <c r="AJ264" i="3"/>
  <c r="AE264" i="3"/>
  <c r="AD264" i="3"/>
  <c r="AC264" i="3"/>
  <c r="AB264" i="3"/>
  <c r="S264" i="3"/>
  <c r="Q264" i="3"/>
  <c r="R264" i="3" s="1"/>
  <c r="E264" i="3"/>
  <c r="AQ263" i="3"/>
  <c r="AP263" i="3"/>
  <c r="AK263" i="3"/>
  <c r="AJ263" i="3"/>
  <c r="AE263" i="3"/>
  <c r="AD263" i="3"/>
  <c r="AC263" i="3"/>
  <c r="AB263" i="3"/>
  <c r="S263" i="3"/>
  <c r="Q263" i="3"/>
  <c r="R263" i="3" s="1"/>
  <c r="AU263" i="3" s="1"/>
  <c r="E263" i="3"/>
  <c r="AQ262" i="3"/>
  <c r="AP262" i="3"/>
  <c r="AK262" i="3"/>
  <c r="AJ262" i="3"/>
  <c r="AE262" i="3"/>
  <c r="AD262" i="3"/>
  <c r="AC262" i="3"/>
  <c r="AB262" i="3"/>
  <c r="S262" i="3"/>
  <c r="Q262" i="3"/>
  <c r="R262" i="3" s="1"/>
  <c r="E262" i="3"/>
  <c r="AU261" i="3"/>
  <c r="AQ261" i="3"/>
  <c r="AP261" i="3"/>
  <c r="AK261" i="3"/>
  <c r="AJ261" i="3"/>
  <c r="AE261" i="3"/>
  <c r="AD261" i="3"/>
  <c r="AC261" i="3"/>
  <c r="AB261" i="3"/>
  <c r="S261" i="3"/>
  <c r="Q261" i="3"/>
  <c r="R261" i="3" s="1"/>
  <c r="E261" i="3"/>
  <c r="AQ260" i="3"/>
  <c r="AP260" i="3"/>
  <c r="AK260" i="3"/>
  <c r="AJ260" i="3"/>
  <c r="AE260" i="3"/>
  <c r="AD260" i="3"/>
  <c r="AC260" i="3"/>
  <c r="AB260" i="3"/>
  <c r="S260" i="3"/>
  <c r="Q260" i="3"/>
  <c r="R260" i="3" s="1"/>
  <c r="E260" i="3"/>
  <c r="AU259" i="3"/>
  <c r="AQ259" i="3"/>
  <c r="AP259" i="3"/>
  <c r="AK259" i="3"/>
  <c r="AJ259" i="3"/>
  <c r="AE259" i="3"/>
  <c r="AD259" i="3"/>
  <c r="AC259" i="3"/>
  <c r="AB259" i="3"/>
  <c r="S259" i="3"/>
  <c r="Q259" i="3"/>
  <c r="R259" i="3" s="1"/>
  <c r="E259" i="3"/>
  <c r="AQ258" i="3"/>
  <c r="AP258" i="3"/>
  <c r="AK258" i="3"/>
  <c r="AJ258" i="3"/>
  <c r="AE258" i="3"/>
  <c r="AD258" i="3"/>
  <c r="AC258" i="3"/>
  <c r="AB258" i="3"/>
  <c r="S258" i="3"/>
  <c r="Q258" i="3"/>
  <c r="R258" i="3" s="1"/>
  <c r="E258" i="3"/>
  <c r="AQ257" i="3"/>
  <c r="AP257" i="3"/>
  <c r="AK257" i="3"/>
  <c r="AJ257" i="3"/>
  <c r="AE257" i="3"/>
  <c r="AD257" i="3"/>
  <c r="AC257" i="3"/>
  <c r="AB257" i="3"/>
  <c r="S257" i="3"/>
  <c r="Q257" i="3"/>
  <c r="R257" i="3" s="1"/>
  <c r="AU257" i="3" s="1"/>
  <c r="E257" i="3"/>
  <c r="AQ256" i="3"/>
  <c r="AP256" i="3"/>
  <c r="AK256" i="3"/>
  <c r="AJ256" i="3"/>
  <c r="AE256" i="3"/>
  <c r="AD256" i="3"/>
  <c r="AC256" i="3"/>
  <c r="AW256" i="3" s="1"/>
  <c r="AB256" i="3"/>
  <c r="S256" i="3"/>
  <c r="Q256" i="3"/>
  <c r="R256" i="3" s="1"/>
  <c r="E256" i="3"/>
  <c r="AQ255" i="3"/>
  <c r="AP255" i="3"/>
  <c r="AK255" i="3"/>
  <c r="AJ255" i="3"/>
  <c r="AE255" i="3"/>
  <c r="AD255" i="3"/>
  <c r="AC255" i="3"/>
  <c r="AB255" i="3"/>
  <c r="S255" i="3"/>
  <c r="Q255" i="3"/>
  <c r="R255" i="3" s="1"/>
  <c r="AU255" i="3" s="1"/>
  <c r="E255" i="3"/>
  <c r="AQ254" i="3"/>
  <c r="AP254" i="3"/>
  <c r="AK254" i="3"/>
  <c r="AJ254" i="3"/>
  <c r="AE254" i="3"/>
  <c r="AD254" i="3"/>
  <c r="AC254" i="3"/>
  <c r="AW254" i="3" s="1"/>
  <c r="AB254" i="3"/>
  <c r="S254" i="3"/>
  <c r="Q254" i="3"/>
  <c r="R254" i="3" s="1"/>
  <c r="E254" i="3"/>
  <c r="AQ253" i="3"/>
  <c r="AP253" i="3"/>
  <c r="AK253" i="3"/>
  <c r="AJ253" i="3"/>
  <c r="AE253" i="3"/>
  <c r="AD253" i="3"/>
  <c r="AC253" i="3"/>
  <c r="AW253" i="3" s="1"/>
  <c r="AB253" i="3"/>
  <c r="S253" i="3"/>
  <c r="Q253" i="3"/>
  <c r="R253" i="3" s="1"/>
  <c r="AU253" i="3" s="1"/>
  <c r="E253" i="3"/>
  <c r="AQ252" i="3"/>
  <c r="AP252" i="3"/>
  <c r="AK252" i="3"/>
  <c r="AJ252" i="3"/>
  <c r="AE252" i="3"/>
  <c r="AD252" i="3"/>
  <c r="AC252" i="3"/>
  <c r="AB252" i="3"/>
  <c r="S252" i="3"/>
  <c r="Q252" i="3"/>
  <c r="R252" i="3" s="1"/>
  <c r="E252" i="3"/>
  <c r="AU251" i="3"/>
  <c r="AQ251" i="3"/>
  <c r="AP251" i="3"/>
  <c r="AK251" i="3"/>
  <c r="AJ251" i="3"/>
  <c r="AE251" i="3"/>
  <c r="AD251" i="3"/>
  <c r="AC251" i="3"/>
  <c r="AB251" i="3"/>
  <c r="S251" i="3"/>
  <c r="Q251" i="3"/>
  <c r="R251" i="3" s="1"/>
  <c r="E251" i="3"/>
  <c r="AQ250" i="3"/>
  <c r="AP250" i="3"/>
  <c r="AK250" i="3"/>
  <c r="AJ250" i="3"/>
  <c r="AE250" i="3"/>
  <c r="AD250" i="3"/>
  <c r="AC250" i="3"/>
  <c r="AB250" i="3"/>
  <c r="S250" i="3"/>
  <c r="Q250" i="3"/>
  <c r="R250" i="3" s="1"/>
  <c r="E250" i="3"/>
  <c r="AQ249" i="3"/>
  <c r="AP249" i="3"/>
  <c r="AK249" i="3"/>
  <c r="AJ249" i="3"/>
  <c r="AE249" i="3"/>
  <c r="AD249" i="3"/>
  <c r="AC249" i="3"/>
  <c r="AB249" i="3"/>
  <c r="S249" i="3"/>
  <c r="Q249" i="3"/>
  <c r="R249" i="3" s="1"/>
  <c r="AU249" i="3" s="1"/>
  <c r="E249" i="3"/>
  <c r="AQ248" i="3"/>
  <c r="AP248" i="3"/>
  <c r="AK248" i="3"/>
  <c r="AJ248" i="3"/>
  <c r="AE248" i="3"/>
  <c r="AD248" i="3"/>
  <c r="AC248" i="3"/>
  <c r="AB248" i="3"/>
  <c r="S248" i="3"/>
  <c r="Q248" i="3"/>
  <c r="R248" i="3" s="1"/>
  <c r="E248" i="3"/>
  <c r="AQ247" i="3"/>
  <c r="AP247" i="3"/>
  <c r="AK247" i="3"/>
  <c r="AJ247" i="3"/>
  <c r="AE247" i="3"/>
  <c r="AD247" i="3"/>
  <c r="AC247" i="3"/>
  <c r="AB247" i="3"/>
  <c r="S247" i="3"/>
  <c r="Q247" i="3"/>
  <c r="R247" i="3" s="1"/>
  <c r="AU247" i="3" s="1"/>
  <c r="E247" i="3"/>
  <c r="AQ246" i="3"/>
  <c r="AP246" i="3"/>
  <c r="AK246" i="3"/>
  <c r="AJ246" i="3"/>
  <c r="AE246" i="3"/>
  <c r="AD246" i="3"/>
  <c r="AC246" i="3"/>
  <c r="AB246" i="3"/>
  <c r="S246" i="3"/>
  <c r="Q246" i="3"/>
  <c r="R246" i="3" s="1"/>
  <c r="E246" i="3"/>
  <c r="AQ245" i="3"/>
  <c r="AP245" i="3"/>
  <c r="AK245" i="3"/>
  <c r="AJ245" i="3"/>
  <c r="AE245" i="3"/>
  <c r="AD245" i="3"/>
  <c r="AC245" i="3"/>
  <c r="AB245" i="3"/>
  <c r="S245" i="3"/>
  <c r="Q245" i="3"/>
  <c r="R245" i="3" s="1"/>
  <c r="AU245" i="3" s="1"/>
  <c r="E245" i="3"/>
  <c r="AQ244" i="3"/>
  <c r="AP244" i="3"/>
  <c r="AK244" i="3"/>
  <c r="AJ244" i="3"/>
  <c r="AE244" i="3"/>
  <c r="AD244" i="3"/>
  <c r="AC244" i="3"/>
  <c r="AW244" i="3" s="1"/>
  <c r="AB244" i="3"/>
  <c r="S244" i="3"/>
  <c r="Q244" i="3"/>
  <c r="R244" i="3" s="1"/>
  <c r="E244" i="3"/>
  <c r="AQ243" i="3"/>
  <c r="AP243" i="3"/>
  <c r="AK243" i="3"/>
  <c r="AJ243" i="3"/>
  <c r="AE243" i="3"/>
  <c r="AD243" i="3"/>
  <c r="AC243" i="3"/>
  <c r="AW243" i="3" s="1"/>
  <c r="AB243" i="3"/>
  <c r="S243" i="3"/>
  <c r="Q243" i="3"/>
  <c r="R243" i="3" s="1"/>
  <c r="AU243" i="3" s="1"/>
  <c r="E243" i="3"/>
  <c r="AQ242" i="3"/>
  <c r="AP242" i="3"/>
  <c r="AK242" i="3"/>
  <c r="AJ242" i="3"/>
  <c r="AE242" i="3"/>
  <c r="AD242" i="3"/>
  <c r="AC242" i="3"/>
  <c r="AB242" i="3"/>
  <c r="S242" i="3"/>
  <c r="Q242" i="3"/>
  <c r="R242" i="3" s="1"/>
  <c r="E242" i="3"/>
  <c r="AU241" i="3"/>
  <c r="AQ241" i="3"/>
  <c r="AP241" i="3"/>
  <c r="AK241" i="3"/>
  <c r="AJ241" i="3"/>
  <c r="AE241" i="3"/>
  <c r="AD241" i="3"/>
  <c r="AC241" i="3"/>
  <c r="AB241" i="3"/>
  <c r="S241" i="3"/>
  <c r="Q241" i="3"/>
  <c r="R241" i="3" s="1"/>
  <c r="E241" i="3"/>
  <c r="AQ240" i="3"/>
  <c r="AP240" i="3"/>
  <c r="AK240" i="3"/>
  <c r="AJ240" i="3"/>
  <c r="AE240" i="3"/>
  <c r="AD240" i="3"/>
  <c r="AC240" i="3"/>
  <c r="AW240" i="3" s="1"/>
  <c r="AB240" i="3"/>
  <c r="S240" i="3"/>
  <c r="Q240" i="3"/>
  <c r="R240" i="3" s="1"/>
  <c r="E240" i="3"/>
  <c r="AQ239" i="3"/>
  <c r="AP239" i="3"/>
  <c r="AK239" i="3"/>
  <c r="AJ239" i="3"/>
  <c r="AE239" i="3"/>
  <c r="AD239" i="3"/>
  <c r="AC239" i="3"/>
  <c r="AB239" i="3"/>
  <c r="S239" i="3"/>
  <c r="Q239" i="3"/>
  <c r="R239" i="3" s="1"/>
  <c r="AU239" i="3" s="1"/>
  <c r="E239" i="3"/>
  <c r="AQ238" i="3"/>
  <c r="AP238" i="3"/>
  <c r="AK238" i="3"/>
  <c r="AJ238" i="3"/>
  <c r="AE238" i="3"/>
  <c r="AD238" i="3"/>
  <c r="AC238" i="3"/>
  <c r="AW238" i="3" s="1"/>
  <c r="AB238" i="3"/>
  <c r="S238" i="3"/>
  <c r="Q238" i="3"/>
  <c r="R238" i="3" s="1"/>
  <c r="E238" i="3"/>
  <c r="AQ237" i="3"/>
  <c r="AP237" i="3"/>
  <c r="AK237" i="3"/>
  <c r="AJ237" i="3"/>
  <c r="AE237" i="3"/>
  <c r="AD237" i="3"/>
  <c r="AC237" i="3"/>
  <c r="AB237" i="3"/>
  <c r="S237" i="3"/>
  <c r="Q237" i="3"/>
  <c r="R237" i="3" s="1"/>
  <c r="AU237" i="3" s="1"/>
  <c r="E237" i="3"/>
  <c r="AQ236" i="3"/>
  <c r="AP236" i="3"/>
  <c r="AK236" i="3"/>
  <c r="AJ236" i="3"/>
  <c r="AE236" i="3"/>
  <c r="AD236" i="3"/>
  <c r="AC236" i="3"/>
  <c r="AB236" i="3"/>
  <c r="S236" i="3"/>
  <c r="Q236" i="3"/>
  <c r="R236" i="3" s="1"/>
  <c r="E236" i="3"/>
  <c r="AU235" i="3"/>
  <c r="AQ235" i="3"/>
  <c r="AP235" i="3"/>
  <c r="AK235" i="3"/>
  <c r="AJ235" i="3"/>
  <c r="AE235" i="3"/>
  <c r="AD235" i="3"/>
  <c r="AC235" i="3"/>
  <c r="AB235" i="3"/>
  <c r="S235" i="3"/>
  <c r="Q235" i="3"/>
  <c r="R235" i="3" s="1"/>
  <c r="E235" i="3"/>
  <c r="AQ234" i="3"/>
  <c r="AP234" i="3"/>
  <c r="AK234" i="3"/>
  <c r="AJ234" i="3"/>
  <c r="AE234" i="3"/>
  <c r="AD234" i="3"/>
  <c r="AC234" i="3"/>
  <c r="AB234" i="3"/>
  <c r="S234" i="3"/>
  <c r="Q234" i="3"/>
  <c r="R234" i="3" s="1"/>
  <c r="E234" i="3"/>
  <c r="AU233" i="3"/>
  <c r="AQ233" i="3"/>
  <c r="AP233" i="3"/>
  <c r="AK233" i="3"/>
  <c r="AJ233" i="3"/>
  <c r="AE233" i="3"/>
  <c r="AD233" i="3"/>
  <c r="AC233" i="3"/>
  <c r="AB233" i="3"/>
  <c r="S233" i="3"/>
  <c r="Q233" i="3"/>
  <c r="R233" i="3" s="1"/>
  <c r="E233" i="3"/>
  <c r="AQ232" i="3"/>
  <c r="AP232" i="3"/>
  <c r="AK232" i="3"/>
  <c r="AJ232" i="3"/>
  <c r="AE232" i="3"/>
  <c r="AD232" i="3"/>
  <c r="AC232" i="3"/>
  <c r="AB232" i="3"/>
  <c r="S232" i="3"/>
  <c r="Q232" i="3"/>
  <c r="R232" i="3" s="1"/>
  <c r="E232" i="3"/>
  <c r="AQ231" i="3"/>
  <c r="AP231" i="3"/>
  <c r="AK231" i="3"/>
  <c r="AJ231" i="3"/>
  <c r="AE231" i="3"/>
  <c r="AD231" i="3"/>
  <c r="AC231" i="3"/>
  <c r="AB231" i="3"/>
  <c r="S231" i="3"/>
  <c r="Q231" i="3"/>
  <c r="R231" i="3" s="1"/>
  <c r="AU231" i="3" s="1"/>
  <c r="E231" i="3"/>
  <c r="AQ230" i="3"/>
  <c r="AP230" i="3"/>
  <c r="AK230" i="3"/>
  <c r="AJ230" i="3"/>
  <c r="AE230" i="3"/>
  <c r="AD230" i="3"/>
  <c r="AC230" i="3"/>
  <c r="AB230" i="3"/>
  <c r="S230" i="3"/>
  <c r="Q230" i="3"/>
  <c r="R230" i="3" s="1"/>
  <c r="E230" i="3"/>
  <c r="AQ229" i="3"/>
  <c r="AP229" i="3"/>
  <c r="AK229" i="3"/>
  <c r="AJ229" i="3"/>
  <c r="AE229" i="3"/>
  <c r="AD229" i="3"/>
  <c r="AC229" i="3"/>
  <c r="AB229" i="3"/>
  <c r="S229" i="3"/>
  <c r="Q229" i="3"/>
  <c r="R229" i="3" s="1"/>
  <c r="AU229" i="3" s="1"/>
  <c r="E229" i="3"/>
  <c r="AQ228" i="3"/>
  <c r="AP228" i="3"/>
  <c r="AK228" i="3"/>
  <c r="AJ228" i="3"/>
  <c r="AE228" i="3"/>
  <c r="AD228" i="3"/>
  <c r="AC228" i="3"/>
  <c r="AW228" i="3" s="1"/>
  <c r="AB228" i="3"/>
  <c r="S228" i="3"/>
  <c r="Q228" i="3"/>
  <c r="R228" i="3" s="1"/>
  <c r="E228" i="3"/>
  <c r="AQ227" i="3"/>
  <c r="AP227" i="3"/>
  <c r="AK227" i="3"/>
  <c r="AJ227" i="3"/>
  <c r="AE227" i="3"/>
  <c r="AD227" i="3"/>
  <c r="AC227" i="3"/>
  <c r="AW227" i="3" s="1"/>
  <c r="AB227" i="3"/>
  <c r="S227" i="3"/>
  <c r="Q227" i="3"/>
  <c r="R227" i="3" s="1"/>
  <c r="AU227" i="3" s="1"/>
  <c r="E227" i="3"/>
  <c r="AQ226" i="3"/>
  <c r="AP226" i="3"/>
  <c r="AK226" i="3"/>
  <c r="AJ226" i="3"/>
  <c r="AE226" i="3"/>
  <c r="AD226" i="3"/>
  <c r="AC226" i="3"/>
  <c r="AB226" i="3"/>
  <c r="S226" i="3"/>
  <c r="Q226" i="3"/>
  <c r="R226" i="3" s="1"/>
  <c r="E226" i="3"/>
  <c r="AQ225" i="3"/>
  <c r="AP225" i="3"/>
  <c r="AK225" i="3"/>
  <c r="AJ225" i="3"/>
  <c r="AE225" i="3"/>
  <c r="AD225" i="3"/>
  <c r="AC225" i="3"/>
  <c r="AB225" i="3"/>
  <c r="S225" i="3"/>
  <c r="Q225" i="3"/>
  <c r="R225" i="3" s="1"/>
  <c r="AU225" i="3" s="1"/>
  <c r="E225" i="3"/>
  <c r="AQ224" i="3"/>
  <c r="AP224" i="3"/>
  <c r="AK224" i="3"/>
  <c r="AJ224" i="3"/>
  <c r="AE224" i="3"/>
  <c r="AD224" i="3"/>
  <c r="AC224" i="3"/>
  <c r="AW224" i="3" s="1"/>
  <c r="AB224" i="3"/>
  <c r="S224" i="3"/>
  <c r="Q224" i="3"/>
  <c r="R224" i="3" s="1"/>
  <c r="E224" i="3"/>
  <c r="AQ223" i="3"/>
  <c r="AP223" i="3"/>
  <c r="AK223" i="3"/>
  <c r="AJ223" i="3"/>
  <c r="AE223" i="3"/>
  <c r="AD223" i="3"/>
  <c r="AC223" i="3"/>
  <c r="AB223" i="3"/>
  <c r="S223" i="3"/>
  <c r="Q223" i="3"/>
  <c r="R223" i="3" s="1"/>
  <c r="AU223" i="3" s="1"/>
  <c r="E223" i="3"/>
  <c r="AQ222" i="3"/>
  <c r="AP222" i="3"/>
  <c r="AK222" i="3"/>
  <c r="AJ222" i="3"/>
  <c r="AE222" i="3"/>
  <c r="AD222" i="3"/>
  <c r="AC222" i="3"/>
  <c r="AW222" i="3" s="1"/>
  <c r="AB222" i="3"/>
  <c r="S222" i="3"/>
  <c r="Q222" i="3"/>
  <c r="R222" i="3" s="1"/>
  <c r="E222" i="3"/>
  <c r="AQ221" i="3"/>
  <c r="AP221" i="3"/>
  <c r="AK221" i="3"/>
  <c r="AJ221" i="3"/>
  <c r="AE221" i="3"/>
  <c r="AD221" i="3"/>
  <c r="AC221" i="3"/>
  <c r="AW221" i="3" s="1"/>
  <c r="AB221" i="3"/>
  <c r="S221" i="3"/>
  <c r="Q221" i="3"/>
  <c r="R221" i="3" s="1"/>
  <c r="AU221" i="3" s="1"/>
  <c r="E221" i="3"/>
  <c r="AQ220" i="3"/>
  <c r="AP220" i="3"/>
  <c r="AK220" i="3"/>
  <c r="AJ220" i="3"/>
  <c r="AE220" i="3"/>
  <c r="AD220" i="3"/>
  <c r="AC220" i="3"/>
  <c r="AB220" i="3"/>
  <c r="S220" i="3"/>
  <c r="Q220" i="3"/>
  <c r="R220" i="3" s="1"/>
  <c r="E220" i="3"/>
  <c r="AU219" i="3"/>
  <c r="AQ219" i="3"/>
  <c r="AP219" i="3"/>
  <c r="AK219" i="3"/>
  <c r="AJ219" i="3"/>
  <c r="AE219" i="3"/>
  <c r="AD219" i="3"/>
  <c r="AC219" i="3"/>
  <c r="AB219" i="3"/>
  <c r="S219" i="3"/>
  <c r="Q219" i="3"/>
  <c r="R219" i="3" s="1"/>
  <c r="E219" i="3"/>
  <c r="AQ218" i="3"/>
  <c r="AP218" i="3"/>
  <c r="AK218" i="3"/>
  <c r="AJ218" i="3"/>
  <c r="AE218" i="3"/>
  <c r="AD218" i="3"/>
  <c r="AC218" i="3"/>
  <c r="AW218" i="3" s="1"/>
  <c r="AB218" i="3"/>
  <c r="S218" i="3"/>
  <c r="Q218" i="3"/>
  <c r="R218" i="3" s="1"/>
  <c r="E218" i="3"/>
  <c r="AQ217" i="3"/>
  <c r="AP217" i="3"/>
  <c r="AK217" i="3"/>
  <c r="AJ217" i="3"/>
  <c r="AE217" i="3"/>
  <c r="AD217" i="3"/>
  <c r="AC217" i="3"/>
  <c r="AB217" i="3"/>
  <c r="S217" i="3"/>
  <c r="Q217" i="3"/>
  <c r="R217" i="3" s="1"/>
  <c r="AU217" i="3" s="1"/>
  <c r="E217" i="3"/>
  <c r="AQ216" i="3"/>
  <c r="AP216" i="3"/>
  <c r="AK216" i="3"/>
  <c r="AJ216" i="3"/>
  <c r="AE216" i="3"/>
  <c r="AD216" i="3"/>
  <c r="AC216" i="3"/>
  <c r="AB216" i="3"/>
  <c r="S216" i="3"/>
  <c r="Q216" i="3"/>
  <c r="R216" i="3" s="1"/>
  <c r="E216" i="3"/>
  <c r="AQ215" i="3"/>
  <c r="AP215" i="3"/>
  <c r="AK215" i="3"/>
  <c r="AJ215" i="3"/>
  <c r="AE215" i="3"/>
  <c r="AD215" i="3"/>
  <c r="AC215" i="3"/>
  <c r="AB215" i="3"/>
  <c r="S215" i="3"/>
  <c r="Q215" i="3"/>
  <c r="R215" i="3" s="1"/>
  <c r="AU215" i="3" s="1"/>
  <c r="E215" i="3"/>
  <c r="AQ214" i="3"/>
  <c r="AP214" i="3"/>
  <c r="AK214" i="3"/>
  <c r="AJ214" i="3"/>
  <c r="AE214" i="3"/>
  <c r="AD214" i="3"/>
  <c r="AC214" i="3"/>
  <c r="AB214" i="3"/>
  <c r="S214" i="3"/>
  <c r="Q214" i="3"/>
  <c r="R214" i="3" s="1"/>
  <c r="E214" i="3"/>
  <c r="AU213" i="3"/>
  <c r="AQ213" i="3"/>
  <c r="AP213" i="3"/>
  <c r="AK213" i="3"/>
  <c r="AJ213" i="3"/>
  <c r="AE213" i="3"/>
  <c r="AD213" i="3"/>
  <c r="AC213" i="3"/>
  <c r="AB213" i="3"/>
  <c r="S213" i="3"/>
  <c r="Q213" i="3"/>
  <c r="R213" i="3" s="1"/>
  <c r="E213" i="3"/>
  <c r="AQ212" i="3"/>
  <c r="AP212" i="3"/>
  <c r="AK212" i="3"/>
  <c r="AJ212" i="3"/>
  <c r="AE212" i="3"/>
  <c r="AD212" i="3"/>
  <c r="AC212" i="3"/>
  <c r="AB212" i="3"/>
  <c r="S212" i="3"/>
  <c r="Q212" i="3"/>
  <c r="R212" i="3" s="1"/>
  <c r="E212" i="3"/>
  <c r="AU211" i="3"/>
  <c r="AQ211" i="3"/>
  <c r="AP211" i="3"/>
  <c r="AK211" i="3"/>
  <c r="AJ211" i="3"/>
  <c r="AE211" i="3"/>
  <c r="AD211" i="3"/>
  <c r="AC211" i="3"/>
  <c r="AB211" i="3"/>
  <c r="S211" i="3"/>
  <c r="Q211" i="3"/>
  <c r="R211" i="3" s="1"/>
  <c r="E211" i="3"/>
  <c r="AQ210" i="3"/>
  <c r="AP210" i="3"/>
  <c r="AK210" i="3"/>
  <c r="AJ210" i="3"/>
  <c r="AE210" i="3"/>
  <c r="AD210" i="3"/>
  <c r="AC210" i="3"/>
  <c r="AB210" i="3"/>
  <c r="S210" i="3"/>
  <c r="Q210" i="3"/>
  <c r="R210" i="3" s="1"/>
  <c r="E210" i="3"/>
  <c r="AQ209" i="3"/>
  <c r="AP209" i="3"/>
  <c r="AK209" i="3"/>
  <c r="AJ209" i="3"/>
  <c r="AE209" i="3"/>
  <c r="AD209" i="3"/>
  <c r="S209" i="3"/>
  <c r="Q209" i="3"/>
  <c r="R209" i="3" s="1"/>
  <c r="E209" i="3"/>
  <c r="AU208" i="3"/>
  <c r="AQ208" i="3"/>
  <c r="AP208" i="3"/>
  <c r="AK208" i="3"/>
  <c r="AJ208" i="3"/>
  <c r="AE208" i="3"/>
  <c r="AD208" i="3"/>
  <c r="AC208" i="3"/>
  <c r="AB208" i="3"/>
  <c r="S208" i="3"/>
  <c r="Q208" i="3"/>
  <c r="R208" i="3" s="1"/>
  <c r="E208" i="3"/>
  <c r="AQ207" i="3"/>
  <c r="AP207" i="3"/>
  <c r="AK207" i="3"/>
  <c r="AJ207" i="3"/>
  <c r="AE207" i="3"/>
  <c r="AD207" i="3"/>
  <c r="AC207" i="3"/>
  <c r="AB207" i="3"/>
  <c r="S207" i="3"/>
  <c r="Q207" i="3"/>
  <c r="R207" i="3" s="1"/>
  <c r="E207" i="3"/>
  <c r="AQ206" i="3"/>
  <c r="AP206" i="3"/>
  <c r="AK206" i="3"/>
  <c r="AJ206" i="3"/>
  <c r="AE206" i="3"/>
  <c r="AD206" i="3"/>
  <c r="AC206" i="3"/>
  <c r="AB206" i="3"/>
  <c r="S206" i="3"/>
  <c r="Q206" i="3"/>
  <c r="R206" i="3" s="1"/>
  <c r="AU206" i="3" s="1"/>
  <c r="E206" i="3"/>
  <c r="AQ205" i="3"/>
  <c r="AP205" i="3"/>
  <c r="AK205" i="3"/>
  <c r="AJ205" i="3"/>
  <c r="AE205" i="3"/>
  <c r="AD205" i="3"/>
  <c r="AC205" i="3"/>
  <c r="AB205" i="3"/>
  <c r="S205" i="3"/>
  <c r="Q205" i="3"/>
  <c r="R205" i="3" s="1"/>
  <c r="E205" i="3"/>
  <c r="AU204" i="3"/>
  <c r="AQ204" i="3"/>
  <c r="AP204" i="3"/>
  <c r="AK204" i="3"/>
  <c r="AJ204" i="3"/>
  <c r="AE204" i="3"/>
  <c r="AD204" i="3"/>
  <c r="AC204" i="3"/>
  <c r="AB204" i="3"/>
  <c r="S204" i="3"/>
  <c r="Q204" i="3"/>
  <c r="R204" i="3" s="1"/>
  <c r="E204" i="3"/>
  <c r="AQ203" i="3"/>
  <c r="AP203" i="3"/>
  <c r="AK203" i="3"/>
  <c r="AJ203" i="3"/>
  <c r="AE203" i="3"/>
  <c r="AD203" i="3"/>
  <c r="AC203" i="3"/>
  <c r="AB203" i="3"/>
  <c r="S203" i="3"/>
  <c r="Q203" i="3"/>
  <c r="R203" i="3" s="1"/>
  <c r="E203" i="3"/>
  <c r="AU202" i="3"/>
  <c r="AQ202" i="3"/>
  <c r="AP202" i="3"/>
  <c r="AK202" i="3"/>
  <c r="AJ202" i="3"/>
  <c r="AE202" i="3"/>
  <c r="AD202" i="3"/>
  <c r="AC202" i="3"/>
  <c r="AB202" i="3"/>
  <c r="AX202" i="3" s="1"/>
  <c r="S202" i="3"/>
  <c r="Q202" i="3"/>
  <c r="R202" i="3" s="1"/>
  <c r="E202" i="3"/>
  <c r="AQ201" i="3"/>
  <c r="AP201" i="3"/>
  <c r="AK201" i="3"/>
  <c r="AJ201" i="3"/>
  <c r="AE201" i="3"/>
  <c r="AD201" i="3"/>
  <c r="AC201" i="3"/>
  <c r="AB201" i="3"/>
  <c r="S201" i="3"/>
  <c r="Q201" i="3"/>
  <c r="R201" i="3" s="1"/>
  <c r="E201" i="3"/>
  <c r="AQ200" i="3"/>
  <c r="AP200" i="3"/>
  <c r="AK200" i="3"/>
  <c r="AJ200" i="3"/>
  <c r="AE200" i="3"/>
  <c r="AD200" i="3"/>
  <c r="AC200" i="3"/>
  <c r="AB200" i="3"/>
  <c r="S200" i="3"/>
  <c r="Q200" i="3"/>
  <c r="R200" i="3" s="1"/>
  <c r="AU200" i="3" s="1"/>
  <c r="E200" i="3"/>
  <c r="AQ199" i="3"/>
  <c r="AP199" i="3"/>
  <c r="AK199" i="3"/>
  <c r="AJ199" i="3"/>
  <c r="AE199" i="3"/>
  <c r="AD199" i="3"/>
  <c r="AC199" i="3"/>
  <c r="AW199" i="3" s="1"/>
  <c r="AB199" i="3"/>
  <c r="S199" i="3"/>
  <c r="Q199" i="3"/>
  <c r="R199" i="3" s="1"/>
  <c r="E199" i="3"/>
  <c r="AQ198" i="3"/>
  <c r="AP198" i="3"/>
  <c r="AK198" i="3"/>
  <c r="AJ198" i="3"/>
  <c r="AE198" i="3"/>
  <c r="AD198" i="3"/>
  <c r="AC198" i="3"/>
  <c r="AB198" i="3"/>
  <c r="S198" i="3"/>
  <c r="Q198" i="3"/>
  <c r="R198" i="3" s="1"/>
  <c r="AU198" i="3" s="1"/>
  <c r="E198" i="3"/>
  <c r="AQ197" i="3"/>
  <c r="AP197" i="3"/>
  <c r="AK197" i="3"/>
  <c r="AJ197" i="3"/>
  <c r="AE197" i="3"/>
  <c r="AD197" i="3"/>
  <c r="AC197" i="3"/>
  <c r="AB197" i="3"/>
  <c r="S197" i="3"/>
  <c r="Q197" i="3"/>
  <c r="R197" i="3" s="1"/>
  <c r="E197" i="3"/>
  <c r="AQ196" i="3"/>
  <c r="AP196" i="3"/>
  <c r="AK196" i="3"/>
  <c r="AJ196" i="3"/>
  <c r="AE196" i="3"/>
  <c r="AD196" i="3"/>
  <c r="AC196" i="3"/>
  <c r="AB196" i="3"/>
  <c r="S196" i="3"/>
  <c r="Q196" i="3"/>
  <c r="R196" i="3" s="1"/>
  <c r="AU196" i="3" s="1"/>
  <c r="E196" i="3"/>
  <c r="AQ195" i="3"/>
  <c r="AP195" i="3"/>
  <c r="AK195" i="3"/>
  <c r="AJ195" i="3"/>
  <c r="AE195" i="3"/>
  <c r="AD195" i="3"/>
  <c r="AC195" i="3"/>
  <c r="AB195" i="3"/>
  <c r="S195" i="3"/>
  <c r="Q195" i="3"/>
  <c r="R195" i="3" s="1"/>
  <c r="E195" i="3"/>
  <c r="AU194" i="3"/>
  <c r="AQ194" i="3"/>
  <c r="AP194" i="3"/>
  <c r="AK194" i="3"/>
  <c r="AJ194" i="3"/>
  <c r="AE194" i="3"/>
  <c r="AD194" i="3"/>
  <c r="AC194" i="3"/>
  <c r="AB194" i="3"/>
  <c r="S194" i="3"/>
  <c r="Q194" i="3"/>
  <c r="R194" i="3" s="1"/>
  <c r="E194" i="3"/>
  <c r="AQ193" i="3"/>
  <c r="AP193" i="3"/>
  <c r="AK193" i="3"/>
  <c r="AJ193" i="3"/>
  <c r="AE193" i="3"/>
  <c r="AD193" i="3"/>
  <c r="AC193" i="3"/>
  <c r="AB193" i="3"/>
  <c r="S193" i="3"/>
  <c r="Q193" i="3"/>
  <c r="R193" i="3" s="1"/>
  <c r="E193" i="3"/>
  <c r="AQ192" i="3"/>
  <c r="AP192" i="3"/>
  <c r="AK192" i="3"/>
  <c r="AJ192" i="3"/>
  <c r="AE192" i="3"/>
  <c r="AD192" i="3"/>
  <c r="AC192" i="3"/>
  <c r="AB192" i="3"/>
  <c r="S192" i="3"/>
  <c r="Q192" i="3"/>
  <c r="R192" i="3" s="1"/>
  <c r="AU192" i="3" s="1"/>
  <c r="E192" i="3"/>
  <c r="AQ191" i="3"/>
  <c r="AP191" i="3"/>
  <c r="AK191" i="3"/>
  <c r="AJ191" i="3"/>
  <c r="AE191" i="3"/>
  <c r="AD191" i="3"/>
  <c r="AC191" i="3"/>
  <c r="AW191" i="3" s="1"/>
  <c r="AB191" i="3"/>
  <c r="S191" i="3"/>
  <c r="Q191" i="3"/>
  <c r="R191" i="3" s="1"/>
  <c r="E191" i="3"/>
  <c r="AQ190" i="3"/>
  <c r="AP190" i="3"/>
  <c r="AK190" i="3"/>
  <c r="AJ190" i="3"/>
  <c r="AE190" i="3"/>
  <c r="AD190" i="3"/>
  <c r="AC190" i="3"/>
  <c r="AB190" i="3"/>
  <c r="S190" i="3"/>
  <c r="Q190" i="3"/>
  <c r="R190" i="3" s="1"/>
  <c r="AU190" i="3" s="1"/>
  <c r="E190" i="3"/>
  <c r="AQ189" i="3"/>
  <c r="AP189" i="3"/>
  <c r="AK189" i="3"/>
  <c r="AJ189" i="3"/>
  <c r="AE189" i="3"/>
  <c r="AD189" i="3"/>
  <c r="AC189" i="3"/>
  <c r="AB189" i="3"/>
  <c r="S189" i="3"/>
  <c r="Q189" i="3"/>
  <c r="R189" i="3" s="1"/>
  <c r="E189" i="3"/>
  <c r="AQ188" i="3"/>
  <c r="AP188" i="3"/>
  <c r="AK188" i="3"/>
  <c r="AJ188" i="3"/>
  <c r="AE188" i="3"/>
  <c r="AD188" i="3"/>
  <c r="AC188" i="3"/>
  <c r="AB188" i="3"/>
  <c r="S188" i="3"/>
  <c r="Q188" i="3"/>
  <c r="R188" i="3" s="1"/>
  <c r="AU188" i="3" s="1"/>
  <c r="E188" i="3"/>
  <c r="AQ187" i="3"/>
  <c r="AP187" i="3"/>
  <c r="AK187" i="3"/>
  <c r="AJ187" i="3"/>
  <c r="AE187" i="3"/>
  <c r="AD187" i="3"/>
  <c r="AC187" i="3"/>
  <c r="AW187" i="3" s="1"/>
  <c r="AB187" i="3"/>
  <c r="S187" i="3"/>
  <c r="Q187" i="3"/>
  <c r="R187" i="3" s="1"/>
  <c r="E187" i="3"/>
  <c r="AQ186" i="3"/>
  <c r="AP186" i="3"/>
  <c r="AK186" i="3"/>
  <c r="AJ186" i="3"/>
  <c r="AE186" i="3"/>
  <c r="AD186" i="3"/>
  <c r="AC186" i="3"/>
  <c r="AW186" i="3" s="1"/>
  <c r="AB186" i="3"/>
  <c r="S186" i="3"/>
  <c r="Q186" i="3"/>
  <c r="R186" i="3" s="1"/>
  <c r="AU186" i="3" s="1"/>
  <c r="E186" i="3"/>
  <c r="AQ185" i="3"/>
  <c r="AP185" i="3"/>
  <c r="AK185" i="3"/>
  <c r="AJ185" i="3"/>
  <c r="AE185" i="3"/>
  <c r="AD185" i="3"/>
  <c r="AC185" i="3"/>
  <c r="AB185" i="3"/>
  <c r="S185" i="3"/>
  <c r="Q185" i="3"/>
  <c r="R185" i="3" s="1"/>
  <c r="E185" i="3"/>
  <c r="AU184" i="3"/>
  <c r="AQ184" i="3"/>
  <c r="AP184" i="3"/>
  <c r="AK184" i="3"/>
  <c r="AJ184" i="3"/>
  <c r="AE184" i="3"/>
  <c r="AD184" i="3"/>
  <c r="AC184" i="3"/>
  <c r="AB184" i="3"/>
  <c r="S184" i="3"/>
  <c r="Q184" i="3"/>
  <c r="R184" i="3" s="1"/>
  <c r="E184" i="3"/>
  <c r="AQ183" i="3"/>
  <c r="AP183" i="3"/>
  <c r="AK183" i="3"/>
  <c r="AJ183" i="3"/>
  <c r="AE183" i="3"/>
  <c r="AD183" i="3"/>
  <c r="AC183" i="3"/>
  <c r="AW183" i="3" s="1"/>
  <c r="AB183" i="3"/>
  <c r="S183" i="3"/>
  <c r="Q183" i="3"/>
  <c r="R183" i="3" s="1"/>
  <c r="E183" i="3"/>
  <c r="AQ182" i="3"/>
  <c r="AP182" i="3"/>
  <c r="AK182" i="3"/>
  <c r="AJ182" i="3"/>
  <c r="AE182" i="3"/>
  <c r="AD182" i="3"/>
  <c r="AC182" i="3"/>
  <c r="AB182" i="3"/>
  <c r="S182" i="3"/>
  <c r="Q182" i="3"/>
  <c r="R182" i="3" s="1"/>
  <c r="AU182" i="3" s="1"/>
  <c r="E182" i="3"/>
  <c r="AQ181" i="3"/>
  <c r="AP181" i="3"/>
  <c r="AK181" i="3"/>
  <c r="AJ181" i="3"/>
  <c r="AE181" i="3"/>
  <c r="AD181" i="3"/>
  <c r="AC181" i="3"/>
  <c r="AB181" i="3"/>
  <c r="S181" i="3"/>
  <c r="Q181" i="3"/>
  <c r="R181" i="3" s="1"/>
  <c r="E181" i="3"/>
  <c r="AQ180" i="3"/>
  <c r="AP180" i="3"/>
  <c r="AK180" i="3"/>
  <c r="AJ180" i="3"/>
  <c r="AE180" i="3"/>
  <c r="AD180" i="3"/>
  <c r="AC180" i="3"/>
  <c r="AB180" i="3"/>
  <c r="S180" i="3"/>
  <c r="Q180" i="3"/>
  <c r="R180" i="3" s="1"/>
  <c r="AU180" i="3" s="1"/>
  <c r="E180" i="3"/>
  <c r="AQ179" i="3"/>
  <c r="AP179" i="3"/>
  <c r="AK179" i="3"/>
  <c r="AJ179" i="3"/>
  <c r="AE179" i="3"/>
  <c r="AD179" i="3"/>
  <c r="AC179" i="3"/>
  <c r="AB179" i="3"/>
  <c r="S179" i="3"/>
  <c r="Q179" i="3"/>
  <c r="R179" i="3" s="1"/>
  <c r="E179" i="3"/>
  <c r="AU178" i="3"/>
  <c r="AQ178" i="3"/>
  <c r="AP178" i="3"/>
  <c r="AK178" i="3"/>
  <c r="AJ178" i="3"/>
  <c r="AE178" i="3"/>
  <c r="AD178" i="3"/>
  <c r="AC178" i="3"/>
  <c r="AB178" i="3"/>
  <c r="S178" i="3"/>
  <c r="Q178" i="3"/>
  <c r="R178" i="3" s="1"/>
  <c r="E178" i="3"/>
  <c r="AQ177" i="3"/>
  <c r="AP177" i="3"/>
  <c r="AK177" i="3"/>
  <c r="AJ177" i="3"/>
  <c r="AE177" i="3"/>
  <c r="AD177" i="3"/>
  <c r="AC177" i="3"/>
  <c r="AB177" i="3"/>
  <c r="S177" i="3"/>
  <c r="Q177" i="3"/>
  <c r="R177" i="3" s="1"/>
  <c r="E177" i="3"/>
  <c r="AU176" i="3"/>
  <c r="AQ176" i="3"/>
  <c r="AP176" i="3"/>
  <c r="AK176" i="3"/>
  <c r="AJ176" i="3"/>
  <c r="AE176" i="3"/>
  <c r="AD176" i="3"/>
  <c r="AC176" i="3"/>
  <c r="AB176" i="3"/>
  <c r="S176" i="3"/>
  <c r="Q176" i="3"/>
  <c r="R176" i="3" s="1"/>
  <c r="E176" i="3"/>
  <c r="AQ175" i="3"/>
  <c r="AP175" i="3"/>
  <c r="AK175" i="3"/>
  <c r="AJ175" i="3"/>
  <c r="AE175" i="3"/>
  <c r="AD175" i="3"/>
  <c r="AC175" i="3"/>
  <c r="AB175" i="3"/>
  <c r="S175" i="3"/>
  <c r="Q175" i="3"/>
  <c r="R175" i="3" s="1"/>
  <c r="E175" i="3"/>
  <c r="AQ174" i="3"/>
  <c r="AP174" i="3"/>
  <c r="AK174" i="3"/>
  <c r="AJ174" i="3"/>
  <c r="AE174" i="3"/>
  <c r="AD174" i="3"/>
  <c r="AC174" i="3"/>
  <c r="AB174" i="3"/>
  <c r="S174" i="3"/>
  <c r="Q174" i="3"/>
  <c r="R174" i="3" s="1"/>
  <c r="AU174" i="3" s="1"/>
  <c r="E174" i="3"/>
  <c r="AQ173" i="3"/>
  <c r="AP173" i="3"/>
  <c r="AK173" i="3"/>
  <c r="AJ173" i="3"/>
  <c r="AE173" i="3"/>
  <c r="AD173" i="3"/>
  <c r="AC173" i="3"/>
  <c r="AB173" i="3"/>
  <c r="S173" i="3"/>
  <c r="Q173" i="3"/>
  <c r="R173" i="3" s="1"/>
  <c r="AT173" i="3" s="1"/>
  <c r="E173" i="3"/>
  <c r="AQ172" i="3"/>
  <c r="AP172" i="3"/>
  <c r="AK172" i="3"/>
  <c r="AJ172" i="3"/>
  <c r="AE172" i="3"/>
  <c r="AD172" i="3"/>
  <c r="AC172" i="3"/>
  <c r="AB172" i="3"/>
  <c r="S172" i="3"/>
  <c r="R172" i="3"/>
  <c r="Q172" i="3"/>
  <c r="E172" i="3"/>
  <c r="AQ171" i="3"/>
  <c r="AP171" i="3"/>
  <c r="AK171" i="3"/>
  <c r="AJ171" i="3"/>
  <c r="AE171" i="3"/>
  <c r="AD171" i="3"/>
  <c r="AC171" i="3"/>
  <c r="AB171" i="3"/>
  <c r="S171" i="3"/>
  <c r="R171" i="3"/>
  <c r="AT171" i="3" s="1"/>
  <c r="Q171" i="3"/>
  <c r="E171" i="3"/>
  <c r="AT170" i="3"/>
  <c r="AQ170" i="3"/>
  <c r="AP170" i="3"/>
  <c r="AK170" i="3"/>
  <c r="AJ170" i="3"/>
  <c r="AE170" i="3"/>
  <c r="AD170" i="3"/>
  <c r="AC170" i="3"/>
  <c r="AB170" i="3"/>
  <c r="S170" i="3"/>
  <c r="Q170" i="3"/>
  <c r="R170" i="3" s="1"/>
  <c r="AV170" i="3" s="1"/>
  <c r="E170" i="3"/>
  <c r="AQ169" i="3"/>
  <c r="AP169" i="3"/>
  <c r="AK169" i="3"/>
  <c r="AJ169" i="3"/>
  <c r="AE169" i="3"/>
  <c r="AD169" i="3"/>
  <c r="AC169" i="3"/>
  <c r="AB169" i="3"/>
  <c r="S169" i="3"/>
  <c r="Q169" i="3"/>
  <c r="R169" i="3" s="1"/>
  <c r="AT169" i="3" s="1"/>
  <c r="E169" i="3"/>
  <c r="AQ168" i="3"/>
  <c r="AP168" i="3"/>
  <c r="AK168" i="3"/>
  <c r="AJ168" i="3"/>
  <c r="AE168" i="3"/>
  <c r="AD168" i="3"/>
  <c r="AC168" i="3"/>
  <c r="AB168" i="3"/>
  <c r="S168" i="3"/>
  <c r="Q168" i="3"/>
  <c r="R168" i="3" s="1"/>
  <c r="E168" i="3"/>
  <c r="AQ167" i="3"/>
  <c r="AP167" i="3"/>
  <c r="AK167" i="3"/>
  <c r="AJ167" i="3"/>
  <c r="AE167" i="3"/>
  <c r="AD167" i="3"/>
  <c r="AC167" i="3"/>
  <c r="AB167" i="3"/>
  <c r="S167" i="3"/>
  <c r="Q167" i="3"/>
  <c r="R167" i="3" s="1"/>
  <c r="AT167" i="3" s="1"/>
  <c r="E167" i="3"/>
  <c r="AQ166" i="3"/>
  <c r="AP166" i="3"/>
  <c r="AK166" i="3"/>
  <c r="AJ166" i="3"/>
  <c r="AE166" i="3"/>
  <c r="AD166" i="3"/>
  <c r="AC166" i="3"/>
  <c r="AB166" i="3"/>
  <c r="S166" i="3"/>
  <c r="Q166" i="3"/>
  <c r="R166" i="3" s="1"/>
  <c r="E166" i="3"/>
  <c r="AQ165" i="3"/>
  <c r="AP165" i="3"/>
  <c r="AK165" i="3"/>
  <c r="AJ165" i="3"/>
  <c r="AE165" i="3"/>
  <c r="AD165" i="3"/>
  <c r="AC165" i="3"/>
  <c r="AB165" i="3"/>
  <c r="S165" i="3"/>
  <c r="Q165" i="3"/>
  <c r="R165" i="3" s="1"/>
  <c r="AT165" i="3" s="1"/>
  <c r="E165" i="3"/>
  <c r="AT164" i="3"/>
  <c r="AQ164" i="3"/>
  <c r="AP164" i="3"/>
  <c r="AK164" i="3"/>
  <c r="AJ164" i="3"/>
  <c r="AE164" i="3"/>
  <c r="AD164" i="3"/>
  <c r="AC164" i="3"/>
  <c r="AB164" i="3"/>
  <c r="AX164" i="3" s="1"/>
  <c r="S164" i="3"/>
  <c r="R164" i="3"/>
  <c r="AV164" i="3" s="1"/>
  <c r="Q164" i="3"/>
  <c r="E164" i="3"/>
  <c r="AQ163" i="3"/>
  <c r="AP163" i="3"/>
  <c r="AK163" i="3"/>
  <c r="AJ163" i="3"/>
  <c r="AE163" i="3"/>
  <c r="AD163" i="3"/>
  <c r="AC163" i="3"/>
  <c r="AB163" i="3"/>
  <c r="S163" i="3"/>
  <c r="R163" i="3"/>
  <c r="AT163" i="3" s="1"/>
  <c r="Q163" i="3"/>
  <c r="E163" i="3"/>
  <c r="AT162" i="3"/>
  <c r="AQ162" i="3"/>
  <c r="AP162" i="3"/>
  <c r="AK162" i="3"/>
  <c r="AJ162" i="3"/>
  <c r="AE162" i="3"/>
  <c r="AD162" i="3"/>
  <c r="AC162" i="3"/>
  <c r="AB162" i="3"/>
  <c r="S162" i="3"/>
  <c r="Q162" i="3"/>
  <c r="R162" i="3" s="1"/>
  <c r="AV162" i="3" s="1"/>
  <c r="E162" i="3"/>
  <c r="AQ161" i="3"/>
  <c r="AP161" i="3"/>
  <c r="AK161" i="3"/>
  <c r="AJ161" i="3"/>
  <c r="AE161" i="3"/>
  <c r="AD161" i="3"/>
  <c r="AC161" i="3"/>
  <c r="AB161" i="3"/>
  <c r="S161" i="3"/>
  <c r="Q161" i="3"/>
  <c r="R161" i="3" s="1"/>
  <c r="AT161" i="3" s="1"/>
  <c r="E161" i="3"/>
  <c r="AQ160" i="3"/>
  <c r="AP160" i="3"/>
  <c r="AK160" i="3"/>
  <c r="AJ160" i="3"/>
  <c r="AE160" i="3"/>
  <c r="AD160" i="3"/>
  <c r="AC160" i="3"/>
  <c r="AB160" i="3"/>
  <c r="S160" i="3"/>
  <c r="Q160" i="3"/>
  <c r="R160" i="3" s="1"/>
  <c r="AV160" i="3" s="1"/>
  <c r="E160" i="3"/>
  <c r="AQ159" i="3"/>
  <c r="AP159" i="3"/>
  <c r="AK159" i="3"/>
  <c r="AJ159" i="3"/>
  <c r="AE159" i="3"/>
  <c r="AD159" i="3"/>
  <c r="AC159" i="3"/>
  <c r="AB159" i="3"/>
  <c r="S159" i="3"/>
  <c r="Q159" i="3"/>
  <c r="R159" i="3" s="1"/>
  <c r="AT159" i="3" s="1"/>
  <c r="E159" i="3"/>
  <c r="AQ158" i="3"/>
  <c r="AP158" i="3"/>
  <c r="AK158" i="3"/>
  <c r="AJ158" i="3"/>
  <c r="AE158" i="3"/>
  <c r="AD158" i="3"/>
  <c r="AC158" i="3"/>
  <c r="AB158" i="3"/>
  <c r="S158" i="3"/>
  <c r="Q158" i="3"/>
  <c r="R158" i="3" s="1"/>
  <c r="E158" i="3"/>
  <c r="AQ157" i="3"/>
  <c r="AP157" i="3"/>
  <c r="AK157" i="3"/>
  <c r="AJ157" i="3"/>
  <c r="AE157" i="3"/>
  <c r="AD157" i="3"/>
  <c r="AC157" i="3"/>
  <c r="AB157" i="3"/>
  <c r="S157" i="3"/>
  <c r="Q157" i="3"/>
  <c r="R157" i="3" s="1"/>
  <c r="AT157" i="3" s="1"/>
  <c r="E157" i="3"/>
  <c r="AT156" i="3"/>
  <c r="AQ156" i="3"/>
  <c r="AP156" i="3"/>
  <c r="AK156" i="3"/>
  <c r="AJ156" i="3"/>
  <c r="AE156" i="3"/>
  <c r="AD156" i="3"/>
  <c r="AC156" i="3"/>
  <c r="AB156" i="3"/>
  <c r="S156" i="3"/>
  <c r="R156" i="3"/>
  <c r="AV156" i="3" s="1"/>
  <c r="Q156" i="3"/>
  <c r="E156" i="3"/>
  <c r="AQ155" i="3"/>
  <c r="AP155" i="3"/>
  <c r="AK155" i="3"/>
  <c r="AJ155" i="3"/>
  <c r="AE155" i="3"/>
  <c r="AD155" i="3"/>
  <c r="AC155" i="3"/>
  <c r="AB155" i="3"/>
  <c r="AX155" i="3" s="1"/>
  <c r="S155" i="3"/>
  <c r="R155" i="3"/>
  <c r="AT155" i="3" s="1"/>
  <c r="Q155" i="3"/>
  <c r="E155" i="3"/>
  <c r="AQ154" i="3"/>
  <c r="AP154" i="3"/>
  <c r="AK154" i="3"/>
  <c r="AJ154" i="3"/>
  <c r="AE154" i="3"/>
  <c r="AD154" i="3"/>
  <c r="AC154" i="3"/>
  <c r="AB154" i="3"/>
  <c r="S154" i="3"/>
  <c r="Q154" i="3"/>
  <c r="R154" i="3" s="1"/>
  <c r="E154" i="3"/>
  <c r="AQ153" i="3"/>
  <c r="AP153" i="3"/>
  <c r="AK153" i="3"/>
  <c r="AJ153" i="3"/>
  <c r="AE153" i="3"/>
  <c r="AD153" i="3"/>
  <c r="AC153" i="3"/>
  <c r="AB153" i="3"/>
  <c r="S153" i="3"/>
  <c r="Q153" i="3"/>
  <c r="R153" i="3" s="1"/>
  <c r="AT153" i="3" s="1"/>
  <c r="E153" i="3"/>
  <c r="AQ152" i="3"/>
  <c r="AP152" i="3"/>
  <c r="AK152" i="3"/>
  <c r="AJ152" i="3"/>
  <c r="AE152" i="3"/>
  <c r="AD152" i="3"/>
  <c r="AC152" i="3"/>
  <c r="AB152" i="3"/>
  <c r="S152" i="3"/>
  <c r="Q152" i="3"/>
  <c r="R152" i="3" s="1"/>
  <c r="AV152" i="3" s="1"/>
  <c r="E152" i="3"/>
  <c r="AQ151" i="3"/>
  <c r="AP151" i="3"/>
  <c r="AK151" i="3"/>
  <c r="AJ151" i="3"/>
  <c r="AE151" i="3"/>
  <c r="AD151" i="3"/>
  <c r="AC151" i="3"/>
  <c r="AB151" i="3"/>
  <c r="S151" i="3"/>
  <c r="Q151" i="3"/>
  <c r="R151" i="3" s="1"/>
  <c r="AT151" i="3" s="1"/>
  <c r="E151" i="3"/>
  <c r="AQ150" i="3"/>
  <c r="AP150" i="3"/>
  <c r="AK150" i="3"/>
  <c r="AJ150" i="3"/>
  <c r="AE150" i="3"/>
  <c r="AD150" i="3"/>
  <c r="AC150" i="3"/>
  <c r="AB150" i="3"/>
  <c r="S150" i="3"/>
  <c r="Q150" i="3"/>
  <c r="R150" i="3" s="1"/>
  <c r="E150" i="3"/>
  <c r="AQ149" i="3"/>
  <c r="AP149" i="3"/>
  <c r="AK149" i="3"/>
  <c r="AJ149" i="3"/>
  <c r="AE149" i="3"/>
  <c r="AD149" i="3"/>
  <c r="AC149" i="3"/>
  <c r="AB149" i="3"/>
  <c r="S149" i="3"/>
  <c r="Q149" i="3"/>
  <c r="R149" i="3" s="1"/>
  <c r="AT149" i="3" s="1"/>
  <c r="E149" i="3"/>
  <c r="AQ148" i="3"/>
  <c r="AP148" i="3"/>
  <c r="AK148" i="3"/>
  <c r="AJ148" i="3"/>
  <c r="AE148" i="3"/>
  <c r="AD148" i="3"/>
  <c r="AC148" i="3"/>
  <c r="AB148" i="3"/>
  <c r="S148" i="3"/>
  <c r="R148" i="3"/>
  <c r="Q148" i="3"/>
  <c r="E148" i="3"/>
  <c r="AQ147" i="3"/>
  <c r="AP147" i="3"/>
  <c r="AK147" i="3"/>
  <c r="AJ147" i="3"/>
  <c r="AE147" i="3"/>
  <c r="AD147" i="3"/>
  <c r="AC147" i="3"/>
  <c r="AB147" i="3"/>
  <c r="S147" i="3"/>
  <c r="R147" i="3"/>
  <c r="AT147" i="3" s="1"/>
  <c r="Q147" i="3"/>
  <c r="E147" i="3"/>
  <c r="AQ146" i="3"/>
  <c r="AP146" i="3"/>
  <c r="AK146" i="3"/>
  <c r="AJ146" i="3"/>
  <c r="AE146" i="3"/>
  <c r="AD146" i="3"/>
  <c r="AC146" i="3"/>
  <c r="AB146" i="3"/>
  <c r="S146" i="3"/>
  <c r="Q146" i="3"/>
  <c r="R146" i="3" s="1"/>
  <c r="E146" i="3"/>
  <c r="AQ145" i="3"/>
  <c r="AP145" i="3"/>
  <c r="AK145" i="3"/>
  <c r="AJ145" i="3"/>
  <c r="AE145" i="3"/>
  <c r="AD145" i="3"/>
  <c r="AC145" i="3"/>
  <c r="AB145" i="3"/>
  <c r="S145" i="3"/>
  <c r="Q145" i="3"/>
  <c r="R145" i="3" s="1"/>
  <c r="AT145" i="3" s="1"/>
  <c r="E145" i="3"/>
  <c r="AQ144" i="3"/>
  <c r="AP144" i="3"/>
  <c r="AK144" i="3"/>
  <c r="AJ144" i="3"/>
  <c r="AE144" i="3"/>
  <c r="AD144" i="3"/>
  <c r="AC144" i="3"/>
  <c r="AB144" i="3"/>
  <c r="S144" i="3"/>
  <c r="R144" i="3"/>
  <c r="Q144" i="3"/>
  <c r="E144" i="3"/>
  <c r="AQ143" i="3"/>
  <c r="AP143" i="3"/>
  <c r="AK143" i="3"/>
  <c r="AJ143" i="3"/>
  <c r="AE143" i="3"/>
  <c r="AD143" i="3"/>
  <c r="AC143" i="3"/>
  <c r="AB143" i="3"/>
  <c r="S143" i="3"/>
  <c r="R143" i="3"/>
  <c r="AT143" i="3" s="1"/>
  <c r="Q143" i="3"/>
  <c r="E143" i="3"/>
  <c r="AQ142" i="3"/>
  <c r="AP142" i="3"/>
  <c r="AK142" i="3"/>
  <c r="AJ142" i="3"/>
  <c r="AE142" i="3"/>
  <c r="AD142" i="3"/>
  <c r="AC142" i="3"/>
  <c r="AB142" i="3"/>
  <c r="S142" i="3"/>
  <c r="R142" i="3"/>
  <c r="Q142" i="3"/>
  <c r="E142" i="3"/>
  <c r="AQ141" i="3"/>
  <c r="AP141" i="3"/>
  <c r="AK141" i="3"/>
  <c r="AJ141" i="3"/>
  <c r="AE141" i="3"/>
  <c r="AD141" i="3"/>
  <c r="AC141" i="3"/>
  <c r="AB141" i="3"/>
  <c r="S141" i="3"/>
  <c r="R141" i="3"/>
  <c r="AT141" i="3" s="1"/>
  <c r="Q141" i="3"/>
  <c r="E141" i="3"/>
  <c r="AQ140" i="3"/>
  <c r="AP140" i="3"/>
  <c r="AK140" i="3"/>
  <c r="AJ140" i="3"/>
  <c r="AE140" i="3"/>
  <c r="AD140" i="3"/>
  <c r="AC140" i="3"/>
  <c r="AB140" i="3"/>
  <c r="S140" i="3"/>
  <c r="R140" i="3"/>
  <c r="Q140" i="3"/>
  <c r="E140" i="3"/>
  <c r="AQ139" i="3"/>
  <c r="AP139" i="3"/>
  <c r="AK139" i="3"/>
  <c r="AJ139" i="3"/>
  <c r="AE139" i="3"/>
  <c r="AD139" i="3"/>
  <c r="AC139" i="3"/>
  <c r="AB139" i="3"/>
  <c r="S139" i="3"/>
  <c r="R139" i="3"/>
  <c r="AT139" i="3" s="1"/>
  <c r="Q139" i="3"/>
  <c r="E139" i="3"/>
  <c r="AT138" i="3"/>
  <c r="AQ138" i="3"/>
  <c r="AP138" i="3"/>
  <c r="AK138" i="3"/>
  <c r="AJ138" i="3"/>
  <c r="AE138" i="3"/>
  <c r="AD138" i="3"/>
  <c r="AC138" i="3"/>
  <c r="AB138" i="3"/>
  <c r="S138" i="3"/>
  <c r="Q138" i="3"/>
  <c r="R138" i="3" s="1"/>
  <c r="AV138" i="3" s="1"/>
  <c r="E138" i="3"/>
  <c r="AQ137" i="3"/>
  <c r="AP137" i="3"/>
  <c r="AK137" i="3"/>
  <c r="AJ137" i="3"/>
  <c r="AE137" i="3"/>
  <c r="AD137" i="3"/>
  <c r="AC137" i="3"/>
  <c r="AB137" i="3"/>
  <c r="S137" i="3"/>
  <c r="Q137" i="3"/>
  <c r="R137" i="3" s="1"/>
  <c r="AT137" i="3" s="1"/>
  <c r="E137" i="3"/>
  <c r="AQ136" i="3"/>
  <c r="AP136" i="3"/>
  <c r="AK136" i="3"/>
  <c r="AJ136" i="3"/>
  <c r="AE136" i="3"/>
  <c r="AD136" i="3"/>
  <c r="AC136" i="3"/>
  <c r="AB136" i="3"/>
  <c r="S136" i="3"/>
  <c r="Q136" i="3"/>
  <c r="R136" i="3" s="1"/>
  <c r="E136" i="3"/>
  <c r="AQ135" i="3"/>
  <c r="AP135" i="3"/>
  <c r="AK135" i="3"/>
  <c r="AJ135" i="3"/>
  <c r="AE135" i="3"/>
  <c r="AD135" i="3"/>
  <c r="AC135" i="3"/>
  <c r="AB135" i="3"/>
  <c r="S135" i="3"/>
  <c r="Q135" i="3"/>
  <c r="R135" i="3" s="1"/>
  <c r="AT135" i="3" s="1"/>
  <c r="E135" i="3"/>
  <c r="AQ134" i="3"/>
  <c r="AP134" i="3"/>
  <c r="AK134" i="3"/>
  <c r="AJ134" i="3"/>
  <c r="AE134" i="3"/>
  <c r="AD134" i="3"/>
  <c r="AC134" i="3"/>
  <c r="AB134" i="3"/>
  <c r="S134" i="3"/>
  <c r="Q134" i="3"/>
  <c r="R134" i="3" s="1"/>
  <c r="E134" i="3"/>
  <c r="AQ133" i="3"/>
  <c r="AP133" i="3"/>
  <c r="AK133" i="3"/>
  <c r="AJ133" i="3"/>
  <c r="AE133" i="3"/>
  <c r="AD133" i="3"/>
  <c r="AC133" i="3"/>
  <c r="AB133" i="3"/>
  <c r="S133" i="3"/>
  <c r="Q133" i="3"/>
  <c r="R133" i="3" s="1"/>
  <c r="AT133" i="3" s="1"/>
  <c r="E133" i="3"/>
  <c r="AT132" i="3"/>
  <c r="AQ132" i="3"/>
  <c r="AP132" i="3"/>
  <c r="AK132" i="3"/>
  <c r="AJ132" i="3"/>
  <c r="AE132" i="3"/>
  <c r="AD132" i="3"/>
  <c r="AC132" i="3"/>
  <c r="AB132" i="3"/>
  <c r="S132" i="3"/>
  <c r="R132" i="3"/>
  <c r="AV132" i="3" s="1"/>
  <c r="Q132" i="3"/>
  <c r="E132" i="3"/>
  <c r="AQ131" i="3"/>
  <c r="AP131" i="3"/>
  <c r="AK131" i="3"/>
  <c r="AJ131" i="3"/>
  <c r="AE131" i="3"/>
  <c r="AD131" i="3"/>
  <c r="AC131" i="3"/>
  <c r="AB131" i="3"/>
  <c r="AX131" i="3" s="1"/>
  <c r="S131" i="3"/>
  <c r="R131" i="3"/>
  <c r="AT131" i="3" s="1"/>
  <c r="Q131" i="3"/>
  <c r="E131" i="3"/>
  <c r="AT130" i="3"/>
  <c r="AQ130" i="3"/>
  <c r="AP130" i="3"/>
  <c r="AK130" i="3"/>
  <c r="AJ130" i="3"/>
  <c r="AE130" i="3"/>
  <c r="AD130" i="3"/>
  <c r="AC130" i="3"/>
  <c r="AB130" i="3"/>
  <c r="S130" i="3"/>
  <c r="Q130" i="3"/>
  <c r="R130" i="3" s="1"/>
  <c r="AV130" i="3" s="1"/>
  <c r="E130" i="3"/>
  <c r="AQ129" i="3"/>
  <c r="AP129" i="3"/>
  <c r="AK129" i="3"/>
  <c r="AJ129" i="3"/>
  <c r="AE129" i="3"/>
  <c r="AD129" i="3"/>
  <c r="AC129" i="3"/>
  <c r="AB129" i="3"/>
  <c r="AX129" i="3" s="1"/>
  <c r="S129" i="3"/>
  <c r="Q129" i="3"/>
  <c r="R129" i="3" s="1"/>
  <c r="AT129" i="3" s="1"/>
  <c r="E129" i="3"/>
  <c r="AT128" i="3"/>
  <c r="AQ128" i="3"/>
  <c r="AP128" i="3"/>
  <c r="AK128" i="3"/>
  <c r="AJ128" i="3"/>
  <c r="AE128" i="3"/>
  <c r="AD128" i="3"/>
  <c r="AC128" i="3"/>
  <c r="AB128" i="3"/>
  <c r="S128" i="3"/>
  <c r="Q128" i="3"/>
  <c r="R128" i="3" s="1"/>
  <c r="AV128" i="3" s="1"/>
  <c r="E128" i="3"/>
  <c r="AQ127" i="3"/>
  <c r="AP127" i="3"/>
  <c r="AK127" i="3"/>
  <c r="AJ127" i="3"/>
  <c r="AE127" i="3"/>
  <c r="AD127" i="3"/>
  <c r="AC127" i="3"/>
  <c r="AB127" i="3"/>
  <c r="S127" i="3"/>
  <c r="Q127" i="3"/>
  <c r="R127" i="3" s="1"/>
  <c r="AT127" i="3" s="1"/>
  <c r="E127" i="3"/>
  <c r="AQ126" i="3"/>
  <c r="AP126" i="3"/>
  <c r="AK126" i="3"/>
  <c r="AJ126" i="3"/>
  <c r="AE126" i="3"/>
  <c r="AD126" i="3"/>
  <c r="AC126" i="3"/>
  <c r="AB126" i="3"/>
  <c r="S126" i="3"/>
  <c r="Q126" i="3"/>
  <c r="R126" i="3" s="1"/>
  <c r="E126" i="3"/>
  <c r="AQ125" i="3"/>
  <c r="AP125" i="3"/>
  <c r="AK125" i="3"/>
  <c r="AJ125" i="3"/>
  <c r="AE125" i="3"/>
  <c r="AD125" i="3"/>
  <c r="AC125" i="3"/>
  <c r="AB125" i="3"/>
  <c r="S125" i="3"/>
  <c r="Q125" i="3"/>
  <c r="R125" i="3" s="1"/>
  <c r="AT125" i="3" s="1"/>
  <c r="E125" i="3"/>
  <c r="AQ124" i="3"/>
  <c r="AP124" i="3"/>
  <c r="AK124" i="3"/>
  <c r="AJ124" i="3"/>
  <c r="AE124" i="3"/>
  <c r="AD124" i="3"/>
  <c r="AC124" i="3"/>
  <c r="AB124" i="3"/>
  <c r="S124" i="3"/>
  <c r="Q124" i="3"/>
  <c r="R124" i="3" s="1"/>
  <c r="E124" i="3"/>
  <c r="AQ123" i="3"/>
  <c r="AP123" i="3"/>
  <c r="AK123" i="3"/>
  <c r="AJ123" i="3"/>
  <c r="AE123" i="3"/>
  <c r="AD123" i="3"/>
  <c r="AC123" i="3"/>
  <c r="AB123" i="3"/>
  <c r="S123" i="3"/>
  <c r="Q123" i="3"/>
  <c r="R123" i="3" s="1"/>
  <c r="AT123" i="3" s="1"/>
  <c r="E123" i="3"/>
  <c r="AQ122" i="3"/>
  <c r="AP122" i="3"/>
  <c r="AK122" i="3"/>
  <c r="AJ122" i="3"/>
  <c r="AE122" i="3"/>
  <c r="AD122" i="3"/>
  <c r="AC122" i="3"/>
  <c r="AB122" i="3"/>
  <c r="S122" i="3"/>
  <c r="Q122" i="3"/>
  <c r="R122" i="3" s="1"/>
  <c r="E122" i="3"/>
  <c r="AQ121" i="3"/>
  <c r="AP121" i="3"/>
  <c r="AK121" i="3"/>
  <c r="AJ121" i="3"/>
  <c r="AE121" i="3"/>
  <c r="AD121" i="3"/>
  <c r="AC121" i="3"/>
  <c r="AB121" i="3"/>
  <c r="S121" i="3"/>
  <c r="Q121" i="3"/>
  <c r="R121" i="3" s="1"/>
  <c r="AT121" i="3" s="1"/>
  <c r="E121" i="3"/>
  <c r="AT120" i="3"/>
  <c r="AQ120" i="3"/>
  <c r="AP120" i="3"/>
  <c r="AK120" i="3"/>
  <c r="AJ120" i="3"/>
  <c r="AE120" i="3"/>
  <c r="AD120" i="3"/>
  <c r="AC120" i="3"/>
  <c r="AB120" i="3"/>
  <c r="AX120" i="3" s="1"/>
  <c r="S120" i="3"/>
  <c r="Q120" i="3"/>
  <c r="R120" i="3" s="1"/>
  <c r="AV120" i="3" s="1"/>
  <c r="E120" i="3"/>
  <c r="AQ119" i="3"/>
  <c r="AP119" i="3"/>
  <c r="AK119" i="3"/>
  <c r="AJ119" i="3"/>
  <c r="AE119" i="3"/>
  <c r="AD119" i="3"/>
  <c r="AC119" i="3"/>
  <c r="AB119" i="3"/>
  <c r="S119" i="3"/>
  <c r="Q119" i="3"/>
  <c r="R119" i="3" s="1"/>
  <c r="AT119" i="3" s="1"/>
  <c r="E119" i="3"/>
  <c r="AQ118" i="3"/>
  <c r="AP118" i="3"/>
  <c r="AK118" i="3"/>
  <c r="AJ118" i="3"/>
  <c r="AE118" i="3"/>
  <c r="AD118" i="3"/>
  <c r="AC118" i="3"/>
  <c r="AB118" i="3"/>
  <c r="S118" i="3"/>
  <c r="Q118" i="3"/>
  <c r="R118" i="3" s="1"/>
  <c r="E118" i="3"/>
  <c r="AQ117" i="3"/>
  <c r="AP117" i="3"/>
  <c r="AK117" i="3"/>
  <c r="AJ117" i="3"/>
  <c r="AE117" i="3"/>
  <c r="AD117" i="3"/>
  <c r="AC117" i="3"/>
  <c r="AB117" i="3"/>
  <c r="S117" i="3"/>
  <c r="Q117" i="3"/>
  <c r="R117" i="3" s="1"/>
  <c r="AT117" i="3" s="1"/>
  <c r="E117" i="3"/>
  <c r="AQ116" i="3"/>
  <c r="AP116" i="3"/>
  <c r="AK116" i="3"/>
  <c r="AJ116" i="3"/>
  <c r="AE116" i="3"/>
  <c r="AD116" i="3"/>
  <c r="AC116" i="3"/>
  <c r="AB116" i="3"/>
  <c r="S116" i="3"/>
  <c r="R116" i="3"/>
  <c r="Q116" i="3"/>
  <c r="E116" i="3"/>
  <c r="AQ115" i="3"/>
  <c r="AP115" i="3"/>
  <c r="AK115" i="3"/>
  <c r="AJ115" i="3"/>
  <c r="AE115" i="3"/>
  <c r="AD115" i="3"/>
  <c r="AC115" i="3"/>
  <c r="AB115" i="3"/>
  <c r="S115" i="3"/>
  <c r="R115" i="3"/>
  <c r="AT115" i="3" s="1"/>
  <c r="Q115" i="3"/>
  <c r="E115" i="3"/>
  <c r="AQ114" i="3"/>
  <c r="AP114" i="3"/>
  <c r="AK114" i="3"/>
  <c r="AJ114" i="3"/>
  <c r="AE114" i="3"/>
  <c r="AD114" i="3"/>
  <c r="AC114" i="3"/>
  <c r="AB114" i="3"/>
  <c r="S114" i="3"/>
  <c r="R114" i="3"/>
  <c r="Q114" i="3"/>
  <c r="E114" i="3"/>
  <c r="AQ113" i="3"/>
  <c r="AP113" i="3"/>
  <c r="AK113" i="3"/>
  <c r="AJ113" i="3"/>
  <c r="AE113" i="3"/>
  <c r="AD113" i="3"/>
  <c r="AC113" i="3"/>
  <c r="AB113" i="3"/>
  <c r="S113" i="3"/>
  <c r="R113" i="3"/>
  <c r="AT113" i="3" s="1"/>
  <c r="Q113" i="3"/>
  <c r="E113" i="3"/>
  <c r="AT112" i="3"/>
  <c r="AQ112" i="3"/>
  <c r="AP112" i="3"/>
  <c r="AK112" i="3"/>
  <c r="AJ112" i="3"/>
  <c r="AE112" i="3"/>
  <c r="AD112" i="3"/>
  <c r="AC112" i="3"/>
  <c r="AB112" i="3"/>
  <c r="S112" i="3"/>
  <c r="Q112" i="3"/>
  <c r="R112" i="3" s="1"/>
  <c r="AV112" i="3" s="1"/>
  <c r="E112" i="3"/>
  <c r="AQ111" i="3"/>
  <c r="AP111" i="3"/>
  <c r="AK111" i="3"/>
  <c r="AJ111" i="3"/>
  <c r="AE111" i="3"/>
  <c r="AD111" i="3"/>
  <c r="AC111" i="3"/>
  <c r="AB111" i="3"/>
  <c r="AX111" i="3" s="1"/>
  <c r="S111" i="3"/>
  <c r="Q111" i="3"/>
  <c r="R111" i="3" s="1"/>
  <c r="AT111" i="3" s="1"/>
  <c r="E111" i="3"/>
  <c r="AT110" i="3"/>
  <c r="AQ110" i="3"/>
  <c r="AP110" i="3"/>
  <c r="AK110" i="3"/>
  <c r="AJ110" i="3"/>
  <c r="AE110" i="3"/>
  <c r="AD110" i="3"/>
  <c r="AC110" i="3"/>
  <c r="AB110" i="3"/>
  <c r="S110" i="3"/>
  <c r="Q110" i="3"/>
  <c r="R110" i="3" s="1"/>
  <c r="AV110" i="3" s="1"/>
  <c r="E110" i="3"/>
  <c r="AQ109" i="3"/>
  <c r="AP109" i="3"/>
  <c r="AK109" i="3"/>
  <c r="AJ109" i="3"/>
  <c r="AE109" i="3"/>
  <c r="AD109" i="3"/>
  <c r="AC109" i="3"/>
  <c r="AB109" i="3"/>
  <c r="S109" i="3"/>
  <c r="Q109" i="3"/>
  <c r="R109" i="3" s="1"/>
  <c r="AT109" i="3" s="1"/>
  <c r="E109" i="3"/>
  <c r="AQ108" i="3"/>
  <c r="AP108" i="3"/>
  <c r="AK108" i="3"/>
  <c r="AJ108" i="3"/>
  <c r="AE108" i="3"/>
  <c r="AD108" i="3"/>
  <c r="AC108" i="3"/>
  <c r="AB108" i="3"/>
  <c r="S108" i="3"/>
  <c r="Q108" i="3"/>
  <c r="R108" i="3" s="1"/>
  <c r="E108" i="3"/>
  <c r="AQ107" i="3"/>
  <c r="AP107" i="3"/>
  <c r="AK107" i="3"/>
  <c r="AJ107" i="3"/>
  <c r="AE107" i="3"/>
  <c r="AD107" i="3"/>
  <c r="AC107" i="3"/>
  <c r="AB107" i="3"/>
  <c r="S107" i="3"/>
  <c r="Q107" i="3"/>
  <c r="R107" i="3" s="1"/>
  <c r="AT107" i="3" s="1"/>
  <c r="E107" i="3"/>
  <c r="AQ106" i="3"/>
  <c r="AP106" i="3"/>
  <c r="AK106" i="3"/>
  <c r="AJ106" i="3"/>
  <c r="AE106" i="3"/>
  <c r="AD106" i="3"/>
  <c r="AC106" i="3"/>
  <c r="AB106" i="3"/>
  <c r="S106" i="3"/>
  <c r="R106" i="3"/>
  <c r="Q106" i="3"/>
  <c r="E106" i="3"/>
  <c r="AQ105" i="3"/>
  <c r="AP105" i="3"/>
  <c r="AK105" i="3"/>
  <c r="AJ105" i="3"/>
  <c r="AE105" i="3"/>
  <c r="AD105" i="3"/>
  <c r="AC105" i="3"/>
  <c r="AB105" i="3"/>
  <c r="S105" i="3"/>
  <c r="R105" i="3"/>
  <c r="AT105" i="3" s="1"/>
  <c r="Q105" i="3"/>
  <c r="E105" i="3"/>
  <c r="AQ104" i="3"/>
  <c r="AP104" i="3"/>
  <c r="AK104" i="3"/>
  <c r="AJ104" i="3"/>
  <c r="AE104" i="3"/>
  <c r="AD104" i="3"/>
  <c r="AC104" i="3"/>
  <c r="AB104" i="3"/>
  <c r="S104" i="3"/>
  <c r="Q104" i="3"/>
  <c r="R104" i="3" s="1"/>
  <c r="AV104" i="3" s="1"/>
  <c r="E104" i="3"/>
  <c r="AQ103" i="3"/>
  <c r="AP103" i="3"/>
  <c r="AK103" i="3"/>
  <c r="AJ103" i="3"/>
  <c r="AE103" i="3"/>
  <c r="AD103" i="3"/>
  <c r="AC103" i="3"/>
  <c r="AB103" i="3"/>
  <c r="S103" i="3"/>
  <c r="Q103" i="3"/>
  <c r="R103" i="3" s="1"/>
  <c r="AT103" i="3" s="1"/>
  <c r="E103" i="3"/>
  <c r="AQ102" i="3"/>
  <c r="AP102" i="3"/>
  <c r="AK102" i="3"/>
  <c r="AJ102" i="3"/>
  <c r="AE102" i="3"/>
  <c r="AD102" i="3"/>
  <c r="AC102" i="3"/>
  <c r="AB102" i="3"/>
  <c r="S102" i="3"/>
  <c r="Q102" i="3"/>
  <c r="R102" i="3" s="1"/>
  <c r="AV102" i="3" s="1"/>
  <c r="E102" i="3"/>
  <c r="AQ101" i="3"/>
  <c r="AP101" i="3"/>
  <c r="AK101" i="3"/>
  <c r="AJ101" i="3"/>
  <c r="AE101" i="3"/>
  <c r="AD101" i="3"/>
  <c r="AC101" i="3"/>
  <c r="AB101" i="3"/>
  <c r="S101" i="3"/>
  <c r="Q101" i="3"/>
  <c r="R101" i="3" s="1"/>
  <c r="AT101" i="3" s="1"/>
  <c r="E101" i="3"/>
  <c r="AQ100" i="3"/>
  <c r="AP100" i="3"/>
  <c r="AK100" i="3"/>
  <c r="AJ100" i="3"/>
  <c r="AE100" i="3"/>
  <c r="AD100" i="3"/>
  <c r="AC100" i="3"/>
  <c r="AB100" i="3"/>
  <c r="S100" i="3"/>
  <c r="R100" i="3"/>
  <c r="Q100" i="3"/>
  <c r="E100" i="3"/>
  <c r="AQ99" i="3"/>
  <c r="AP99" i="3"/>
  <c r="AK99" i="3"/>
  <c r="AJ99" i="3"/>
  <c r="AE99" i="3"/>
  <c r="AD99" i="3"/>
  <c r="AC99" i="3"/>
  <c r="AB99" i="3"/>
  <c r="S99" i="3"/>
  <c r="R99" i="3"/>
  <c r="AT99" i="3" s="1"/>
  <c r="Q99" i="3"/>
  <c r="E99" i="3"/>
  <c r="AQ98" i="3"/>
  <c r="AP98" i="3"/>
  <c r="AK98" i="3"/>
  <c r="AJ98" i="3"/>
  <c r="AE98" i="3"/>
  <c r="AD98" i="3"/>
  <c r="AC98" i="3"/>
  <c r="AB98" i="3"/>
  <c r="S98" i="3"/>
  <c r="R98" i="3"/>
  <c r="Q98" i="3"/>
  <c r="E98" i="3"/>
  <c r="AQ97" i="3"/>
  <c r="AP97" i="3"/>
  <c r="AK97" i="3"/>
  <c r="AJ97" i="3"/>
  <c r="AE97" i="3"/>
  <c r="AD97" i="3"/>
  <c r="AC97" i="3"/>
  <c r="AB97" i="3"/>
  <c r="S97" i="3"/>
  <c r="R97" i="3"/>
  <c r="AT97" i="3" s="1"/>
  <c r="Q97" i="3"/>
  <c r="E97" i="3"/>
  <c r="AT96" i="3"/>
  <c r="AQ96" i="3"/>
  <c r="AP96" i="3"/>
  <c r="AK96" i="3"/>
  <c r="AJ96" i="3"/>
  <c r="AE96" i="3"/>
  <c r="AD96" i="3"/>
  <c r="AC96" i="3"/>
  <c r="AB96" i="3"/>
  <c r="S96" i="3"/>
  <c r="Q96" i="3"/>
  <c r="R96" i="3" s="1"/>
  <c r="AV96" i="3" s="1"/>
  <c r="E96" i="3"/>
  <c r="AQ95" i="3"/>
  <c r="AP95" i="3"/>
  <c r="AK95" i="3"/>
  <c r="AJ95" i="3"/>
  <c r="AE95" i="3"/>
  <c r="AD95" i="3"/>
  <c r="AC95" i="3"/>
  <c r="AB95" i="3"/>
  <c r="AX95" i="3" s="1"/>
  <c r="S95" i="3"/>
  <c r="Q95" i="3"/>
  <c r="R95" i="3" s="1"/>
  <c r="AT95" i="3" s="1"/>
  <c r="E95" i="3"/>
  <c r="AT94" i="3"/>
  <c r="AQ94" i="3"/>
  <c r="AP94" i="3"/>
  <c r="AK94" i="3"/>
  <c r="AJ94" i="3"/>
  <c r="AE94" i="3"/>
  <c r="AD94" i="3"/>
  <c r="AC94" i="3"/>
  <c r="AB94" i="3"/>
  <c r="S94" i="3"/>
  <c r="Q94" i="3"/>
  <c r="R94" i="3" s="1"/>
  <c r="AV94" i="3" s="1"/>
  <c r="E94" i="3"/>
  <c r="AQ93" i="3"/>
  <c r="AP93" i="3"/>
  <c r="AK93" i="3"/>
  <c r="AJ93" i="3"/>
  <c r="AE93" i="3"/>
  <c r="AD93" i="3"/>
  <c r="AC93" i="3"/>
  <c r="AB93" i="3"/>
  <c r="S93" i="3"/>
  <c r="Q93" i="3"/>
  <c r="R93" i="3" s="1"/>
  <c r="AT93" i="3" s="1"/>
  <c r="E93" i="3"/>
  <c r="AQ92" i="3"/>
  <c r="AP92" i="3"/>
  <c r="AK92" i="3"/>
  <c r="AJ92" i="3"/>
  <c r="AE92" i="3"/>
  <c r="AD92" i="3"/>
  <c r="AC92" i="3"/>
  <c r="AB92" i="3"/>
  <c r="S92" i="3"/>
  <c r="Q92" i="3"/>
  <c r="R92" i="3" s="1"/>
  <c r="E92" i="3"/>
  <c r="AQ91" i="3"/>
  <c r="AP91" i="3"/>
  <c r="AK91" i="3"/>
  <c r="AJ91" i="3"/>
  <c r="AE91" i="3"/>
  <c r="AD91" i="3"/>
  <c r="AC91" i="3"/>
  <c r="AB91" i="3"/>
  <c r="S91" i="3"/>
  <c r="Q91" i="3"/>
  <c r="R91" i="3" s="1"/>
  <c r="AT91" i="3" s="1"/>
  <c r="E91" i="3"/>
  <c r="AQ90" i="3"/>
  <c r="AP90" i="3"/>
  <c r="AK90" i="3"/>
  <c r="AJ90" i="3"/>
  <c r="AE90" i="3"/>
  <c r="AD90" i="3"/>
  <c r="AC90" i="3"/>
  <c r="AB90" i="3"/>
  <c r="S90" i="3"/>
  <c r="R90" i="3"/>
  <c r="Q90" i="3"/>
  <c r="E90" i="3"/>
  <c r="AQ89" i="3"/>
  <c r="AP89" i="3"/>
  <c r="AK89" i="3"/>
  <c r="AJ89" i="3"/>
  <c r="AE89" i="3"/>
  <c r="AD89" i="3"/>
  <c r="AC89" i="3"/>
  <c r="AB89" i="3"/>
  <c r="S89" i="3"/>
  <c r="R89" i="3"/>
  <c r="AT89" i="3" s="1"/>
  <c r="Q89" i="3"/>
  <c r="E89" i="3"/>
  <c r="AQ88" i="3"/>
  <c r="AP88" i="3"/>
  <c r="AK88" i="3"/>
  <c r="AJ88" i="3"/>
  <c r="AE88" i="3"/>
  <c r="AD88" i="3"/>
  <c r="AC88" i="3"/>
  <c r="AB88" i="3"/>
  <c r="S88" i="3"/>
  <c r="Q88" i="3"/>
  <c r="R88" i="3" s="1"/>
  <c r="AV88" i="3" s="1"/>
  <c r="E88" i="3"/>
  <c r="AQ87" i="3"/>
  <c r="AP87" i="3"/>
  <c r="AK87" i="3"/>
  <c r="AJ87" i="3"/>
  <c r="AE87" i="3"/>
  <c r="AD87" i="3"/>
  <c r="AC87" i="3"/>
  <c r="AB87" i="3"/>
  <c r="S87" i="3"/>
  <c r="Q87" i="3"/>
  <c r="R87" i="3" s="1"/>
  <c r="AT87" i="3" s="1"/>
  <c r="E87" i="3"/>
  <c r="AQ86" i="3"/>
  <c r="AP86" i="3"/>
  <c r="AK86" i="3"/>
  <c r="AJ86" i="3"/>
  <c r="AE86" i="3"/>
  <c r="AD86" i="3"/>
  <c r="AC86" i="3"/>
  <c r="AB86" i="3"/>
  <c r="S86" i="3"/>
  <c r="Q86" i="3"/>
  <c r="R86" i="3" s="1"/>
  <c r="AV86" i="3" s="1"/>
  <c r="E86" i="3"/>
  <c r="AQ85" i="3"/>
  <c r="AP85" i="3"/>
  <c r="AK85" i="3"/>
  <c r="AJ85" i="3"/>
  <c r="AE85" i="3"/>
  <c r="AD85" i="3"/>
  <c r="AC85" i="3"/>
  <c r="AB85" i="3"/>
  <c r="S85" i="3"/>
  <c r="Q85" i="3"/>
  <c r="R85" i="3" s="1"/>
  <c r="AT85" i="3" s="1"/>
  <c r="E85" i="3"/>
  <c r="AQ84" i="3"/>
  <c r="AP84" i="3"/>
  <c r="AK84" i="3"/>
  <c r="AJ84" i="3"/>
  <c r="AE84" i="3"/>
  <c r="AD84" i="3"/>
  <c r="AC84" i="3"/>
  <c r="AB84" i="3"/>
  <c r="S84" i="3"/>
  <c r="R84" i="3"/>
  <c r="Q84" i="3"/>
  <c r="E84" i="3"/>
  <c r="AQ83" i="3"/>
  <c r="AP83" i="3"/>
  <c r="AK83" i="3"/>
  <c r="AJ83" i="3"/>
  <c r="AE83" i="3"/>
  <c r="AD83" i="3"/>
  <c r="AC83" i="3"/>
  <c r="AB83" i="3"/>
  <c r="S83" i="3"/>
  <c r="Q83" i="3"/>
  <c r="R83" i="3" s="1"/>
  <c r="AT83" i="3" s="1"/>
  <c r="AY83" i="3" s="1"/>
  <c r="E83" i="3"/>
  <c r="AQ82" i="3"/>
  <c r="AP82" i="3"/>
  <c r="AK82" i="3"/>
  <c r="AJ82" i="3"/>
  <c r="AE82" i="3"/>
  <c r="AD82" i="3"/>
  <c r="AC82" i="3"/>
  <c r="AB82" i="3"/>
  <c r="S82" i="3"/>
  <c r="Q82" i="3"/>
  <c r="R82" i="3" s="1"/>
  <c r="E82" i="3"/>
  <c r="AQ81" i="3"/>
  <c r="AP81" i="3"/>
  <c r="AK81" i="3"/>
  <c r="AJ81" i="3"/>
  <c r="AE81" i="3"/>
  <c r="AD81" i="3"/>
  <c r="AC81" i="3"/>
  <c r="AB81" i="3"/>
  <c r="S81" i="3"/>
  <c r="Q81" i="3"/>
  <c r="R81" i="3" s="1"/>
  <c r="AT81" i="3" s="1"/>
  <c r="E81" i="3"/>
  <c r="AT80" i="3"/>
  <c r="AQ80" i="3"/>
  <c r="AP80" i="3"/>
  <c r="AK80" i="3"/>
  <c r="AJ80" i="3"/>
  <c r="AE80" i="3"/>
  <c r="AD80" i="3"/>
  <c r="AC80" i="3"/>
  <c r="AB80" i="3"/>
  <c r="S80" i="3"/>
  <c r="Q80" i="3"/>
  <c r="R80" i="3" s="1"/>
  <c r="AV80" i="3" s="1"/>
  <c r="E80" i="3"/>
  <c r="AQ79" i="3"/>
  <c r="AP79" i="3"/>
  <c r="AK79" i="3"/>
  <c r="AJ79" i="3"/>
  <c r="AE79" i="3"/>
  <c r="AD79" i="3"/>
  <c r="AC79" i="3"/>
  <c r="AB79" i="3"/>
  <c r="S79" i="3"/>
  <c r="Q79" i="3"/>
  <c r="R79" i="3" s="1"/>
  <c r="AT79" i="3" s="1"/>
  <c r="E79" i="3"/>
  <c r="AQ78" i="3"/>
  <c r="AP78" i="3"/>
  <c r="AK78" i="3"/>
  <c r="AJ78" i="3"/>
  <c r="AE78" i="3"/>
  <c r="AD78" i="3"/>
  <c r="AC78" i="3"/>
  <c r="AB78" i="3"/>
  <c r="S78" i="3"/>
  <c r="Q78" i="3"/>
  <c r="R78" i="3" s="1"/>
  <c r="AV78" i="3" s="1"/>
  <c r="E78" i="3"/>
  <c r="AQ77" i="3"/>
  <c r="AP77" i="3"/>
  <c r="AK77" i="3"/>
  <c r="AJ77" i="3"/>
  <c r="AE77" i="3"/>
  <c r="AD77" i="3"/>
  <c r="AC77" i="3"/>
  <c r="AB77" i="3"/>
  <c r="S77" i="3"/>
  <c r="Q77" i="3"/>
  <c r="R77" i="3" s="1"/>
  <c r="AT77" i="3" s="1"/>
  <c r="E77" i="3"/>
  <c r="AQ76" i="3"/>
  <c r="AP76" i="3"/>
  <c r="AK76" i="3"/>
  <c r="AJ76" i="3"/>
  <c r="AE76" i="3"/>
  <c r="AD76" i="3"/>
  <c r="AC76" i="3"/>
  <c r="AB76" i="3"/>
  <c r="S76" i="3"/>
  <c r="Q76" i="3"/>
  <c r="R76" i="3" s="1"/>
  <c r="E76" i="3"/>
  <c r="AQ75" i="3"/>
  <c r="AP75" i="3"/>
  <c r="AK75" i="3"/>
  <c r="AJ75" i="3"/>
  <c r="AE75" i="3"/>
  <c r="AD75" i="3"/>
  <c r="AC75" i="3"/>
  <c r="AB75" i="3"/>
  <c r="S75" i="3"/>
  <c r="Q75" i="3"/>
  <c r="R75" i="3" s="1"/>
  <c r="AT75" i="3" s="1"/>
  <c r="E75" i="3"/>
  <c r="AQ74" i="3"/>
  <c r="AP74" i="3"/>
  <c r="AK74" i="3"/>
  <c r="AJ74" i="3"/>
  <c r="AE74" i="3"/>
  <c r="AD74" i="3"/>
  <c r="AC74" i="3"/>
  <c r="AB74" i="3"/>
  <c r="S74" i="3"/>
  <c r="Q74" i="3"/>
  <c r="R74" i="3" s="1"/>
  <c r="E74" i="3"/>
  <c r="AQ73" i="3"/>
  <c r="AP73" i="3"/>
  <c r="AK73" i="3"/>
  <c r="AJ73" i="3"/>
  <c r="AE73" i="3"/>
  <c r="AD73" i="3"/>
  <c r="AC73" i="3"/>
  <c r="AB73" i="3"/>
  <c r="S73" i="3"/>
  <c r="Q73" i="3"/>
  <c r="R73" i="3" s="1"/>
  <c r="AT73" i="3" s="1"/>
  <c r="E73" i="3"/>
  <c r="AQ72" i="3"/>
  <c r="AP72" i="3"/>
  <c r="AK72" i="3"/>
  <c r="AJ72" i="3"/>
  <c r="AE72" i="3"/>
  <c r="AD72" i="3"/>
  <c r="AC72" i="3"/>
  <c r="AB72" i="3"/>
  <c r="S72" i="3"/>
  <c r="Q72" i="3"/>
  <c r="R72" i="3" s="1"/>
  <c r="AV72" i="3" s="1"/>
  <c r="E72" i="3"/>
  <c r="AQ71" i="3"/>
  <c r="AP71" i="3"/>
  <c r="AK71" i="3"/>
  <c r="AJ71" i="3"/>
  <c r="AE71" i="3"/>
  <c r="AD71" i="3"/>
  <c r="AC71" i="3"/>
  <c r="AB71" i="3"/>
  <c r="S71" i="3"/>
  <c r="Q71" i="3"/>
  <c r="R71" i="3" s="1"/>
  <c r="AT71" i="3" s="1"/>
  <c r="E71" i="3"/>
  <c r="AQ70" i="3"/>
  <c r="AP70" i="3"/>
  <c r="AK70" i="3"/>
  <c r="AJ70" i="3"/>
  <c r="AE70" i="3"/>
  <c r="AD70" i="3"/>
  <c r="AC70" i="3"/>
  <c r="AB70" i="3"/>
  <c r="S70" i="3"/>
  <c r="Q70" i="3"/>
  <c r="R70" i="3" s="1"/>
  <c r="AV70" i="3" s="1"/>
  <c r="E70" i="3"/>
  <c r="AQ69" i="3"/>
  <c r="AP69" i="3"/>
  <c r="AK69" i="3"/>
  <c r="AJ69" i="3"/>
  <c r="AE69" i="3"/>
  <c r="AD69" i="3"/>
  <c r="AC69" i="3"/>
  <c r="AB69" i="3"/>
  <c r="AX69" i="3" s="1"/>
  <c r="S69" i="3"/>
  <c r="Q69" i="3"/>
  <c r="R69" i="3" s="1"/>
  <c r="AT69" i="3" s="1"/>
  <c r="E69" i="3"/>
  <c r="AQ68" i="3"/>
  <c r="AP68" i="3"/>
  <c r="AK68" i="3"/>
  <c r="AJ68" i="3"/>
  <c r="AE68" i="3"/>
  <c r="AD68" i="3"/>
  <c r="AC68" i="3"/>
  <c r="AB68" i="3"/>
  <c r="S68" i="3"/>
  <c r="Q68" i="3"/>
  <c r="R68" i="3" s="1"/>
  <c r="E68" i="3"/>
  <c r="AQ67" i="3"/>
  <c r="AP67" i="3"/>
  <c r="AK67" i="3"/>
  <c r="AJ67" i="3"/>
  <c r="AE67" i="3"/>
  <c r="AD67" i="3"/>
  <c r="AC67" i="3"/>
  <c r="AB67" i="3"/>
  <c r="S67" i="3"/>
  <c r="Q67" i="3"/>
  <c r="R67" i="3" s="1"/>
  <c r="AT67" i="3" s="1"/>
  <c r="E67" i="3"/>
  <c r="AQ66" i="3"/>
  <c r="AP66" i="3"/>
  <c r="AK66" i="3"/>
  <c r="AJ66" i="3"/>
  <c r="AE66" i="3"/>
  <c r="AD66" i="3"/>
  <c r="AC66" i="3"/>
  <c r="AB66" i="3"/>
  <c r="S66" i="3"/>
  <c r="Q66" i="3"/>
  <c r="R66" i="3" s="1"/>
  <c r="E66" i="3"/>
  <c r="AQ65" i="3"/>
  <c r="AP65" i="3"/>
  <c r="AK65" i="3"/>
  <c r="AJ65" i="3"/>
  <c r="AE65" i="3"/>
  <c r="AD65" i="3"/>
  <c r="AC65" i="3"/>
  <c r="AB65" i="3"/>
  <c r="S65" i="3"/>
  <c r="Q65" i="3"/>
  <c r="R65" i="3" s="1"/>
  <c r="AT65" i="3" s="1"/>
  <c r="E65" i="3"/>
  <c r="AT64" i="3"/>
  <c r="AQ64" i="3"/>
  <c r="AP64" i="3"/>
  <c r="AK64" i="3"/>
  <c r="AJ64" i="3"/>
  <c r="AE64" i="3"/>
  <c r="AD64" i="3"/>
  <c r="AC64" i="3"/>
  <c r="AB64" i="3"/>
  <c r="S64" i="3"/>
  <c r="Q64" i="3"/>
  <c r="R64" i="3" s="1"/>
  <c r="AV64" i="3" s="1"/>
  <c r="E64" i="3"/>
  <c r="AQ63" i="3"/>
  <c r="AP63" i="3"/>
  <c r="AK63" i="3"/>
  <c r="AJ63" i="3"/>
  <c r="AE63" i="3"/>
  <c r="AD63" i="3"/>
  <c r="AC63" i="3"/>
  <c r="AB63" i="3"/>
  <c r="S63" i="3"/>
  <c r="Q63" i="3"/>
  <c r="R63" i="3" s="1"/>
  <c r="AT63" i="3" s="1"/>
  <c r="E63" i="3"/>
  <c r="AT62" i="3"/>
  <c r="AQ62" i="3"/>
  <c r="AP62" i="3"/>
  <c r="AK62" i="3"/>
  <c r="AJ62" i="3"/>
  <c r="AE62" i="3"/>
  <c r="AD62" i="3"/>
  <c r="AC62" i="3"/>
  <c r="AB62" i="3"/>
  <c r="S62" i="3"/>
  <c r="Q62" i="3"/>
  <c r="R62" i="3" s="1"/>
  <c r="AV62" i="3" s="1"/>
  <c r="E62" i="3"/>
  <c r="AQ61" i="3"/>
  <c r="AP61" i="3"/>
  <c r="AK61" i="3"/>
  <c r="AJ61" i="3"/>
  <c r="AE61" i="3"/>
  <c r="AD61" i="3"/>
  <c r="AC61" i="3"/>
  <c r="AB61" i="3"/>
  <c r="S61" i="3"/>
  <c r="Q61" i="3"/>
  <c r="R61" i="3" s="1"/>
  <c r="AT61" i="3" s="1"/>
  <c r="E61" i="3"/>
  <c r="AQ60" i="3"/>
  <c r="AP60" i="3"/>
  <c r="AK60" i="3"/>
  <c r="AJ60" i="3"/>
  <c r="AE60" i="3"/>
  <c r="AD60" i="3"/>
  <c r="AC60" i="3"/>
  <c r="AB60" i="3"/>
  <c r="S60" i="3"/>
  <c r="Q60" i="3"/>
  <c r="R60" i="3" s="1"/>
  <c r="E60" i="3"/>
  <c r="AQ59" i="3"/>
  <c r="AP59" i="3"/>
  <c r="AK59" i="3"/>
  <c r="AJ59" i="3"/>
  <c r="AE59" i="3"/>
  <c r="AD59" i="3"/>
  <c r="AC59" i="3"/>
  <c r="AB59" i="3"/>
  <c r="S59" i="3"/>
  <c r="Q59" i="3"/>
  <c r="R59" i="3" s="1"/>
  <c r="AT59" i="3" s="1"/>
  <c r="E59" i="3"/>
  <c r="AQ58" i="3"/>
  <c r="AP58" i="3"/>
  <c r="AK58" i="3"/>
  <c r="AJ58" i="3"/>
  <c r="AE58" i="3"/>
  <c r="AD58" i="3"/>
  <c r="AC58" i="3"/>
  <c r="AB58" i="3"/>
  <c r="S58" i="3"/>
  <c r="Q58" i="3"/>
  <c r="R58" i="3" s="1"/>
  <c r="E58" i="3"/>
  <c r="AQ57" i="3"/>
  <c r="AP57" i="3"/>
  <c r="AK57" i="3"/>
  <c r="AJ57" i="3"/>
  <c r="AE57" i="3"/>
  <c r="AD57" i="3"/>
  <c r="AC57" i="3"/>
  <c r="AB57" i="3"/>
  <c r="S57" i="3"/>
  <c r="Q57" i="3"/>
  <c r="R57" i="3" s="1"/>
  <c r="AT57" i="3" s="1"/>
  <c r="E57" i="3"/>
  <c r="AQ56" i="3"/>
  <c r="AP56" i="3"/>
  <c r="AK56" i="3"/>
  <c r="AJ56" i="3"/>
  <c r="AE56" i="3"/>
  <c r="AD56" i="3"/>
  <c r="AC56" i="3"/>
  <c r="AB56" i="3"/>
  <c r="S56" i="3"/>
  <c r="Q56" i="3"/>
  <c r="R56" i="3" s="1"/>
  <c r="AV56" i="3" s="1"/>
  <c r="E56" i="3"/>
  <c r="AQ55" i="3"/>
  <c r="AP55" i="3"/>
  <c r="AK55" i="3"/>
  <c r="AJ55" i="3"/>
  <c r="AE55" i="3"/>
  <c r="AD55" i="3"/>
  <c r="AC55" i="3"/>
  <c r="AB55" i="3"/>
  <c r="S55" i="3"/>
  <c r="Q55" i="3"/>
  <c r="R55" i="3" s="1"/>
  <c r="AT55" i="3" s="1"/>
  <c r="E55" i="3"/>
  <c r="AQ54" i="3"/>
  <c r="AP54" i="3"/>
  <c r="AK54" i="3"/>
  <c r="AJ54" i="3"/>
  <c r="AE54" i="3"/>
  <c r="AD54" i="3"/>
  <c r="AC54" i="3"/>
  <c r="AB54" i="3"/>
  <c r="S54" i="3"/>
  <c r="Q54" i="3"/>
  <c r="R54" i="3" s="1"/>
  <c r="E54" i="3"/>
  <c r="AQ53" i="3"/>
  <c r="AP53" i="3"/>
  <c r="AK53" i="3"/>
  <c r="AJ53" i="3"/>
  <c r="AE53" i="3"/>
  <c r="AD53" i="3"/>
  <c r="AC53" i="3"/>
  <c r="AB53" i="3"/>
  <c r="S53" i="3"/>
  <c r="Q53" i="3"/>
  <c r="R53" i="3" s="1"/>
  <c r="AT53" i="3" s="1"/>
  <c r="E53" i="3"/>
  <c r="AQ52" i="3"/>
  <c r="AP52" i="3"/>
  <c r="AK52" i="3"/>
  <c r="AJ52" i="3"/>
  <c r="AE52" i="3"/>
  <c r="AD52" i="3"/>
  <c r="AC52" i="3"/>
  <c r="AB52" i="3"/>
  <c r="S52" i="3"/>
  <c r="Q52" i="3"/>
  <c r="R52" i="3" s="1"/>
  <c r="E52" i="3"/>
  <c r="AQ51" i="3"/>
  <c r="AP51" i="3"/>
  <c r="AK51" i="3"/>
  <c r="AJ51" i="3"/>
  <c r="AE51" i="3"/>
  <c r="AD51" i="3"/>
  <c r="AC51" i="3"/>
  <c r="AB51" i="3"/>
  <c r="S51" i="3"/>
  <c r="Q51" i="3"/>
  <c r="R51" i="3" s="1"/>
  <c r="AT51" i="3" s="1"/>
  <c r="E51" i="3"/>
  <c r="AQ50" i="3"/>
  <c r="AP50" i="3"/>
  <c r="AK50" i="3"/>
  <c r="AJ50" i="3"/>
  <c r="AE50" i="3"/>
  <c r="AD50" i="3"/>
  <c r="AC50" i="3"/>
  <c r="AB50" i="3"/>
  <c r="S50" i="3"/>
  <c r="Q50" i="3"/>
  <c r="R50" i="3" s="1"/>
  <c r="AV50" i="3" s="1"/>
  <c r="E50" i="3"/>
  <c r="AQ49" i="3"/>
  <c r="AP49" i="3"/>
  <c r="AK49" i="3"/>
  <c r="AJ49" i="3"/>
  <c r="AE49" i="3"/>
  <c r="AD49" i="3"/>
  <c r="AC49" i="3"/>
  <c r="AB49" i="3"/>
  <c r="S49" i="3"/>
  <c r="Q49" i="3"/>
  <c r="R49" i="3" s="1"/>
  <c r="AT49" i="3" s="1"/>
  <c r="E49" i="3"/>
  <c r="AT48" i="3"/>
  <c r="AQ48" i="3"/>
  <c r="AP48" i="3"/>
  <c r="AK48" i="3"/>
  <c r="AJ48" i="3"/>
  <c r="AE48" i="3"/>
  <c r="AD48" i="3"/>
  <c r="AC48" i="3"/>
  <c r="AB48" i="3"/>
  <c r="AX48" i="3" s="1"/>
  <c r="S48" i="3"/>
  <c r="Q48" i="3"/>
  <c r="R48" i="3" s="1"/>
  <c r="AV48" i="3" s="1"/>
  <c r="E48" i="3"/>
  <c r="AQ47" i="3"/>
  <c r="AP47" i="3"/>
  <c r="AK47" i="3"/>
  <c r="AJ47" i="3"/>
  <c r="AE47" i="3"/>
  <c r="AD47" i="3"/>
  <c r="AC47" i="3"/>
  <c r="AB47" i="3"/>
  <c r="S47" i="3"/>
  <c r="Q47" i="3"/>
  <c r="R47" i="3" s="1"/>
  <c r="AT47" i="3" s="1"/>
  <c r="E47" i="3"/>
  <c r="AQ46" i="3"/>
  <c r="AP46" i="3"/>
  <c r="AK46" i="3"/>
  <c r="AJ46" i="3"/>
  <c r="AE46" i="3"/>
  <c r="AD46" i="3"/>
  <c r="AC46" i="3"/>
  <c r="AB46" i="3"/>
  <c r="S46" i="3"/>
  <c r="R46" i="3"/>
  <c r="AV46" i="3" s="1"/>
  <c r="Q46" i="3"/>
  <c r="E46" i="3"/>
  <c r="AQ45" i="3"/>
  <c r="AP45" i="3"/>
  <c r="AK45" i="3"/>
  <c r="AJ45" i="3"/>
  <c r="AE45" i="3"/>
  <c r="AD45" i="3"/>
  <c r="AC45" i="3"/>
  <c r="AB45" i="3"/>
  <c r="S45" i="3"/>
  <c r="R45" i="3"/>
  <c r="AT45" i="3" s="1"/>
  <c r="Q45" i="3"/>
  <c r="E45" i="3"/>
  <c r="AQ44" i="3"/>
  <c r="AP44" i="3"/>
  <c r="AK44" i="3"/>
  <c r="AJ44" i="3"/>
  <c r="AE44" i="3"/>
  <c r="AD44" i="3"/>
  <c r="AC44" i="3"/>
  <c r="AB44" i="3"/>
  <c r="S44" i="3"/>
  <c r="R44" i="3"/>
  <c r="Q44" i="3"/>
  <c r="E44" i="3"/>
  <c r="AQ43" i="3"/>
  <c r="AP43" i="3"/>
  <c r="AK43" i="3"/>
  <c r="AJ43" i="3"/>
  <c r="AE43" i="3"/>
  <c r="AD43" i="3"/>
  <c r="AC43" i="3"/>
  <c r="AB43" i="3"/>
  <c r="S43" i="3"/>
  <c r="R43" i="3"/>
  <c r="AT43" i="3" s="1"/>
  <c r="Q43" i="3"/>
  <c r="E43" i="3"/>
  <c r="AQ42" i="3"/>
  <c r="AP42" i="3"/>
  <c r="AK42" i="3"/>
  <c r="AJ42" i="3"/>
  <c r="AE42" i="3"/>
  <c r="AD42" i="3"/>
  <c r="AC42" i="3"/>
  <c r="AB42" i="3"/>
  <c r="S42" i="3"/>
  <c r="Q42" i="3"/>
  <c r="R42" i="3" s="1"/>
  <c r="E42" i="3"/>
  <c r="AQ41" i="3"/>
  <c r="AP41" i="3"/>
  <c r="AK41" i="3"/>
  <c r="AJ41" i="3"/>
  <c r="AE41" i="3"/>
  <c r="AD41" i="3"/>
  <c r="AC41" i="3"/>
  <c r="AB41" i="3"/>
  <c r="S41" i="3"/>
  <c r="Q41" i="3"/>
  <c r="R41" i="3" s="1"/>
  <c r="AT41" i="3" s="1"/>
  <c r="E41" i="3"/>
  <c r="AQ40" i="3"/>
  <c r="AP40" i="3"/>
  <c r="AK40" i="3"/>
  <c r="AJ40" i="3"/>
  <c r="AE40" i="3"/>
  <c r="AD40" i="3"/>
  <c r="AC40" i="3"/>
  <c r="AB40" i="3"/>
  <c r="S40" i="3"/>
  <c r="Q40" i="3"/>
  <c r="R40" i="3" s="1"/>
  <c r="AV40" i="3" s="1"/>
  <c r="E40" i="3"/>
  <c r="AQ39" i="3"/>
  <c r="AP39" i="3"/>
  <c r="AK39" i="3"/>
  <c r="AJ39" i="3"/>
  <c r="AE39" i="3"/>
  <c r="AD39" i="3"/>
  <c r="AC39" i="3"/>
  <c r="AB39" i="3"/>
  <c r="S39" i="3"/>
  <c r="Q39" i="3"/>
  <c r="R39" i="3" s="1"/>
  <c r="AT39" i="3" s="1"/>
  <c r="AY39" i="3" s="1"/>
  <c r="E39" i="3"/>
  <c r="AQ38" i="3"/>
  <c r="AP38" i="3"/>
  <c r="AK38" i="3"/>
  <c r="AJ38" i="3"/>
  <c r="AE38" i="3"/>
  <c r="AD38" i="3"/>
  <c r="AC38" i="3"/>
  <c r="AB38" i="3"/>
  <c r="S38" i="3"/>
  <c r="Q38" i="3"/>
  <c r="R38" i="3" s="1"/>
  <c r="E38" i="3"/>
  <c r="AQ37" i="3"/>
  <c r="AP37" i="3"/>
  <c r="AK37" i="3"/>
  <c r="AJ37" i="3"/>
  <c r="AE37" i="3"/>
  <c r="AD37" i="3"/>
  <c r="AC37" i="3"/>
  <c r="AB37" i="3"/>
  <c r="S37" i="3"/>
  <c r="Q37" i="3"/>
  <c r="R37" i="3" s="1"/>
  <c r="AT37" i="3" s="1"/>
  <c r="E37" i="3"/>
  <c r="AQ36" i="3"/>
  <c r="AP36" i="3"/>
  <c r="AK36" i="3"/>
  <c r="AJ36" i="3"/>
  <c r="AE36" i="3"/>
  <c r="AD36" i="3"/>
  <c r="AC36" i="3"/>
  <c r="AB36" i="3"/>
  <c r="S36" i="3"/>
  <c r="Q36" i="3"/>
  <c r="R36" i="3" s="1"/>
  <c r="E36" i="3"/>
  <c r="AQ35" i="3"/>
  <c r="AP35" i="3"/>
  <c r="AK35" i="3"/>
  <c r="AJ35" i="3"/>
  <c r="AE35" i="3"/>
  <c r="AD35" i="3"/>
  <c r="AC35" i="3"/>
  <c r="AB35" i="3"/>
  <c r="S35" i="3"/>
  <c r="Q35" i="3"/>
  <c r="R35" i="3" s="1"/>
  <c r="AT35" i="3" s="1"/>
  <c r="E35" i="3"/>
  <c r="AQ34" i="3"/>
  <c r="AP34" i="3"/>
  <c r="AK34" i="3"/>
  <c r="AJ34" i="3"/>
  <c r="AE34" i="3"/>
  <c r="AD34" i="3"/>
  <c r="AC34" i="3"/>
  <c r="AB34" i="3"/>
  <c r="S34" i="3"/>
  <c r="Q34" i="3"/>
  <c r="R34" i="3" s="1"/>
  <c r="E34" i="3"/>
  <c r="AQ33" i="3"/>
  <c r="AP33" i="3"/>
  <c r="AK33" i="3"/>
  <c r="AJ33" i="3"/>
  <c r="AE33" i="3"/>
  <c r="AD33" i="3"/>
  <c r="AC33" i="3"/>
  <c r="AB33" i="3"/>
  <c r="S33" i="3"/>
  <c r="Q33" i="3"/>
  <c r="R33" i="3" s="1"/>
  <c r="AT33" i="3" s="1"/>
  <c r="E33" i="3"/>
  <c r="AQ32" i="3"/>
  <c r="AP32" i="3"/>
  <c r="AK32" i="3"/>
  <c r="AJ32" i="3"/>
  <c r="AE32" i="3"/>
  <c r="AD32" i="3"/>
  <c r="AC32" i="3"/>
  <c r="AB32" i="3"/>
  <c r="S32" i="3"/>
  <c r="Q32" i="3"/>
  <c r="R32" i="3" s="1"/>
  <c r="AV32" i="3" s="1"/>
  <c r="E32" i="3"/>
  <c r="AQ31" i="3"/>
  <c r="AP31" i="3"/>
  <c r="AK31" i="3"/>
  <c r="AJ31" i="3"/>
  <c r="AE31" i="3"/>
  <c r="AD31" i="3"/>
  <c r="AC31" i="3"/>
  <c r="AB31" i="3"/>
  <c r="S31" i="3"/>
  <c r="Q31" i="3"/>
  <c r="R31" i="3" s="1"/>
  <c r="AT31" i="3" s="1"/>
  <c r="E31" i="3"/>
  <c r="AQ30" i="3"/>
  <c r="AP30" i="3"/>
  <c r="AK30" i="3"/>
  <c r="AJ30" i="3"/>
  <c r="AE30" i="3"/>
  <c r="AD30" i="3"/>
  <c r="AC30" i="3"/>
  <c r="AB30" i="3"/>
  <c r="S30" i="3"/>
  <c r="Q30" i="3"/>
  <c r="R30" i="3" s="1"/>
  <c r="E30" i="3"/>
  <c r="AQ29" i="3"/>
  <c r="AP29" i="3"/>
  <c r="AK29" i="3"/>
  <c r="AJ29" i="3"/>
  <c r="AE29" i="3"/>
  <c r="AD29" i="3"/>
  <c r="AC29" i="3"/>
  <c r="AB29" i="3"/>
  <c r="S29" i="3"/>
  <c r="Q29" i="3"/>
  <c r="R29" i="3" s="1"/>
  <c r="AT29" i="3" s="1"/>
  <c r="E29" i="3"/>
  <c r="AQ28" i="3"/>
  <c r="AP28" i="3"/>
  <c r="AK28" i="3"/>
  <c r="AJ28" i="3"/>
  <c r="AE28" i="3"/>
  <c r="AD28" i="3"/>
  <c r="AC28" i="3"/>
  <c r="AB28" i="3"/>
  <c r="S28" i="3"/>
  <c r="Q28" i="3"/>
  <c r="R28" i="3" s="1"/>
  <c r="E28" i="3"/>
  <c r="AQ27" i="3"/>
  <c r="AP27" i="3"/>
  <c r="AK27" i="3"/>
  <c r="AJ27" i="3"/>
  <c r="AE27" i="3"/>
  <c r="AD27" i="3"/>
  <c r="AC27" i="3"/>
  <c r="AB27" i="3"/>
  <c r="S27" i="3"/>
  <c r="Q27" i="3"/>
  <c r="R27" i="3" s="1"/>
  <c r="AT27" i="3" s="1"/>
  <c r="E27" i="3"/>
  <c r="AQ26" i="3"/>
  <c r="AP26" i="3"/>
  <c r="AK26" i="3"/>
  <c r="AJ26" i="3"/>
  <c r="AE26" i="3"/>
  <c r="AD26" i="3"/>
  <c r="AC26" i="3"/>
  <c r="AB26" i="3"/>
  <c r="S26" i="3"/>
  <c r="Q26" i="3"/>
  <c r="R26" i="3" s="1"/>
  <c r="AV26" i="3" s="1"/>
  <c r="E26" i="3"/>
  <c r="AQ25" i="3"/>
  <c r="AP25" i="3"/>
  <c r="AK25" i="3"/>
  <c r="AJ25" i="3"/>
  <c r="AE25" i="3"/>
  <c r="AD25" i="3"/>
  <c r="AC25" i="3"/>
  <c r="AB25" i="3"/>
  <c r="S25" i="3"/>
  <c r="Q25" i="3"/>
  <c r="R25" i="3" s="1"/>
  <c r="AT25" i="3" s="1"/>
  <c r="E25" i="3"/>
  <c r="AQ24" i="3"/>
  <c r="AP24" i="3"/>
  <c r="AK24" i="3"/>
  <c r="AJ24" i="3"/>
  <c r="AE24" i="3"/>
  <c r="AD24" i="3"/>
  <c r="AC24" i="3"/>
  <c r="AB24" i="3"/>
  <c r="S24" i="3"/>
  <c r="Q24" i="3"/>
  <c r="R24" i="3" s="1"/>
  <c r="AV24" i="3" s="1"/>
  <c r="E24" i="3"/>
  <c r="AQ23" i="3"/>
  <c r="AP23" i="3"/>
  <c r="AK23" i="3"/>
  <c r="AJ23" i="3"/>
  <c r="AE23" i="3"/>
  <c r="AD23" i="3"/>
  <c r="AC23" i="3"/>
  <c r="AB23" i="3"/>
  <c r="S23" i="3"/>
  <c r="Q23" i="3"/>
  <c r="R23" i="3" s="1"/>
  <c r="AT23" i="3" s="1"/>
  <c r="E23" i="3"/>
  <c r="AQ22" i="3"/>
  <c r="AP22" i="3"/>
  <c r="AK22" i="3"/>
  <c r="AJ22" i="3"/>
  <c r="AE22" i="3"/>
  <c r="AD22" i="3"/>
  <c r="AC22" i="3"/>
  <c r="AB22" i="3"/>
  <c r="S22" i="3"/>
  <c r="Q22" i="3"/>
  <c r="R22" i="3" s="1"/>
  <c r="E22" i="3"/>
  <c r="AQ21" i="3"/>
  <c r="AP21" i="3"/>
  <c r="AK21" i="3"/>
  <c r="AJ21" i="3"/>
  <c r="AE21" i="3"/>
  <c r="AD21" i="3"/>
  <c r="AC21" i="3"/>
  <c r="AB21" i="3"/>
  <c r="S21" i="3"/>
  <c r="Q21" i="3"/>
  <c r="R21" i="3" s="1"/>
  <c r="AT21" i="3" s="1"/>
  <c r="E21" i="3"/>
  <c r="AQ20" i="3"/>
  <c r="AP20" i="3"/>
  <c r="AK20" i="3"/>
  <c r="AJ20" i="3"/>
  <c r="AE20" i="3"/>
  <c r="AD20" i="3"/>
  <c r="AC20" i="3"/>
  <c r="AB20" i="3"/>
  <c r="S20" i="3"/>
  <c r="Q20" i="3"/>
  <c r="R20" i="3" s="1"/>
  <c r="E20" i="3"/>
  <c r="AQ19" i="3"/>
  <c r="AP19" i="3"/>
  <c r="AK19" i="3"/>
  <c r="AJ19" i="3"/>
  <c r="AE19" i="3"/>
  <c r="AD19" i="3"/>
  <c r="AC19" i="3"/>
  <c r="AB19" i="3"/>
  <c r="S19" i="3"/>
  <c r="Q19" i="3"/>
  <c r="R19" i="3" s="1"/>
  <c r="AT19" i="3" s="1"/>
  <c r="E19" i="3"/>
  <c r="AQ18" i="3"/>
  <c r="AP18" i="3"/>
  <c r="AK18" i="3"/>
  <c r="AJ18" i="3"/>
  <c r="AE18" i="3"/>
  <c r="AD18" i="3"/>
  <c r="AC18" i="3"/>
  <c r="AB18" i="3"/>
  <c r="S18" i="3"/>
  <c r="Q18" i="3"/>
  <c r="R18" i="3" s="1"/>
  <c r="AV18" i="3" s="1"/>
  <c r="E18" i="3"/>
  <c r="AQ17" i="3"/>
  <c r="AP17" i="3"/>
  <c r="AK17" i="3"/>
  <c r="AJ17" i="3"/>
  <c r="AE17" i="3"/>
  <c r="AD17" i="3"/>
  <c r="AC17" i="3"/>
  <c r="AB17" i="3"/>
  <c r="S17" i="3"/>
  <c r="Q17" i="3"/>
  <c r="R17" i="3" s="1"/>
  <c r="AT17" i="3" s="1"/>
  <c r="E17" i="3"/>
  <c r="AQ16" i="3"/>
  <c r="AP16" i="3"/>
  <c r="AK16" i="3"/>
  <c r="AJ16" i="3"/>
  <c r="AE16" i="3"/>
  <c r="AD16" i="3"/>
  <c r="AC16" i="3"/>
  <c r="AB16" i="3"/>
  <c r="S16" i="3"/>
  <c r="Q16" i="3"/>
  <c r="R16" i="3" s="1"/>
  <c r="AV16" i="3" s="1"/>
  <c r="E16" i="3"/>
  <c r="AQ15" i="3"/>
  <c r="AP15" i="3"/>
  <c r="AK15" i="3"/>
  <c r="AJ15" i="3"/>
  <c r="AE15" i="3"/>
  <c r="AD15" i="3"/>
  <c r="AC15" i="3"/>
  <c r="AB15" i="3"/>
  <c r="S15" i="3"/>
  <c r="Q15" i="3"/>
  <c r="R15" i="3" s="1"/>
  <c r="AT15" i="3" s="1"/>
  <c r="E15" i="3"/>
  <c r="AQ14" i="3"/>
  <c r="AP14" i="3"/>
  <c r="AK14" i="3"/>
  <c r="AJ14" i="3"/>
  <c r="AE14" i="3"/>
  <c r="AD14" i="3"/>
  <c r="AC14" i="3"/>
  <c r="AB14" i="3"/>
  <c r="S14" i="3"/>
  <c r="R14" i="3"/>
  <c r="AV14" i="3" s="1"/>
  <c r="Q14" i="3"/>
  <c r="E14" i="3"/>
  <c r="AQ13" i="3"/>
  <c r="AP13" i="3"/>
  <c r="AK13" i="3"/>
  <c r="AJ13" i="3"/>
  <c r="AE13" i="3"/>
  <c r="AD13" i="3"/>
  <c r="AC13" i="3"/>
  <c r="AB13" i="3"/>
  <c r="S13" i="3"/>
  <c r="R13" i="3"/>
  <c r="AT13" i="3" s="1"/>
  <c r="Q13" i="3"/>
  <c r="E13" i="3"/>
  <c r="AQ12" i="3"/>
  <c r="AP12" i="3"/>
  <c r="AK12" i="3"/>
  <c r="AJ12" i="3"/>
  <c r="AE12" i="3"/>
  <c r="AD12" i="3"/>
  <c r="AC12" i="3"/>
  <c r="AB12" i="3"/>
  <c r="S12" i="3"/>
  <c r="R12" i="3"/>
  <c r="Q12" i="3"/>
  <c r="E12" i="3"/>
  <c r="AQ11" i="3"/>
  <c r="AP11" i="3"/>
  <c r="AK11" i="3"/>
  <c r="AJ11" i="3"/>
  <c r="AE11" i="3"/>
  <c r="AD11" i="3"/>
  <c r="AC11" i="3"/>
  <c r="AB11" i="3"/>
  <c r="S11" i="3"/>
  <c r="R11" i="3"/>
  <c r="AT11" i="3" s="1"/>
  <c r="Q11" i="3"/>
  <c r="E11" i="3"/>
  <c r="AQ10" i="3"/>
  <c r="AP10" i="3"/>
  <c r="AK10" i="3"/>
  <c r="AJ10" i="3"/>
  <c r="AE10" i="3"/>
  <c r="AD10" i="3"/>
  <c r="AC10" i="3"/>
  <c r="AB10" i="3"/>
  <c r="S10" i="3"/>
  <c r="Q10" i="3"/>
  <c r="R10" i="3" s="1"/>
  <c r="E10" i="3"/>
  <c r="AQ9" i="3"/>
  <c r="AP9" i="3"/>
  <c r="AK9" i="3"/>
  <c r="AJ9" i="3"/>
  <c r="AE9" i="3"/>
  <c r="AD9" i="3"/>
  <c r="AC9" i="3"/>
  <c r="AB9" i="3"/>
  <c r="S9" i="3"/>
  <c r="Q9" i="3"/>
  <c r="R9" i="3" s="1"/>
  <c r="AT9" i="3" s="1"/>
  <c r="E9" i="3"/>
  <c r="AQ8" i="3"/>
  <c r="AP8" i="3"/>
  <c r="AK8" i="3"/>
  <c r="AJ8" i="3"/>
  <c r="AE8" i="3"/>
  <c r="AD8" i="3"/>
  <c r="AC8" i="3"/>
  <c r="AB8" i="3"/>
  <c r="S8" i="3"/>
  <c r="Q8" i="3"/>
  <c r="R8" i="3" s="1"/>
  <c r="AV8" i="3" s="1"/>
  <c r="E8" i="3"/>
  <c r="AQ7" i="3"/>
  <c r="AP7" i="3"/>
  <c r="AK7" i="3"/>
  <c r="AJ7" i="3"/>
  <c r="AE7" i="3"/>
  <c r="AD7" i="3"/>
  <c r="AC7" i="3"/>
  <c r="AB7" i="3"/>
  <c r="S7" i="3"/>
  <c r="Q7" i="3"/>
  <c r="R7" i="3" s="1"/>
  <c r="AT7" i="3" s="1"/>
  <c r="E7" i="3"/>
  <c r="AQ6" i="3"/>
  <c r="AP6" i="3"/>
  <c r="AK6" i="3"/>
  <c r="AJ6" i="3"/>
  <c r="AE6" i="3"/>
  <c r="AD6" i="3"/>
  <c r="AC6" i="3"/>
  <c r="AB6" i="3"/>
  <c r="S6" i="3"/>
  <c r="Q6" i="3"/>
  <c r="R6" i="3" s="1"/>
  <c r="E6" i="3"/>
  <c r="AQ5" i="3"/>
  <c r="AP5" i="3"/>
  <c r="AK5" i="3"/>
  <c r="AJ5" i="3"/>
  <c r="AE5" i="3"/>
  <c r="AD5" i="3"/>
  <c r="AC5" i="3"/>
  <c r="AB5" i="3"/>
  <c r="S5" i="3"/>
  <c r="Q5" i="3"/>
  <c r="R5" i="3" s="1"/>
  <c r="AT5" i="3" s="1"/>
  <c r="E5" i="3"/>
  <c r="AU853" i="3" l="1"/>
  <c r="AT853" i="3"/>
  <c r="AV34" i="3"/>
  <c r="AT34" i="3"/>
  <c r="AV42" i="3"/>
  <c r="AT42" i="3"/>
  <c r="AV124" i="3"/>
  <c r="AT124" i="3"/>
  <c r="AV10" i="3"/>
  <c r="AT10" i="3"/>
  <c r="AU846" i="3"/>
  <c r="AT846" i="3"/>
  <c r="AT16" i="3"/>
  <c r="AT40" i="3"/>
  <c r="AX31" i="3"/>
  <c r="AX289" i="3"/>
  <c r="AX577" i="3"/>
  <c r="AW851" i="3"/>
  <c r="AV855" i="3"/>
  <c r="AX63" i="3"/>
  <c r="AX96" i="3"/>
  <c r="AX112" i="3"/>
  <c r="AX123" i="3"/>
  <c r="AX130" i="3"/>
  <c r="AX138" i="3"/>
  <c r="AX151" i="3"/>
  <c r="AX178" i="3"/>
  <c r="AW180" i="3"/>
  <c r="AW190" i="3"/>
  <c r="AX213" i="3"/>
  <c r="AX235" i="3"/>
  <c r="AW237" i="3"/>
  <c r="AW247" i="3"/>
  <c r="AX267" i="3"/>
  <c r="AW269" i="3"/>
  <c r="AX277" i="3"/>
  <c r="AW279" i="3"/>
  <c r="AX299" i="3"/>
  <c r="AW301" i="3"/>
  <c r="AW311" i="3"/>
  <c r="AX331" i="3"/>
  <c r="AW333" i="3"/>
  <c r="AX341" i="3"/>
  <c r="AW343" i="3"/>
  <c r="AX363" i="3"/>
  <c r="AW365" i="3"/>
  <c r="AW375" i="3"/>
  <c r="AX395" i="3"/>
  <c r="AW397" i="3"/>
  <c r="AX405" i="3"/>
  <c r="AW407" i="3"/>
  <c r="AX427" i="3"/>
  <c r="AW429" i="3"/>
  <c r="AW439" i="3"/>
  <c r="AX459" i="3"/>
  <c r="AW461" i="3"/>
  <c r="AX469" i="3"/>
  <c r="AW471" i="3"/>
  <c r="AX491" i="3"/>
  <c r="AW493" i="3"/>
  <c r="AX501" i="3"/>
  <c r="AW503" i="3"/>
  <c r="AW540" i="3"/>
  <c r="AX543" i="3"/>
  <c r="AW545" i="3"/>
  <c r="AW552" i="3"/>
  <c r="AW562" i="3"/>
  <c r="AX575" i="3"/>
  <c r="AX597" i="3"/>
  <c r="AW599" i="3"/>
  <c r="AW604" i="3"/>
  <c r="AX607" i="3"/>
  <c r="AW624" i="3"/>
  <c r="AW656" i="3"/>
  <c r="AW688" i="3"/>
  <c r="AW720" i="3"/>
  <c r="AX851" i="3"/>
  <c r="AX853" i="3"/>
  <c r="AX855" i="3"/>
  <c r="AX16" i="3"/>
  <c r="AX80" i="3"/>
  <c r="AX94" i="3"/>
  <c r="AX128" i="3"/>
  <c r="AX132" i="3"/>
  <c r="AX176" i="3"/>
  <c r="AX211" i="3"/>
  <c r="AX233" i="3"/>
  <c r="AX265" i="3"/>
  <c r="AX297" i="3"/>
  <c r="AX329" i="3"/>
  <c r="AX361" i="3"/>
  <c r="AX457" i="3"/>
  <c r="AX521" i="3"/>
  <c r="AX585" i="3"/>
  <c r="AX758" i="3"/>
  <c r="AX782" i="3"/>
  <c r="AX798" i="3"/>
  <c r="AX822" i="3"/>
  <c r="AX830" i="3"/>
  <c r="AX838" i="3"/>
  <c r="AX110" i="3"/>
  <c r="AX121" i="3"/>
  <c r="AX156" i="3"/>
  <c r="AX161" i="3"/>
  <c r="AX163" i="3"/>
  <c r="AX208" i="3"/>
  <c r="AX393" i="3"/>
  <c r="AX425" i="3"/>
  <c r="AX489" i="3"/>
  <c r="AX750" i="3"/>
  <c r="AX766" i="3"/>
  <c r="AX774" i="3"/>
  <c r="AX790" i="3"/>
  <c r="AX806" i="3"/>
  <c r="AX814" i="3"/>
  <c r="AX7" i="3"/>
  <c r="AX9" i="3"/>
  <c r="AX34" i="3"/>
  <c r="AX39" i="3"/>
  <c r="AX41" i="3"/>
  <c r="AX78" i="3"/>
  <c r="AT78" i="3"/>
  <c r="AX196" i="3"/>
  <c r="AW198" i="3"/>
  <c r="AW260" i="3"/>
  <c r="AW275" i="3"/>
  <c r="AW324" i="3"/>
  <c r="AW339" i="3"/>
  <c r="AW388" i="3"/>
  <c r="AW403" i="3"/>
  <c r="AW452" i="3"/>
  <c r="AW467" i="3"/>
  <c r="AW499" i="3"/>
  <c r="AX519" i="3"/>
  <c r="AW560" i="3"/>
  <c r="AX583" i="3"/>
  <c r="AW632" i="3"/>
  <c r="AW664" i="3"/>
  <c r="AW696" i="3"/>
  <c r="AW728" i="3"/>
  <c r="AW846" i="3"/>
  <c r="AX159" i="3"/>
  <c r="AX194" i="3"/>
  <c r="AX241" i="3"/>
  <c r="AX251" i="3"/>
  <c r="AX283" i="3"/>
  <c r="AX64" i="3"/>
  <c r="AX184" i="3"/>
  <c r="AX219" i="3"/>
  <c r="AX305" i="3"/>
  <c r="AX315" i="3"/>
  <c r="AX347" i="3"/>
  <c r="AX369" i="3"/>
  <c r="AX379" i="3"/>
  <c r="AX411" i="3"/>
  <c r="AX433" i="3"/>
  <c r="AX443" i="3"/>
  <c r="AX475" i="3"/>
  <c r="AX507" i="3"/>
  <c r="AX62" i="3"/>
  <c r="AX85" i="3"/>
  <c r="AX101" i="3"/>
  <c r="AX124" i="3"/>
  <c r="AX170" i="3"/>
  <c r="AX204" i="3"/>
  <c r="AW206" i="3"/>
  <c r="AW231" i="3"/>
  <c r="AX261" i="3"/>
  <c r="AW263" i="3"/>
  <c r="AW295" i="3"/>
  <c r="AX325" i="3"/>
  <c r="AW327" i="3"/>
  <c r="AW359" i="3"/>
  <c r="AX389" i="3"/>
  <c r="AW391" i="3"/>
  <c r="AW423" i="3"/>
  <c r="AX453" i="3"/>
  <c r="AW455" i="3"/>
  <c r="AW487" i="3"/>
  <c r="AW546" i="3"/>
  <c r="AX549" i="3"/>
  <c r="AW551" i="3"/>
  <c r="AW600" i="3"/>
  <c r="AW640" i="3"/>
  <c r="AW672" i="3"/>
  <c r="AW704" i="3"/>
  <c r="AW736" i="3"/>
  <c r="AX8" i="3"/>
  <c r="AT8" i="3"/>
  <c r="AX40" i="3"/>
  <c r="AX10" i="3"/>
  <c r="AX33" i="3"/>
  <c r="AX42" i="3"/>
  <c r="AX79" i="3"/>
  <c r="AW217" i="3"/>
  <c r="AW259" i="3"/>
  <c r="AW276" i="3"/>
  <c r="AW323" i="3"/>
  <c r="AW340" i="3"/>
  <c r="AW387" i="3"/>
  <c r="AW404" i="3"/>
  <c r="AW451" i="3"/>
  <c r="AW468" i="3"/>
  <c r="AW500" i="3"/>
  <c r="AX525" i="3"/>
  <c r="AW532" i="3"/>
  <c r="AW554" i="3"/>
  <c r="AX557" i="3"/>
  <c r="AW559" i="3"/>
  <c r="AW564" i="3"/>
  <c r="AX589" i="3"/>
  <c r="AW596" i="3"/>
  <c r="AW616" i="3"/>
  <c r="AW648" i="3"/>
  <c r="AW680" i="3"/>
  <c r="AW712" i="3"/>
  <c r="AW744" i="3"/>
  <c r="AX225" i="3"/>
  <c r="AX353" i="3"/>
  <c r="AX417" i="3"/>
  <c r="AX481" i="3"/>
  <c r="AX513" i="3"/>
  <c r="AX849" i="3"/>
  <c r="AV22" i="3"/>
  <c r="AT22" i="3"/>
  <c r="AV28" i="3"/>
  <c r="AT28" i="3"/>
  <c r="AV54" i="3"/>
  <c r="AT54" i="3"/>
  <c r="AV60" i="3"/>
  <c r="AT60" i="3"/>
  <c r="AV68" i="3"/>
  <c r="AT68" i="3"/>
  <c r="AV6" i="3"/>
  <c r="AT6" i="3"/>
  <c r="AV38" i="3"/>
  <c r="AT38" i="3"/>
  <c r="AV92" i="3"/>
  <c r="AT92" i="3"/>
  <c r="AV108" i="3"/>
  <c r="AT108" i="3"/>
  <c r="AV20" i="3"/>
  <c r="AT20" i="3"/>
  <c r="AV30" i="3"/>
  <c r="AT30" i="3"/>
  <c r="AV52" i="3"/>
  <c r="AT52" i="3"/>
  <c r="AV76" i="3"/>
  <c r="AT76" i="3"/>
  <c r="AV36" i="3"/>
  <c r="AT36" i="3"/>
  <c r="AX5" i="3"/>
  <c r="AX6" i="3"/>
  <c r="AX37" i="3"/>
  <c r="AX38" i="3"/>
  <c r="AV58" i="3"/>
  <c r="AT58" i="3"/>
  <c r="AY58" i="3" s="1"/>
  <c r="AV74" i="3"/>
  <c r="AT74" i="3"/>
  <c r="AV90" i="3"/>
  <c r="AT90" i="3"/>
  <c r="AV106" i="3"/>
  <c r="AT106" i="3"/>
  <c r="AV118" i="3"/>
  <c r="AT118" i="3"/>
  <c r="AV126" i="3"/>
  <c r="AT126" i="3"/>
  <c r="AV146" i="3"/>
  <c r="AT146" i="3"/>
  <c r="AV148" i="3"/>
  <c r="AT148" i="3"/>
  <c r="AV172" i="3"/>
  <c r="AT172" i="3"/>
  <c r="AW178" i="3"/>
  <c r="AW179" i="3"/>
  <c r="AW204" i="3"/>
  <c r="AW205" i="3"/>
  <c r="AW213" i="3"/>
  <c r="AW214" i="3"/>
  <c r="AX13" i="3"/>
  <c r="AX14" i="3"/>
  <c r="AT14" i="3"/>
  <c r="AX15" i="3"/>
  <c r="AX17" i="3"/>
  <c r="AX18" i="3"/>
  <c r="AT18" i="3"/>
  <c r="AY18" i="3" s="1"/>
  <c r="AX24" i="3"/>
  <c r="AT24" i="3"/>
  <c r="AX45" i="3"/>
  <c r="AX46" i="3"/>
  <c r="AT46" i="3"/>
  <c r="AX47" i="3"/>
  <c r="AX49" i="3"/>
  <c r="AX50" i="3"/>
  <c r="AT50" i="3"/>
  <c r="AX56" i="3"/>
  <c r="AT56" i="3"/>
  <c r="AX61" i="3"/>
  <c r="AX72" i="3"/>
  <c r="AT72" i="3"/>
  <c r="AX77" i="3"/>
  <c r="AX88" i="3"/>
  <c r="AT88" i="3"/>
  <c r="AY88" i="3" s="1"/>
  <c r="AX93" i="3"/>
  <c r="AX104" i="3"/>
  <c r="AT104" i="3"/>
  <c r="AX109" i="3"/>
  <c r="AX119" i="3"/>
  <c r="AV122" i="3"/>
  <c r="AT122" i="3"/>
  <c r="AX127" i="3"/>
  <c r="AX162" i="3"/>
  <c r="AV166" i="3"/>
  <c r="AT166" i="3"/>
  <c r="AY166" i="3" s="1"/>
  <c r="AV168" i="3"/>
  <c r="AT168" i="3"/>
  <c r="AX21" i="3"/>
  <c r="AX22" i="3"/>
  <c r="AX23" i="3"/>
  <c r="AX25" i="3"/>
  <c r="AX26" i="3"/>
  <c r="AT26" i="3"/>
  <c r="AY26" i="3" s="1"/>
  <c r="AX32" i="3"/>
  <c r="AT32" i="3"/>
  <c r="AX53" i="3"/>
  <c r="AX54" i="3"/>
  <c r="AX55" i="3"/>
  <c r="AX57" i="3"/>
  <c r="AV66" i="3"/>
  <c r="AT66" i="3"/>
  <c r="AX70" i="3"/>
  <c r="AT70" i="3"/>
  <c r="AX71" i="3"/>
  <c r="AV82" i="3"/>
  <c r="AT82" i="3"/>
  <c r="AV84" i="3"/>
  <c r="AT84" i="3"/>
  <c r="AX86" i="3"/>
  <c r="AT86" i="3"/>
  <c r="AX87" i="3"/>
  <c r="AV98" i="3"/>
  <c r="AT98" i="3"/>
  <c r="AV100" i="3"/>
  <c r="AT100" i="3"/>
  <c r="AX102" i="3"/>
  <c r="AT102" i="3"/>
  <c r="AY102" i="3" s="1"/>
  <c r="AX103" i="3"/>
  <c r="AV114" i="3"/>
  <c r="AT114" i="3"/>
  <c r="AV116" i="3"/>
  <c r="AT116" i="3"/>
  <c r="AV140" i="3"/>
  <c r="AT140" i="3"/>
  <c r="AV142" i="3"/>
  <c r="AT142" i="3"/>
  <c r="AV144" i="3"/>
  <c r="AT144" i="3"/>
  <c r="AV150" i="3"/>
  <c r="AT150" i="3"/>
  <c r="AX152" i="3"/>
  <c r="AT152" i="3"/>
  <c r="AX153" i="3"/>
  <c r="AV158" i="3"/>
  <c r="AT158" i="3"/>
  <c r="AX160" i="3"/>
  <c r="AT160" i="3"/>
  <c r="AW181" i="3"/>
  <c r="AV12" i="3"/>
  <c r="AT12" i="3"/>
  <c r="AX29" i="3"/>
  <c r="AX30" i="3"/>
  <c r="AV44" i="3"/>
  <c r="AT44" i="3"/>
  <c r="AV134" i="3"/>
  <c r="AT134" i="3"/>
  <c r="AV136" i="3"/>
  <c r="AT136" i="3"/>
  <c r="AV154" i="3"/>
  <c r="AT154" i="3"/>
  <c r="AX58" i="3"/>
  <c r="AX65" i="3"/>
  <c r="AX66" i="3"/>
  <c r="AX73" i="3"/>
  <c r="AX74" i="3"/>
  <c r="AX81" i="3"/>
  <c r="AX82" i="3"/>
  <c r="AX89" i="3"/>
  <c r="AX90" i="3"/>
  <c r="AX97" i="3"/>
  <c r="AX98" i="3"/>
  <c r="AX105" i="3"/>
  <c r="AX106" i="3"/>
  <c r="AX113" i="3"/>
  <c r="AX114" i="3"/>
  <c r="AX135" i="3"/>
  <c r="AX136" i="3"/>
  <c r="AX137" i="3"/>
  <c r="AX139" i="3"/>
  <c r="AX140" i="3"/>
  <c r="AX146" i="3"/>
  <c r="AX167" i="3"/>
  <c r="AX168" i="3"/>
  <c r="AX169" i="3"/>
  <c r="AX171" i="3"/>
  <c r="AX172" i="3"/>
  <c r="AX188" i="3"/>
  <c r="AW196" i="3"/>
  <c r="AW197" i="3"/>
  <c r="AX200" i="3"/>
  <c r="AW202" i="3"/>
  <c r="AW203" i="3"/>
  <c r="AX229" i="3"/>
  <c r="AX257" i="3"/>
  <c r="AX293" i="3"/>
  <c r="AX321" i="3"/>
  <c r="AX357" i="3"/>
  <c r="AX385" i="3"/>
  <c r="AX421" i="3"/>
  <c r="AX449" i="3"/>
  <c r="AX11" i="3"/>
  <c r="AX12" i="3"/>
  <c r="AX19" i="3"/>
  <c r="AX20" i="3"/>
  <c r="AX27" i="3"/>
  <c r="AX28" i="3"/>
  <c r="AX35" i="3"/>
  <c r="AX36" i="3"/>
  <c r="AX43" i="3"/>
  <c r="AX44" i="3"/>
  <c r="AX51" i="3"/>
  <c r="AX52" i="3"/>
  <c r="AX59" i="3"/>
  <c r="AX60" i="3"/>
  <c r="AX67" i="3"/>
  <c r="AX68" i="3"/>
  <c r="AX75" i="3"/>
  <c r="AX76" i="3"/>
  <c r="AX83" i="3"/>
  <c r="AX84" i="3"/>
  <c r="AX91" i="3"/>
  <c r="AX92" i="3"/>
  <c r="AX99" i="3"/>
  <c r="AX100" i="3"/>
  <c r="AX107" i="3"/>
  <c r="AX108" i="3"/>
  <c r="AX115" i="3"/>
  <c r="AX116" i="3"/>
  <c r="AX122" i="3"/>
  <c r="AX143" i="3"/>
  <c r="AX144" i="3"/>
  <c r="AX145" i="3"/>
  <c r="AX147" i="3"/>
  <c r="AX148" i="3"/>
  <c r="AX154" i="3"/>
  <c r="AW175" i="3"/>
  <c r="AX180" i="3"/>
  <c r="AW182" i="3"/>
  <c r="AX186" i="3"/>
  <c r="AW188" i="3"/>
  <c r="AW189" i="3"/>
  <c r="AX192" i="3"/>
  <c r="AW194" i="3"/>
  <c r="AW195" i="3"/>
  <c r="AW207" i="3"/>
  <c r="AW210" i="3"/>
  <c r="AX215" i="3"/>
  <c r="AX245" i="3"/>
  <c r="AX273" i="3"/>
  <c r="AX309" i="3"/>
  <c r="AX337" i="3"/>
  <c r="AX373" i="3"/>
  <c r="AX401" i="3"/>
  <c r="AX437" i="3"/>
  <c r="AX117" i="3"/>
  <c r="AX118" i="3"/>
  <c r="AX125" i="3"/>
  <c r="AX126" i="3"/>
  <c r="AX133" i="3"/>
  <c r="AX134" i="3"/>
  <c r="AX141" i="3"/>
  <c r="AX142" i="3"/>
  <c r="AX149" i="3"/>
  <c r="AX150" i="3"/>
  <c r="AX157" i="3"/>
  <c r="AX158" i="3"/>
  <c r="AX165" i="3"/>
  <c r="AX166" i="3"/>
  <c r="AX173" i="3"/>
  <c r="AX174" i="3"/>
  <c r="AW176" i="3"/>
  <c r="AW177" i="3"/>
  <c r="AX182" i="3"/>
  <c r="AW184" i="3"/>
  <c r="AW185" i="3"/>
  <c r="AX190" i="3"/>
  <c r="AW192" i="3"/>
  <c r="AW193" i="3"/>
  <c r="AX198" i="3"/>
  <c r="AW200" i="3"/>
  <c r="AW201" i="3"/>
  <c r="AX206" i="3"/>
  <c r="AW208" i="3"/>
  <c r="AW211" i="3"/>
  <c r="AW212" i="3"/>
  <c r="AX217" i="3"/>
  <c r="AW219" i="3"/>
  <c r="AW220" i="3"/>
  <c r="AW232" i="3"/>
  <c r="AX237" i="3"/>
  <c r="AW239" i="3"/>
  <c r="AX243" i="3"/>
  <c r="AW245" i="3"/>
  <c r="AW246" i="3"/>
  <c r="AX249" i="3"/>
  <c r="AW251" i="3"/>
  <c r="AW252" i="3"/>
  <c r="AW264" i="3"/>
  <c r="AX269" i="3"/>
  <c r="AW271" i="3"/>
  <c r="AX275" i="3"/>
  <c r="AW277" i="3"/>
  <c r="AW278" i="3"/>
  <c r="AX281" i="3"/>
  <c r="AW283" i="3"/>
  <c r="AW284" i="3"/>
  <c r="AW296" i="3"/>
  <c r="AX301" i="3"/>
  <c r="AW303" i="3"/>
  <c r="AX307" i="3"/>
  <c r="AW309" i="3"/>
  <c r="AW310" i="3"/>
  <c r="AX313" i="3"/>
  <c r="AW315" i="3"/>
  <c r="AW316" i="3"/>
  <c r="AW328" i="3"/>
  <c r="AX333" i="3"/>
  <c r="AW335" i="3"/>
  <c r="AX339" i="3"/>
  <c r="AW341" i="3"/>
  <c r="AW342" i="3"/>
  <c r="AX345" i="3"/>
  <c r="AW347" i="3"/>
  <c r="AW348" i="3"/>
  <c r="AW360" i="3"/>
  <c r="AX365" i="3"/>
  <c r="AW367" i="3"/>
  <c r="AX371" i="3"/>
  <c r="AW373" i="3"/>
  <c r="AW374" i="3"/>
  <c r="AX377" i="3"/>
  <c r="AW379" i="3"/>
  <c r="AW380" i="3"/>
  <c r="AW392" i="3"/>
  <c r="AX397" i="3"/>
  <c r="AW399" i="3"/>
  <c r="AX403" i="3"/>
  <c r="AW405" i="3"/>
  <c r="AW406" i="3"/>
  <c r="AX409" i="3"/>
  <c r="AW411" i="3"/>
  <c r="AW412" i="3"/>
  <c r="AW424" i="3"/>
  <c r="AX429" i="3"/>
  <c r="AW431" i="3"/>
  <c r="AX435" i="3"/>
  <c r="AW437" i="3"/>
  <c r="AW438" i="3"/>
  <c r="AX441" i="3"/>
  <c r="AW443" i="3"/>
  <c r="AW444" i="3"/>
  <c r="AW456" i="3"/>
  <c r="AX461" i="3"/>
  <c r="AW463" i="3"/>
  <c r="AX467" i="3"/>
  <c r="AW469" i="3"/>
  <c r="AW470" i="3"/>
  <c r="AX473" i="3"/>
  <c r="AW475" i="3"/>
  <c r="AW476" i="3"/>
  <c r="AW488" i="3"/>
  <c r="AX493" i="3"/>
  <c r="AW495" i="3"/>
  <c r="AX499" i="3"/>
  <c r="AW501" i="3"/>
  <c r="AW502" i="3"/>
  <c r="AX505" i="3"/>
  <c r="AW507" i="3"/>
  <c r="AW508" i="3"/>
  <c r="AW530" i="3"/>
  <c r="AX533" i="3"/>
  <c r="AX545" i="3"/>
  <c r="AW547" i="3"/>
  <c r="AX551" i="3"/>
  <c r="AW553" i="3"/>
  <c r="AW580" i="3"/>
  <c r="AW585" i="3"/>
  <c r="AW586" i="3"/>
  <c r="AW591" i="3"/>
  <c r="AW592" i="3"/>
  <c r="AX601" i="3"/>
  <c r="AU843" i="3"/>
  <c r="AT843" i="3"/>
  <c r="AV843" i="3"/>
  <c r="AX465" i="3"/>
  <c r="AX485" i="3"/>
  <c r="AX497" i="3"/>
  <c r="AX565" i="3"/>
  <c r="AU854" i="3"/>
  <c r="AT854" i="3"/>
  <c r="AW215" i="3"/>
  <c r="AW216" i="3"/>
  <c r="AX221" i="3"/>
  <c r="AW223" i="3"/>
  <c r="AX227" i="3"/>
  <c r="AW229" i="3"/>
  <c r="AW230" i="3"/>
  <c r="AW235" i="3"/>
  <c r="AW236" i="3"/>
  <c r="AW248" i="3"/>
  <c r="AX253" i="3"/>
  <c r="AW255" i="3"/>
  <c r="AX259" i="3"/>
  <c r="AW261" i="3"/>
  <c r="AW262" i="3"/>
  <c r="AW267" i="3"/>
  <c r="AW268" i="3"/>
  <c r="AW280" i="3"/>
  <c r="AX285" i="3"/>
  <c r="AW287" i="3"/>
  <c r="AX291" i="3"/>
  <c r="AW293" i="3"/>
  <c r="AW294" i="3"/>
  <c r="AW299" i="3"/>
  <c r="AW300" i="3"/>
  <c r="AW312" i="3"/>
  <c r="AX317" i="3"/>
  <c r="AW319" i="3"/>
  <c r="AX323" i="3"/>
  <c r="AW325" i="3"/>
  <c r="AW326" i="3"/>
  <c r="AW331" i="3"/>
  <c r="AW332" i="3"/>
  <c r="AW344" i="3"/>
  <c r="AX349" i="3"/>
  <c r="AW351" i="3"/>
  <c r="AX355" i="3"/>
  <c r="AW357" i="3"/>
  <c r="AW358" i="3"/>
  <c r="AW363" i="3"/>
  <c r="AW364" i="3"/>
  <c r="AW376" i="3"/>
  <c r="AX381" i="3"/>
  <c r="AW383" i="3"/>
  <c r="AX387" i="3"/>
  <c r="AW389" i="3"/>
  <c r="AW390" i="3"/>
  <c r="AW395" i="3"/>
  <c r="AW396" i="3"/>
  <c r="AW408" i="3"/>
  <c r="AX413" i="3"/>
  <c r="AW415" i="3"/>
  <c r="AX419" i="3"/>
  <c r="AW421" i="3"/>
  <c r="AW422" i="3"/>
  <c r="AW427" i="3"/>
  <c r="AW428" i="3"/>
  <c r="AW440" i="3"/>
  <c r="AX445" i="3"/>
  <c r="AW447" i="3"/>
  <c r="AX451" i="3"/>
  <c r="AW453" i="3"/>
  <c r="AW454" i="3"/>
  <c r="AW459" i="3"/>
  <c r="AW460" i="3"/>
  <c r="AW472" i="3"/>
  <c r="AX477" i="3"/>
  <c r="AW479" i="3"/>
  <c r="AX483" i="3"/>
  <c r="AW485" i="3"/>
  <c r="AW486" i="3"/>
  <c r="AW491" i="3"/>
  <c r="AW492" i="3"/>
  <c r="AW504" i="3"/>
  <c r="AX509" i="3"/>
  <c r="AW516" i="3"/>
  <c r="AW521" i="3"/>
  <c r="AW522" i="3"/>
  <c r="AW527" i="3"/>
  <c r="AW528" i="3"/>
  <c r="AW594" i="3"/>
  <c r="AX609" i="3"/>
  <c r="AW609" i="3"/>
  <c r="AX610" i="3"/>
  <c r="AX615" i="3"/>
  <c r="AW615" i="3"/>
  <c r="AX617" i="3"/>
  <c r="AW617" i="3"/>
  <c r="AX618" i="3"/>
  <c r="AX623" i="3"/>
  <c r="AW623" i="3"/>
  <c r="AX625" i="3"/>
  <c r="AW625" i="3"/>
  <c r="AX626" i="3"/>
  <c r="AX631" i="3"/>
  <c r="AW631" i="3"/>
  <c r="AX633" i="3"/>
  <c r="AW633" i="3"/>
  <c r="AX634" i="3"/>
  <c r="AX639" i="3"/>
  <c r="AW639" i="3"/>
  <c r="AX641" i="3"/>
  <c r="AW641" i="3"/>
  <c r="AX642" i="3"/>
  <c r="AX647" i="3"/>
  <c r="AW647" i="3"/>
  <c r="AX649" i="3"/>
  <c r="AW649" i="3"/>
  <c r="AX650" i="3"/>
  <c r="AX655" i="3"/>
  <c r="AW655" i="3"/>
  <c r="AX657" i="3"/>
  <c r="AW657" i="3"/>
  <c r="AX658" i="3"/>
  <c r="AX663" i="3"/>
  <c r="AW663" i="3"/>
  <c r="AX665" i="3"/>
  <c r="AW665" i="3"/>
  <c r="AX666" i="3"/>
  <c r="AX671" i="3"/>
  <c r="AW671" i="3"/>
  <c r="AX673" i="3"/>
  <c r="AW673" i="3"/>
  <c r="AX674" i="3"/>
  <c r="AX679" i="3"/>
  <c r="AW679" i="3"/>
  <c r="AX681" i="3"/>
  <c r="AW681" i="3"/>
  <c r="AX682" i="3"/>
  <c r="AX687" i="3"/>
  <c r="AW687" i="3"/>
  <c r="AX689" i="3"/>
  <c r="AW689" i="3"/>
  <c r="AX690" i="3"/>
  <c r="AX695" i="3"/>
  <c r="AW695" i="3"/>
  <c r="AX697" i="3"/>
  <c r="AW697" i="3"/>
  <c r="AX698" i="3"/>
  <c r="AX703" i="3"/>
  <c r="AW703" i="3"/>
  <c r="AX705" i="3"/>
  <c r="AW705" i="3"/>
  <c r="AX706" i="3"/>
  <c r="AX711" i="3"/>
  <c r="AW711" i="3"/>
  <c r="AX713" i="3"/>
  <c r="AW713" i="3"/>
  <c r="AX714" i="3"/>
  <c r="AX719" i="3"/>
  <c r="AW719" i="3"/>
  <c r="AX721" i="3"/>
  <c r="AW721" i="3"/>
  <c r="AX722" i="3"/>
  <c r="AX727" i="3"/>
  <c r="AW727" i="3"/>
  <c r="AX729" i="3"/>
  <c r="AW729" i="3"/>
  <c r="AX730" i="3"/>
  <c r="AX735" i="3"/>
  <c r="AW735" i="3"/>
  <c r="AX737" i="3"/>
  <c r="AW737" i="3"/>
  <c r="AX738" i="3"/>
  <c r="AX743" i="3"/>
  <c r="AW743" i="3"/>
  <c r="AX745" i="3"/>
  <c r="AW745" i="3"/>
  <c r="AX746" i="3"/>
  <c r="AX223" i="3"/>
  <c r="AW225" i="3"/>
  <c r="AW226" i="3"/>
  <c r="AX231" i="3"/>
  <c r="AW233" i="3"/>
  <c r="AW234" i="3"/>
  <c r="AX239" i="3"/>
  <c r="AW241" i="3"/>
  <c r="AW242" i="3"/>
  <c r="AX247" i="3"/>
  <c r="AW249" i="3"/>
  <c r="AW250" i="3"/>
  <c r="AX255" i="3"/>
  <c r="AW257" i="3"/>
  <c r="AW258" i="3"/>
  <c r="AX263" i="3"/>
  <c r="AW265" i="3"/>
  <c r="AW266" i="3"/>
  <c r="AX271" i="3"/>
  <c r="AW273" i="3"/>
  <c r="AW274" i="3"/>
  <c r="AX279" i="3"/>
  <c r="AW281" i="3"/>
  <c r="AW282" i="3"/>
  <c r="AX287" i="3"/>
  <c r="AW289" i="3"/>
  <c r="AW290" i="3"/>
  <c r="AX295" i="3"/>
  <c r="AW297" i="3"/>
  <c r="AW298" i="3"/>
  <c r="AX303" i="3"/>
  <c r="AW305" i="3"/>
  <c r="AW306" i="3"/>
  <c r="AX311" i="3"/>
  <c r="AW313" i="3"/>
  <c r="AW314" i="3"/>
  <c r="AX319" i="3"/>
  <c r="AW321" i="3"/>
  <c r="AW322" i="3"/>
  <c r="AX327" i="3"/>
  <c r="AW329" i="3"/>
  <c r="AW330" i="3"/>
  <c r="AX335" i="3"/>
  <c r="AW337" i="3"/>
  <c r="AW338" i="3"/>
  <c r="AX343" i="3"/>
  <c r="AW345" i="3"/>
  <c r="AW346" i="3"/>
  <c r="AX351" i="3"/>
  <c r="AW353" i="3"/>
  <c r="AW354" i="3"/>
  <c r="AX359" i="3"/>
  <c r="AW361" i="3"/>
  <c r="AW362" i="3"/>
  <c r="AX367" i="3"/>
  <c r="AW369" i="3"/>
  <c r="AW370" i="3"/>
  <c r="AX375" i="3"/>
  <c r="AW377" i="3"/>
  <c r="AW378" i="3"/>
  <c r="AX383" i="3"/>
  <c r="AW385" i="3"/>
  <c r="AW386" i="3"/>
  <c r="AX391" i="3"/>
  <c r="AW393" i="3"/>
  <c r="AW394" i="3"/>
  <c r="AX399" i="3"/>
  <c r="AW401" i="3"/>
  <c r="AW402" i="3"/>
  <c r="AX407" i="3"/>
  <c r="AW409" i="3"/>
  <c r="AW410" i="3"/>
  <c r="AX415" i="3"/>
  <c r="AW417" i="3"/>
  <c r="AW418" i="3"/>
  <c r="AX423" i="3"/>
  <c r="AW425" i="3"/>
  <c r="AW426" i="3"/>
  <c r="AX431" i="3"/>
  <c r="AW433" i="3"/>
  <c r="AW434" i="3"/>
  <c r="AX439" i="3"/>
  <c r="AW441" i="3"/>
  <c r="AW442" i="3"/>
  <c r="AX447" i="3"/>
  <c r="AW449" i="3"/>
  <c r="AW450" i="3"/>
  <c r="AX455" i="3"/>
  <c r="AW457" i="3"/>
  <c r="AW458" i="3"/>
  <c r="AX463" i="3"/>
  <c r="AW465" i="3"/>
  <c r="AW466" i="3"/>
  <c r="AX471" i="3"/>
  <c r="AW473" i="3"/>
  <c r="AW474" i="3"/>
  <c r="AX479" i="3"/>
  <c r="AW481" i="3"/>
  <c r="AW482" i="3"/>
  <c r="AX487" i="3"/>
  <c r="AW489" i="3"/>
  <c r="AW490" i="3"/>
  <c r="AX495" i="3"/>
  <c r="AW497" i="3"/>
  <c r="AW498" i="3"/>
  <c r="AX503" i="3"/>
  <c r="AW505" i="3"/>
  <c r="AW506" i="3"/>
  <c r="AX511" i="3"/>
  <c r="AW513" i="3"/>
  <c r="AW514" i="3"/>
  <c r="AX517" i="3"/>
  <c r="AW519" i="3"/>
  <c r="AW520" i="3"/>
  <c r="AW548" i="3"/>
  <c r="AX553" i="3"/>
  <c r="AW555" i="3"/>
  <c r="AX559" i="3"/>
  <c r="AW561" i="3"/>
  <c r="AW572" i="3"/>
  <c r="AW577" i="3"/>
  <c r="AW578" i="3"/>
  <c r="AX581" i="3"/>
  <c r="AW583" i="3"/>
  <c r="AW584" i="3"/>
  <c r="AX845" i="3"/>
  <c r="AT845" i="3"/>
  <c r="AU847" i="3"/>
  <c r="AV847" i="3"/>
  <c r="AW847" i="3"/>
  <c r="AW849" i="3"/>
  <c r="AU851" i="3"/>
  <c r="AY851" i="3" s="1"/>
  <c r="AV851" i="3"/>
  <c r="AW841" i="3"/>
  <c r="AX844" i="3"/>
  <c r="AX857" i="3"/>
  <c r="AW511" i="3"/>
  <c r="AW512" i="3"/>
  <c r="AW524" i="3"/>
  <c r="AX529" i="3"/>
  <c r="AW531" i="3"/>
  <c r="AX535" i="3"/>
  <c r="AW537" i="3"/>
  <c r="AW538" i="3"/>
  <c r="AX541" i="3"/>
  <c r="AW543" i="3"/>
  <c r="AW544" i="3"/>
  <c r="AW556" i="3"/>
  <c r="AX561" i="3"/>
  <c r="AW563" i="3"/>
  <c r="AX567" i="3"/>
  <c r="AW569" i="3"/>
  <c r="AW570" i="3"/>
  <c r="AX573" i="3"/>
  <c r="AW575" i="3"/>
  <c r="AW576" i="3"/>
  <c r="AW588" i="3"/>
  <c r="AX593" i="3"/>
  <c r="AW595" i="3"/>
  <c r="AX599" i="3"/>
  <c r="AW601" i="3"/>
  <c r="AW602" i="3"/>
  <c r="AX605" i="3"/>
  <c r="AW607" i="3"/>
  <c r="AW608" i="3"/>
  <c r="AX749" i="3"/>
  <c r="AW750" i="3"/>
  <c r="AX753" i="3"/>
  <c r="AW754" i="3"/>
  <c r="AX757" i="3"/>
  <c r="AW758" i="3"/>
  <c r="AX761" i="3"/>
  <c r="AW762" i="3"/>
  <c r="AX765" i="3"/>
  <c r="AW766" i="3"/>
  <c r="AX769" i="3"/>
  <c r="AW770" i="3"/>
  <c r="AX773" i="3"/>
  <c r="AW774" i="3"/>
  <c r="AX777" i="3"/>
  <c r="AW778" i="3"/>
  <c r="AX781" i="3"/>
  <c r="AW782" i="3"/>
  <c r="AX785" i="3"/>
  <c r="AW786" i="3"/>
  <c r="AX789" i="3"/>
  <c r="AW790" i="3"/>
  <c r="AX793" i="3"/>
  <c r="AW794" i="3"/>
  <c r="AX797" i="3"/>
  <c r="AW798" i="3"/>
  <c r="AX801" i="3"/>
  <c r="AW802" i="3"/>
  <c r="AX805" i="3"/>
  <c r="AW806" i="3"/>
  <c r="AX809" i="3"/>
  <c r="AW810" i="3"/>
  <c r="AX813" i="3"/>
  <c r="AW814" i="3"/>
  <c r="AX817" i="3"/>
  <c r="AW818" i="3"/>
  <c r="AX821" i="3"/>
  <c r="AW822" i="3"/>
  <c r="AX825" i="3"/>
  <c r="AW826" i="3"/>
  <c r="AX829" i="3"/>
  <c r="AW830" i="3"/>
  <c r="AX833" i="3"/>
  <c r="AW834" i="3"/>
  <c r="AX837" i="3"/>
  <c r="AW838" i="3"/>
  <c r="AW855" i="3"/>
  <c r="AX515" i="3"/>
  <c r="AW517" i="3"/>
  <c r="AW518" i="3"/>
  <c r="AX523" i="3"/>
  <c r="AW525" i="3"/>
  <c r="AW526" i="3"/>
  <c r="AX531" i="3"/>
  <c r="AW533" i="3"/>
  <c r="AW534" i="3"/>
  <c r="AX539" i="3"/>
  <c r="AW541" i="3"/>
  <c r="AW542" i="3"/>
  <c r="AX547" i="3"/>
  <c r="AW549" i="3"/>
  <c r="AW550" i="3"/>
  <c r="AX555" i="3"/>
  <c r="AW557" i="3"/>
  <c r="AW558" i="3"/>
  <c r="AX563" i="3"/>
  <c r="AW565" i="3"/>
  <c r="AW566" i="3"/>
  <c r="AX571" i="3"/>
  <c r="AW573" i="3"/>
  <c r="AW574" i="3"/>
  <c r="AX579" i="3"/>
  <c r="AW581" i="3"/>
  <c r="AW582" i="3"/>
  <c r="AX587" i="3"/>
  <c r="AW589" i="3"/>
  <c r="AW590" i="3"/>
  <c r="AX595" i="3"/>
  <c r="AW597" i="3"/>
  <c r="AW598" i="3"/>
  <c r="AX603" i="3"/>
  <c r="AW605" i="3"/>
  <c r="AW606" i="3"/>
  <c r="AX841" i="3"/>
  <c r="AW843" i="3"/>
  <c r="AX852" i="3"/>
  <c r="AW854" i="3"/>
  <c r="AW857" i="3"/>
  <c r="AU5" i="3"/>
  <c r="AW6" i="3"/>
  <c r="AU7" i="3"/>
  <c r="AW8" i="3"/>
  <c r="AU9" i="3"/>
  <c r="AY9" i="3" s="1"/>
  <c r="AW10" i="3"/>
  <c r="AU11" i="3"/>
  <c r="AW12" i="3"/>
  <c r="AU13" i="3"/>
  <c r="AW14" i="3"/>
  <c r="AU15" i="3"/>
  <c r="AW16" i="3"/>
  <c r="AU17" i="3"/>
  <c r="AW18" i="3"/>
  <c r="AU19" i="3"/>
  <c r="AW20" i="3"/>
  <c r="AU21" i="3"/>
  <c r="AW22" i="3"/>
  <c r="AU23" i="3"/>
  <c r="AW24" i="3"/>
  <c r="AU25" i="3"/>
  <c r="AW26" i="3"/>
  <c r="AU27" i="3"/>
  <c r="AW28" i="3"/>
  <c r="AU29" i="3"/>
  <c r="AW30" i="3"/>
  <c r="AU31" i="3"/>
  <c r="AW32" i="3"/>
  <c r="AU33" i="3"/>
  <c r="AW34" i="3"/>
  <c r="AU35" i="3"/>
  <c r="AW36" i="3"/>
  <c r="AU37" i="3"/>
  <c r="AW38" i="3"/>
  <c r="AU39" i="3"/>
  <c r="AW40" i="3"/>
  <c r="AU41" i="3"/>
  <c r="AW42" i="3"/>
  <c r="AU43" i="3"/>
  <c r="AW44" i="3"/>
  <c r="AU45" i="3"/>
  <c r="AW46" i="3"/>
  <c r="AU47" i="3"/>
  <c r="AW48" i="3"/>
  <c r="AU49" i="3"/>
  <c r="AW50" i="3"/>
  <c r="AU51" i="3"/>
  <c r="AW52" i="3"/>
  <c r="AU53" i="3"/>
  <c r="AW54" i="3"/>
  <c r="AU55" i="3"/>
  <c r="AW56" i="3"/>
  <c r="AU57" i="3"/>
  <c r="AW58" i="3"/>
  <c r="AU59" i="3"/>
  <c r="AW60" i="3"/>
  <c r="AU61" i="3"/>
  <c r="AY61" i="3" s="1"/>
  <c r="AW62" i="3"/>
  <c r="AU63" i="3"/>
  <c r="AW64" i="3"/>
  <c r="AU65" i="3"/>
  <c r="AW66" i="3"/>
  <c r="AU67" i="3"/>
  <c r="AW68" i="3"/>
  <c r="AU69" i="3"/>
  <c r="AW70" i="3"/>
  <c r="AU71" i="3"/>
  <c r="AW72" i="3"/>
  <c r="AU73" i="3"/>
  <c r="AW74" i="3"/>
  <c r="AU75" i="3"/>
  <c r="AW76" i="3"/>
  <c r="AU77" i="3"/>
  <c r="AW78" i="3"/>
  <c r="AU79" i="3"/>
  <c r="AW80" i="3"/>
  <c r="AU81" i="3"/>
  <c r="AW82" i="3"/>
  <c r="AU83" i="3"/>
  <c r="AW84" i="3"/>
  <c r="AU85" i="3"/>
  <c r="AW86" i="3"/>
  <c r="AU87" i="3"/>
  <c r="AW88" i="3"/>
  <c r="AU89" i="3"/>
  <c r="AW90" i="3"/>
  <c r="AU91" i="3"/>
  <c r="AW92" i="3"/>
  <c r="AU93" i="3"/>
  <c r="AW94" i="3"/>
  <c r="AU95" i="3"/>
  <c r="AW96" i="3"/>
  <c r="AU97" i="3"/>
  <c r="AW98" i="3"/>
  <c r="AU99" i="3"/>
  <c r="AY99" i="3" s="1"/>
  <c r="AW100" i="3"/>
  <c r="AU101" i="3"/>
  <c r="AW102" i="3"/>
  <c r="AU103" i="3"/>
  <c r="AW104" i="3"/>
  <c r="AU105" i="3"/>
  <c r="AW106" i="3"/>
  <c r="AU107" i="3"/>
  <c r="AY107" i="3" s="1"/>
  <c r="AW108" i="3"/>
  <c r="AU109" i="3"/>
  <c r="AW110" i="3"/>
  <c r="AU111" i="3"/>
  <c r="AW112" i="3"/>
  <c r="AU113" i="3"/>
  <c r="AW114" i="3"/>
  <c r="AU115" i="3"/>
  <c r="AW116" i="3"/>
  <c r="AU117" i="3"/>
  <c r="AW118" i="3"/>
  <c r="AU119" i="3"/>
  <c r="AW120" i="3"/>
  <c r="AU121" i="3"/>
  <c r="AW122" i="3"/>
  <c r="AU123" i="3"/>
  <c r="AY123" i="3" s="1"/>
  <c r="AW124" i="3"/>
  <c r="AU125" i="3"/>
  <c r="AW126" i="3"/>
  <c r="AU127" i="3"/>
  <c r="AW128" i="3"/>
  <c r="AU129" i="3"/>
  <c r="AW130" i="3"/>
  <c r="AU131" i="3"/>
  <c r="AW132" i="3"/>
  <c r="AU133" i="3"/>
  <c r="AW134" i="3"/>
  <c r="AU135" i="3"/>
  <c r="AW136" i="3"/>
  <c r="AU137" i="3"/>
  <c r="AW138" i="3"/>
  <c r="AU139" i="3"/>
  <c r="AW140" i="3"/>
  <c r="AU141" i="3"/>
  <c r="AW142" i="3"/>
  <c r="AU143" i="3"/>
  <c r="AW144" i="3"/>
  <c r="AU145" i="3"/>
  <c r="AY145" i="3" s="1"/>
  <c r="AW146" i="3"/>
  <c r="AU147" i="3"/>
  <c r="AW148" i="3"/>
  <c r="AU149" i="3"/>
  <c r="AY149" i="3" s="1"/>
  <c r="AW150" i="3"/>
  <c r="AU151" i="3"/>
  <c r="AW152" i="3"/>
  <c r="AU153" i="3"/>
  <c r="AW154" i="3"/>
  <c r="AU155" i="3"/>
  <c r="AW156" i="3"/>
  <c r="AU157" i="3"/>
  <c r="AW158" i="3"/>
  <c r="AU159" i="3"/>
  <c r="AW160" i="3"/>
  <c r="AU161" i="3"/>
  <c r="AW162" i="3"/>
  <c r="AU163" i="3"/>
  <c r="AW164" i="3"/>
  <c r="AU165" i="3"/>
  <c r="AW166" i="3"/>
  <c r="AU167" i="3"/>
  <c r="AW168" i="3"/>
  <c r="AU169" i="3"/>
  <c r="AW170" i="3"/>
  <c r="AU171" i="3"/>
  <c r="AW172" i="3"/>
  <c r="AU173" i="3"/>
  <c r="AY173" i="3" s="1"/>
  <c r="AT611" i="3"/>
  <c r="AV611" i="3"/>
  <c r="AU611" i="3"/>
  <c r="AV612" i="3"/>
  <c r="AT612" i="3"/>
  <c r="AW614" i="3"/>
  <c r="AX616" i="3"/>
  <c r="AT619" i="3"/>
  <c r="AV619" i="3"/>
  <c r="AU619" i="3"/>
  <c r="AV620" i="3"/>
  <c r="AT620" i="3"/>
  <c r="AW622" i="3"/>
  <c r="AX624" i="3"/>
  <c r="AT627" i="3"/>
  <c r="AV627" i="3"/>
  <c r="AU627" i="3"/>
  <c r="AV628" i="3"/>
  <c r="AT628" i="3"/>
  <c r="AW630" i="3"/>
  <c r="AX632" i="3"/>
  <c r="AT635" i="3"/>
  <c r="AV635" i="3"/>
  <c r="AU635" i="3"/>
  <c r="AV636" i="3"/>
  <c r="AT636" i="3"/>
  <c r="AW638" i="3"/>
  <c r="AX640" i="3"/>
  <c r="AT643" i="3"/>
  <c r="AV643" i="3"/>
  <c r="AU643" i="3"/>
  <c r="AV644" i="3"/>
  <c r="AT644" i="3"/>
  <c r="AW646" i="3"/>
  <c r="AX648" i="3"/>
  <c r="AT651" i="3"/>
  <c r="AV651" i="3"/>
  <c r="AU651" i="3"/>
  <c r="AV652" i="3"/>
  <c r="AT652" i="3"/>
  <c r="AW654" i="3"/>
  <c r="AX656" i="3"/>
  <c r="AT659" i="3"/>
  <c r="AV659" i="3"/>
  <c r="AU659" i="3"/>
  <c r="AV660" i="3"/>
  <c r="AT660" i="3"/>
  <c r="AW662" i="3"/>
  <c r="AX664" i="3"/>
  <c r="AT667" i="3"/>
  <c r="AV667" i="3"/>
  <c r="AU667" i="3"/>
  <c r="AV668" i="3"/>
  <c r="AT668" i="3"/>
  <c r="AW670" i="3"/>
  <c r="AX672" i="3"/>
  <c r="AT675" i="3"/>
  <c r="AV675" i="3"/>
  <c r="AU675" i="3"/>
  <c r="AV676" i="3"/>
  <c r="AT676" i="3"/>
  <c r="AW678" i="3"/>
  <c r="AX680" i="3"/>
  <c r="AT683" i="3"/>
  <c r="AV683" i="3"/>
  <c r="AU683" i="3"/>
  <c r="AV684" i="3"/>
  <c r="AT684" i="3"/>
  <c r="AW686" i="3"/>
  <c r="AX688" i="3"/>
  <c r="AT691" i="3"/>
  <c r="AV691" i="3"/>
  <c r="AU691" i="3"/>
  <c r="AV692" i="3"/>
  <c r="AT692" i="3"/>
  <c r="AW694" i="3"/>
  <c r="AX696" i="3"/>
  <c r="AT699" i="3"/>
  <c r="AV699" i="3"/>
  <c r="AU699" i="3"/>
  <c r="AV700" i="3"/>
  <c r="AT700" i="3"/>
  <c r="AW702" i="3"/>
  <c r="AX704" i="3"/>
  <c r="AT707" i="3"/>
  <c r="AV707" i="3"/>
  <c r="AU707" i="3"/>
  <c r="AV708" i="3"/>
  <c r="AT708" i="3"/>
  <c r="AW710" i="3"/>
  <c r="AX712" i="3"/>
  <c r="AT715" i="3"/>
  <c r="AV715" i="3"/>
  <c r="AU715" i="3"/>
  <c r="AV716" i="3"/>
  <c r="AT716" i="3"/>
  <c r="AW718" i="3"/>
  <c r="AX720" i="3"/>
  <c r="AT723" i="3"/>
  <c r="AV723" i="3"/>
  <c r="AU723" i="3"/>
  <c r="AV724" i="3"/>
  <c r="AT724" i="3"/>
  <c r="AW726" i="3"/>
  <c r="AX728" i="3"/>
  <c r="AT731" i="3"/>
  <c r="AV731" i="3"/>
  <c r="AU731" i="3"/>
  <c r="AV732" i="3"/>
  <c r="AT732" i="3"/>
  <c r="AW734" i="3"/>
  <c r="AX736" i="3"/>
  <c r="AT739" i="3"/>
  <c r="AV739" i="3"/>
  <c r="AU739" i="3"/>
  <c r="AV740" i="3"/>
  <c r="AT740" i="3"/>
  <c r="AW742" i="3"/>
  <c r="AX744" i="3"/>
  <c r="AT747" i="3"/>
  <c r="AV747" i="3"/>
  <c r="AU747" i="3"/>
  <c r="AV748" i="3"/>
  <c r="AU748" i="3"/>
  <c r="AT748" i="3"/>
  <c r="AV752" i="3"/>
  <c r="AU752" i="3"/>
  <c r="AT752" i="3"/>
  <c r="AV756" i="3"/>
  <c r="AU756" i="3"/>
  <c r="AT756" i="3"/>
  <c r="AV760" i="3"/>
  <c r="AU760" i="3"/>
  <c r="AT760" i="3"/>
  <c r="AY760" i="3" s="1"/>
  <c r="AV764" i="3"/>
  <c r="AU764" i="3"/>
  <c r="AT764" i="3"/>
  <c r="AV768" i="3"/>
  <c r="AU768" i="3"/>
  <c r="AT768" i="3"/>
  <c r="AY768" i="3" s="1"/>
  <c r="AV772" i="3"/>
  <c r="AU772" i="3"/>
  <c r="AT772" i="3"/>
  <c r="AV776" i="3"/>
  <c r="AU776" i="3"/>
  <c r="AT776" i="3"/>
  <c r="AV780" i="3"/>
  <c r="AU780" i="3"/>
  <c r="AT780" i="3"/>
  <c r="AV784" i="3"/>
  <c r="AU784" i="3"/>
  <c r="AT784" i="3"/>
  <c r="AV788" i="3"/>
  <c r="AU788" i="3"/>
  <c r="AT788" i="3"/>
  <c r="AV792" i="3"/>
  <c r="AU792" i="3"/>
  <c r="AT792" i="3"/>
  <c r="AY792" i="3" s="1"/>
  <c r="AV796" i="3"/>
  <c r="AU796" i="3"/>
  <c r="AT796" i="3"/>
  <c r="AV800" i="3"/>
  <c r="AU800" i="3"/>
  <c r="AT800" i="3"/>
  <c r="AV804" i="3"/>
  <c r="AU804" i="3"/>
  <c r="AT804" i="3"/>
  <c r="AV808" i="3"/>
  <c r="AU808" i="3"/>
  <c r="AT808" i="3"/>
  <c r="AV812" i="3"/>
  <c r="AU812" i="3"/>
  <c r="AT812" i="3"/>
  <c r="AV816" i="3"/>
  <c r="AU816" i="3"/>
  <c r="AT816" i="3"/>
  <c r="AV820" i="3"/>
  <c r="AU820" i="3"/>
  <c r="AT820" i="3"/>
  <c r="AV824" i="3"/>
  <c r="AU824" i="3"/>
  <c r="AT824" i="3"/>
  <c r="AV828" i="3"/>
  <c r="AU828" i="3"/>
  <c r="AT828" i="3"/>
  <c r="AV832" i="3"/>
  <c r="AU832" i="3"/>
  <c r="AT832" i="3"/>
  <c r="AV836" i="3"/>
  <c r="AU836" i="3"/>
  <c r="AT836" i="3"/>
  <c r="AW839" i="3"/>
  <c r="AT840" i="3"/>
  <c r="AX840" i="3"/>
  <c r="AV840" i="3"/>
  <c r="AU840" i="3"/>
  <c r="AV5" i="3"/>
  <c r="AV7" i="3"/>
  <c r="AV9" i="3"/>
  <c r="AV11" i="3"/>
  <c r="AV13" i="3"/>
  <c r="AV15" i="3"/>
  <c r="AV17" i="3"/>
  <c r="AV19" i="3"/>
  <c r="AV21" i="3"/>
  <c r="AV23" i="3"/>
  <c r="AV25" i="3"/>
  <c r="AV27" i="3"/>
  <c r="AV29" i="3"/>
  <c r="AV31" i="3"/>
  <c r="AV33" i="3"/>
  <c r="AV35" i="3"/>
  <c r="AV37" i="3"/>
  <c r="AV39" i="3"/>
  <c r="AV41" i="3"/>
  <c r="AV43" i="3"/>
  <c r="AV45" i="3"/>
  <c r="AV47" i="3"/>
  <c r="AV49" i="3"/>
  <c r="AV51" i="3"/>
  <c r="AV53" i="3"/>
  <c r="AV55" i="3"/>
  <c r="AV57" i="3"/>
  <c r="AV59" i="3"/>
  <c r="AV61" i="3"/>
  <c r="AV63" i="3"/>
  <c r="AV65" i="3"/>
  <c r="AV67" i="3"/>
  <c r="AV69" i="3"/>
  <c r="AV71" i="3"/>
  <c r="AV73" i="3"/>
  <c r="AV75" i="3"/>
  <c r="AV77" i="3"/>
  <c r="AV79" i="3"/>
  <c r="AV81" i="3"/>
  <c r="AV83" i="3"/>
  <c r="AV85" i="3"/>
  <c r="AV87" i="3"/>
  <c r="AV89" i="3"/>
  <c r="AV91" i="3"/>
  <c r="AV93" i="3"/>
  <c r="AV95" i="3"/>
  <c r="AV97" i="3"/>
  <c r="AV99" i="3"/>
  <c r="AV101" i="3"/>
  <c r="AV103" i="3"/>
  <c r="AV105" i="3"/>
  <c r="AV107" i="3"/>
  <c r="AV109" i="3"/>
  <c r="AV111" i="3"/>
  <c r="AV113" i="3"/>
  <c r="AV115" i="3"/>
  <c r="AV117" i="3"/>
  <c r="AV119" i="3"/>
  <c r="AV121" i="3"/>
  <c r="AV123" i="3"/>
  <c r="AV125" i="3"/>
  <c r="AV127" i="3"/>
  <c r="AV129" i="3"/>
  <c r="AV131" i="3"/>
  <c r="AV133" i="3"/>
  <c r="AV135" i="3"/>
  <c r="AV137" i="3"/>
  <c r="AV139" i="3"/>
  <c r="AV141" i="3"/>
  <c r="AV143" i="3"/>
  <c r="AV145" i="3"/>
  <c r="AV147" i="3"/>
  <c r="AV149" i="3"/>
  <c r="AV151" i="3"/>
  <c r="AV153" i="3"/>
  <c r="AV155" i="3"/>
  <c r="AV157" i="3"/>
  <c r="AV159" i="3"/>
  <c r="AV161" i="3"/>
  <c r="AV163" i="3"/>
  <c r="AV165" i="3"/>
  <c r="AV167" i="3"/>
  <c r="AV169" i="3"/>
  <c r="AV171" i="3"/>
  <c r="AV173" i="3"/>
  <c r="AV175" i="3"/>
  <c r="AT175" i="3"/>
  <c r="AV177" i="3"/>
  <c r="AT177" i="3"/>
  <c r="AV179" i="3"/>
  <c r="AT179" i="3"/>
  <c r="AV181" i="3"/>
  <c r="AT181" i="3"/>
  <c r="AV183" i="3"/>
  <c r="AT183" i="3"/>
  <c r="AV185" i="3"/>
  <c r="AT185" i="3"/>
  <c r="AV187" i="3"/>
  <c r="AT187" i="3"/>
  <c r="AV189" i="3"/>
  <c r="AT189" i="3"/>
  <c r="AV191" i="3"/>
  <c r="AT191" i="3"/>
  <c r="AV193" i="3"/>
  <c r="AT193" i="3"/>
  <c r="AV195" i="3"/>
  <c r="AT195" i="3"/>
  <c r="AV197" i="3"/>
  <c r="AT197" i="3"/>
  <c r="AV199" i="3"/>
  <c r="AT199" i="3"/>
  <c r="AV201" i="3"/>
  <c r="AT201" i="3"/>
  <c r="AV203" i="3"/>
  <c r="AT203" i="3"/>
  <c r="AV205" i="3"/>
  <c r="AT205" i="3"/>
  <c r="AV207" i="3"/>
  <c r="AT207" i="3"/>
  <c r="AT209" i="3"/>
  <c r="AV209" i="3"/>
  <c r="AU209" i="3"/>
  <c r="AV210" i="3"/>
  <c r="AT210" i="3"/>
  <c r="AV212" i="3"/>
  <c r="AT212" i="3"/>
  <c r="AV214" i="3"/>
  <c r="AT214" i="3"/>
  <c r="AV216" i="3"/>
  <c r="AT216" i="3"/>
  <c r="AV218" i="3"/>
  <c r="AT218" i="3"/>
  <c r="AV220" i="3"/>
  <c r="AT220" i="3"/>
  <c r="AV222" i="3"/>
  <c r="AT222" i="3"/>
  <c r="AV224" i="3"/>
  <c r="AT224" i="3"/>
  <c r="AV226" i="3"/>
  <c r="AT226" i="3"/>
  <c r="AV228" i="3"/>
  <c r="AT228" i="3"/>
  <c r="AV230" i="3"/>
  <c r="AT230" i="3"/>
  <c r="AV232" i="3"/>
  <c r="AT232" i="3"/>
  <c r="AV234" i="3"/>
  <c r="AT234" i="3"/>
  <c r="AV236" i="3"/>
  <c r="AT236" i="3"/>
  <c r="AV238" i="3"/>
  <c r="AT238" i="3"/>
  <c r="AV240" i="3"/>
  <c r="AT240" i="3"/>
  <c r="AV242" i="3"/>
  <c r="AT242" i="3"/>
  <c r="AV244" i="3"/>
  <c r="AT244" i="3"/>
  <c r="AV246" i="3"/>
  <c r="AT246" i="3"/>
  <c r="AV248" i="3"/>
  <c r="AT248" i="3"/>
  <c r="AV250" i="3"/>
  <c r="AT250" i="3"/>
  <c r="AV252" i="3"/>
  <c r="AT252" i="3"/>
  <c r="AV254" i="3"/>
  <c r="AT254" i="3"/>
  <c r="AV256" i="3"/>
  <c r="AT256" i="3"/>
  <c r="AV258" i="3"/>
  <c r="AT258" i="3"/>
  <c r="AV260" i="3"/>
  <c r="AT260" i="3"/>
  <c r="AV262" i="3"/>
  <c r="AT262" i="3"/>
  <c r="AV264" i="3"/>
  <c r="AT264" i="3"/>
  <c r="AV266" i="3"/>
  <c r="AT266" i="3"/>
  <c r="AV268" i="3"/>
  <c r="AT268" i="3"/>
  <c r="AV270" i="3"/>
  <c r="AT270" i="3"/>
  <c r="AV272" i="3"/>
  <c r="AT272" i="3"/>
  <c r="AV274" i="3"/>
  <c r="AT274" i="3"/>
  <c r="AV276" i="3"/>
  <c r="AT276" i="3"/>
  <c r="AV278" i="3"/>
  <c r="AT278" i="3"/>
  <c r="AV280" i="3"/>
  <c r="AT280" i="3"/>
  <c r="AV282" i="3"/>
  <c r="AT282" i="3"/>
  <c r="AV284" i="3"/>
  <c r="AT284" i="3"/>
  <c r="AV286" i="3"/>
  <c r="AT286" i="3"/>
  <c r="AV288" i="3"/>
  <c r="AT288" i="3"/>
  <c r="AV290" i="3"/>
  <c r="AT290" i="3"/>
  <c r="AV292" i="3"/>
  <c r="AT292" i="3"/>
  <c r="AV294" i="3"/>
  <c r="AT294" i="3"/>
  <c r="AV296" i="3"/>
  <c r="AT296" i="3"/>
  <c r="AV298" i="3"/>
  <c r="AT298" i="3"/>
  <c r="AV300" i="3"/>
  <c r="AT300" i="3"/>
  <c r="AV302" i="3"/>
  <c r="AT302" i="3"/>
  <c r="AV304" i="3"/>
  <c r="AT304" i="3"/>
  <c r="AV306" i="3"/>
  <c r="AT306" i="3"/>
  <c r="AV308" i="3"/>
  <c r="AT308" i="3"/>
  <c r="AV310" i="3"/>
  <c r="AT310" i="3"/>
  <c r="AY310" i="3" s="1"/>
  <c r="AV312" i="3"/>
  <c r="AT312" i="3"/>
  <c r="AV314" i="3"/>
  <c r="AT314" i="3"/>
  <c r="AV316" i="3"/>
  <c r="AT316" i="3"/>
  <c r="AV318" i="3"/>
  <c r="AT318" i="3"/>
  <c r="AV320" i="3"/>
  <c r="AT320" i="3"/>
  <c r="AV322" i="3"/>
  <c r="AT322" i="3"/>
  <c r="AV324" i="3"/>
  <c r="AT324" i="3"/>
  <c r="AV326" i="3"/>
  <c r="AT326" i="3"/>
  <c r="AV328" i="3"/>
  <c r="AT328" i="3"/>
  <c r="AV330" i="3"/>
  <c r="AT330" i="3"/>
  <c r="AV332" i="3"/>
  <c r="AT332" i="3"/>
  <c r="AV334" i="3"/>
  <c r="AT334" i="3"/>
  <c r="AV336" i="3"/>
  <c r="AT336" i="3"/>
  <c r="AV338" i="3"/>
  <c r="AT338" i="3"/>
  <c r="AV340" i="3"/>
  <c r="AT340" i="3"/>
  <c r="AV342" i="3"/>
  <c r="AT342" i="3"/>
  <c r="AV344" i="3"/>
  <c r="AT344" i="3"/>
  <c r="AV346" i="3"/>
  <c r="AT346" i="3"/>
  <c r="AV348" i="3"/>
  <c r="AT348" i="3"/>
  <c r="AV350" i="3"/>
  <c r="AT350" i="3"/>
  <c r="AV352" i="3"/>
  <c r="AT352" i="3"/>
  <c r="AY352" i="3" s="1"/>
  <c r="AV354" i="3"/>
  <c r="AT354" i="3"/>
  <c r="AV356" i="3"/>
  <c r="AT356" i="3"/>
  <c r="AV358" i="3"/>
  <c r="AT358" i="3"/>
  <c r="AV360" i="3"/>
  <c r="AT360" i="3"/>
  <c r="AV362" i="3"/>
  <c r="AT362" i="3"/>
  <c r="AV364" i="3"/>
  <c r="AT364" i="3"/>
  <c r="AV366" i="3"/>
  <c r="AT366" i="3"/>
  <c r="AV368" i="3"/>
  <c r="AT368" i="3"/>
  <c r="AV370" i="3"/>
  <c r="AT370" i="3"/>
  <c r="AV372" i="3"/>
  <c r="AT372" i="3"/>
  <c r="AV374" i="3"/>
  <c r="AT374" i="3"/>
  <c r="AV376" i="3"/>
  <c r="AT376" i="3"/>
  <c r="AV378" i="3"/>
  <c r="AT378" i="3"/>
  <c r="AY378" i="3" s="1"/>
  <c r="AV380" i="3"/>
  <c r="AT380" i="3"/>
  <c r="AV382" i="3"/>
  <c r="AT382" i="3"/>
  <c r="AV384" i="3"/>
  <c r="AT384" i="3"/>
  <c r="AV386" i="3"/>
  <c r="AT386" i="3"/>
  <c r="AV388" i="3"/>
  <c r="AT388" i="3"/>
  <c r="AV390" i="3"/>
  <c r="AT390" i="3"/>
  <c r="AV392" i="3"/>
  <c r="AT392" i="3"/>
  <c r="AV394" i="3"/>
  <c r="AT394" i="3"/>
  <c r="AV396" i="3"/>
  <c r="AT396" i="3"/>
  <c r="AV398" i="3"/>
  <c r="AT398" i="3"/>
  <c r="AV400" i="3"/>
  <c r="AT400" i="3"/>
  <c r="AV402" i="3"/>
  <c r="AT402" i="3"/>
  <c r="AV404" i="3"/>
  <c r="AT404" i="3"/>
  <c r="AY404" i="3" s="1"/>
  <c r="AV406" i="3"/>
  <c r="AT406" i="3"/>
  <c r="AV408" i="3"/>
  <c r="AT408" i="3"/>
  <c r="AV410" i="3"/>
  <c r="AT410" i="3"/>
  <c r="AV412" i="3"/>
  <c r="AT412" i="3"/>
  <c r="AV414" i="3"/>
  <c r="AT414" i="3"/>
  <c r="AV416" i="3"/>
  <c r="AT416" i="3"/>
  <c r="AV418" i="3"/>
  <c r="AT418" i="3"/>
  <c r="AV420" i="3"/>
  <c r="AT420" i="3"/>
  <c r="AV422" i="3"/>
  <c r="AT422" i="3"/>
  <c r="AV424" i="3"/>
  <c r="AT424" i="3"/>
  <c r="AV426" i="3"/>
  <c r="AT426" i="3"/>
  <c r="AV428" i="3"/>
  <c r="AT428" i="3"/>
  <c r="AY428" i="3" s="1"/>
  <c r="AV430" i="3"/>
  <c r="AT430" i="3"/>
  <c r="AV432" i="3"/>
  <c r="AT432" i="3"/>
  <c r="AV434" i="3"/>
  <c r="AT434" i="3"/>
  <c r="AV436" i="3"/>
  <c r="AT436" i="3"/>
  <c r="AV438" i="3"/>
  <c r="AT438" i="3"/>
  <c r="AV440" i="3"/>
  <c r="AT440" i="3"/>
  <c r="AV442" i="3"/>
  <c r="AT442" i="3"/>
  <c r="AV444" i="3"/>
  <c r="AT444" i="3"/>
  <c r="AV446" i="3"/>
  <c r="AT446" i="3"/>
  <c r="AV448" i="3"/>
  <c r="AT448" i="3"/>
  <c r="AV450" i="3"/>
  <c r="AT450" i="3"/>
  <c r="AV452" i="3"/>
  <c r="AT452" i="3"/>
  <c r="AV454" i="3"/>
  <c r="AT454" i="3"/>
  <c r="AV456" i="3"/>
  <c r="AT456" i="3"/>
  <c r="AV458" i="3"/>
  <c r="AT458" i="3"/>
  <c r="AV460" i="3"/>
  <c r="AT460" i="3"/>
  <c r="AY460" i="3" s="1"/>
  <c r="AV462" i="3"/>
  <c r="AT462" i="3"/>
  <c r="AV464" i="3"/>
  <c r="AT464" i="3"/>
  <c r="AV466" i="3"/>
  <c r="AT466" i="3"/>
  <c r="AV468" i="3"/>
  <c r="AT468" i="3"/>
  <c r="AV470" i="3"/>
  <c r="AT470" i="3"/>
  <c r="AV472" i="3"/>
  <c r="AT472" i="3"/>
  <c r="AV474" i="3"/>
  <c r="AT474" i="3"/>
  <c r="AV476" i="3"/>
  <c r="AT476" i="3"/>
  <c r="AV478" i="3"/>
  <c r="AT478" i="3"/>
  <c r="AV480" i="3"/>
  <c r="AT480" i="3"/>
  <c r="AV482" i="3"/>
  <c r="AT482" i="3"/>
  <c r="AV484" i="3"/>
  <c r="AT484" i="3"/>
  <c r="AV486" i="3"/>
  <c r="AT486" i="3"/>
  <c r="AV488" i="3"/>
  <c r="AT488" i="3"/>
  <c r="AV490" i="3"/>
  <c r="AT490" i="3"/>
  <c r="AV492" i="3"/>
  <c r="AT492" i="3"/>
  <c r="AV494" i="3"/>
  <c r="AT494" i="3"/>
  <c r="AV496" i="3"/>
  <c r="AT496" i="3"/>
  <c r="AV498" i="3"/>
  <c r="AT498" i="3"/>
  <c r="AV500" i="3"/>
  <c r="AT500" i="3"/>
  <c r="AV502" i="3"/>
  <c r="AT502" i="3"/>
  <c r="AY502" i="3" s="1"/>
  <c r="AV504" i="3"/>
  <c r="AT504" i="3"/>
  <c r="AV506" i="3"/>
  <c r="AT506" i="3"/>
  <c r="AV508" i="3"/>
  <c r="AT508" i="3"/>
  <c r="AV510" i="3"/>
  <c r="AT510" i="3"/>
  <c r="AY510" i="3" s="1"/>
  <c r="AV512" i="3"/>
  <c r="AT512" i="3"/>
  <c r="AV514" i="3"/>
  <c r="AT514" i="3"/>
  <c r="AV516" i="3"/>
  <c r="AT516" i="3"/>
  <c r="AV518" i="3"/>
  <c r="AT518" i="3"/>
  <c r="AV520" i="3"/>
  <c r="AT520" i="3"/>
  <c r="AV522" i="3"/>
  <c r="AT522" i="3"/>
  <c r="AY522" i="3" s="1"/>
  <c r="AV524" i="3"/>
  <c r="AT524" i="3"/>
  <c r="AV526" i="3"/>
  <c r="AT526" i="3"/>
  <c r="AV528" i="3"/>
  <c r="AT528" i="3"/>
  <c r="AY528" i="3" s="1"/>
  <c r="AV530" i="3"/>
  <c r="AT530" i="3"/>
  <c r="AV532" i="3"/>
  <c r="AT532" i="3"/>
  <c r="AV534" i="3"/>
  <c r="AT534" i="3"/>
  <c r="AV536" i="3"/>
  <c r="AT536" i="3"/>
  <c r="AV538" i="3"/>
  <c r="AT538" i="3"/>
  <c r="AV540" i="3"/>
  <c r="AT540" i="3"/>
  <c r="AV542" i="3"/>
  <c r="AT542" i="3"/>
  <c r="AV544" i="3"/>
  <c r="AT544" i="3"/>
  <c r="AV546" i="3"/>
  <c r="AT546" i="3"/>
  <c r="AV548" i="3"/>
  <c r="AT548" i="3"/>
  <c r="AV550" i="3"/>
  <c r="AT550" i="3"/>
  <c r="AV552" i="3"/>
  <c r="AT552" i="3"/>
  <c r="AV554" i="3"/>
  <c r="AT554" i="3"/>
  <c r="AV556" i="3"/>
  <c r="AT556" i="3"/>
  <c r="AV558" i="3"/>
  <c r="AT558" i="3"/>
  <c r="AV560" i="3"/>
  <c r="AT560" i="3"/>
  <c r="AV562" i="3"/>
  <c r="AT562" i="3"/>
  <c r="AV564" i="3"/>
  <c r="AT564" i="3"/>
  <c r="AV566" i="3"/>
  <c r="AT566" i="3"/>
  <c r="AV568" i="3"/>
  <c r="AT568" i="3"/>
  <c r="AV570" i="3"/>
  <c r="AT570" i="3"/>
  <c r="AV572" i="3"/>
  <c r="AT572" i="3"/>
  <c r="AV574" i="3"/>
  <c r="AT574" i="3"/>
  <c r="AV576" i="3"/>
  <c r="AT576" i="3"/>
  <c r="AV578" i="3"/>
  <c r="AT578" i="3"/>
  <c r="AV580" i="3"/>
  <c r="AT580" i="3"/>
  <c r="AV582" i="3"/>
  <c r="AT582" i="3"/>
  <c r="AV584" i="3"/>
  <c r="AT584" i="3"/>
  <c r="AY584" i="3" s="1"/>
  <c r="AV586" i="3"/>
  <c r="AT586" i="3"/>
  <c r="AV588" i="3"/>
  <c r="AT588" i="3"/>
  <c r="AV590" i="3"/>
  <c r="AT590" i="3"/>
  <c r="AV592" i="3"/>
  <c r="AT592" i="3"/>
  <c r="AV594" i="3"/>
  <c r="AT594" i="3"/>
  <c r="AV596" i="3"/>
  <c r="AT596" i="3"/>
  <c r="AV598" i="3"/>
  <c r="AT598" i="3"/>
  <c r="AY598" i="3" s="1"/>
  <c r="AV600" i="3"/>
  <c r="AT600" i="3"/>
  <c r="AV602" i="3"/>
  <c r="AT602" i="3"/>
  <c r="AV604" i="3"/>
  <c r="AT604" i="3"/>
  <c r="AV606" i="3"/>
  <c r="AT606" i="3"/>
  <c r="AV608" i="3"/>
  <c r="AT608" i="3"/>
  <c r="AT613" i="3"/>
  <c r="AV613" i="3"/>
  <c r="AU613" i="3"/>
  <c r="AV614" i="3"/>
  <c r="AT614" i="3"/>
  <c r="AT621" i="3"/>
  <c r="AV621" i="3"/>
  <c r="AU621" i="3"/>
  <c r="AV622" i="3"/>
  <c r="AT622" i="3"/>
  <c r="AT629" i="3"/>
  <c r="AV629" i="3"/>
  <c r="AU629" i="3"/>
  <c r="AV630" i="3"/>
  <c r="AT630" i="3"/>
  <c r="AT637" i="3"/>
  <c r="AV637" i="3"/>
  <c r="AU637" i="3"/>
  <c r="AV638" i="3"/>
  <c r="AT638" i="3"/>
  <c r="AT645" i="3"/>
  <c r="AV645" i="3"/>
  <c r="AU645" i="3"/>
  <c r="AV646" i="3"/>
  <c r="AT646" i="3"/>
  <c r="AT653" i="3"/>
  <c r="AV653" i="3"/>
  <c r="AU653" i="3"/>
  <c r="AV654" i="3"/>
  <c r="AT654" i="3"/>
  <c r="AT661" i="3"/>
  <c r="AV661" i="3"/>
  <c r="AU661" i="3"/>
  <c r="AV662" i="3"/>
  <c r="AT662" i="3"/>
  <c r="AT669" i="3"/>
  <c r="AV669" i="3"/>
  <c r="AU669" i="3"/>
  <c r="AV670" i="3"/>
  <c r="AT670" i="3"/>
  <c r="AT677" i="3"/>
  <c r="AV677" i="3"/>
  <c r="AU677" i="3"/>
  <c r="AV678" i="3"/>
  <c r="AT678" i="3"/>
  <c r="AT685" i="3"/>
  <c r="AV685" i="3"/>
  <c r="AU685" i="3"/>
  <c r="AV686" i="3"/>
  <c r="AT686" i="3"/>
  <c r="AT693" i="3"/>
  <c r="AV693" i="3"/>
  <c r="AU693" i="3"/>
  <c r="AV694" i="3"/>
  <c r="AT694" i="3"/>
  <c r="AT701" i="3"/>
  <c r="AV701" i="3"/>
  <c r="AU701" i="3"/>
  <c r="AV702" i="3"/>
  <c r="AT702" i="3"/>
  <c r="AT709" i="3"/>
  <c r="AV709" i="3"/>
  <c r="AU709" i="3"/>
  <c r="AV710" i="3"/>
  <c r="AT710" i="3"/>
  <c r="AT717" i="3"/>
  <c r="AV717" i="3"/>
  <c r="AU717" i="3"/>
  <c r="AV718" i="3"/>
  <c r="AT718" i="3"/>
  <c r="AT725" i="3"/>
  <c r="AV725" i="3"/>
  <c r="AU725" i="3"/>
  <c r="AV726" i="3"/>
  <c r="AT726" i="3"/>
  <c r="AT733" i="3"/>
  <c r="AV733" i="3"/>
  <c r="AU733" i="3"/>
  <c r="AV734" i="3"/>
  <c r="AT734" i="3"/>
  <c r="AT741" i="3"/>
  <c r="AV741" i="3"/>
  <c r="AU741" i="3"/>
  <c r="AV742" i="3"/>
  <c r="AT742" i="3"/>
  <c r="AT751" i="3"/>
  <c r="AY751" i="3" s="1"/>
  <c r="AW751" i="3"/>
  <c r="AV751" i="3"/>
  <c r="AU751" i="3"/>
  <c r="AT755" i="3"/>
  <c r="AY755" i="3" s="1"/>
  <c r="AW755" i="3"/>
  <c r="AV755" i="3"/>
  <c r="AU755" i="3"/>
  <c r="AT759" i="3"/>
  <c r="AW759" i="3"/>
  <c r="AV759" i="3"/>
  <c r="AU759" i="3"/>
  <c r="AT763" i="3"/>
  <c r="AW763" i="3"/>
  <c r="AV763" i="3"/>
  <c r="AU763" i="3"/>
  <c r="AT767" i="3"/>
  <c r="AW767" i="3"/>
  <c r="AV767" i="3"/>
  <c r="AU767" i="3"/>
  <c r="AT771" i="3"/>
  <c r="AW771" i="3"/>
  <c r="AV771" i="3"/>
  <c r="AU771" i="3"/>
  <c r="AT775" i="3"/>
  <c r="AW775" i="3"/>
  <c r="AV775" i="3"/>
  <c r="AU775" i="3"/>
  <c r="AT779" i="3"/>
  <c r="AW779" i="3"/>
  <c r="AV779" i="3"/>
  <c r="AU779" i="3"/>
  <c r="AT783" i="3"/>
  <c r="AW783" i="3"/>
  <c r="AV783" i="3"/>
  <c r="AU783" i="3"/>
  <c r="AT787" i="3"/>
  <c r="AW787" i="3"/>
  <c r="AV787" i="3"/>
  <c r="AU787" i="3"/>
  <c r="AT791" i="3"/>
  <c r="AW791" i="3"/>
  <c r="AV791" i="3"/>
  <c r="AU791" i="3"/>
  <c r="AT795" i="3"/>
  <c r="AW795" i="3"/>
  <c r="AV795" i="3"/>
  <c r="AU795" i="3"/>
  <c r="AT799" i="3"/>
  <c r="AW799" i="3"/>
  <c r="AV799" i="3"/>
  <c r="AU799" i="3"/>
  <c r="AT803" i="3"/>
  <c r="AW803" i="3"/>
  <c r="AV803" i="3"/>
  <c r="AU803" i="3"/>
  <c r="AT807" i="3"/>
  <c r="AW807" i="3"/>
  <c r="AV807" i="3"/>
  <c r="AU807" i="3"/>
  <c r="AT811" i="3"/>
  <c r="AW811" i="3"/>
  <c r="AV811" i="3"/>
  <c r="AU811" i="3"/>
  <c r="AT815" i="3"/>
  <c r="AW815" i="3"/>
  <c r="AV815" i="3"/>
  <c r="AU815" i="3"/>
  <c r="AT819" i="3"/>
  <c r="AW819" i="3"/>
  <c r="AV819" i="3"/>
  <c r="AU819" i="3"/>
  <c r="AT823" i="3"/>
  <c r="AW823" i="3"/>
  <c r="AV823" i="3"/>
  <c r="AU823" i="3"/>
  <c r="AT827" i="3"/>
  <c r="AW827" i="3"/>
  <c r="AV827" i="3"/>
  <c r="AU827" i="3"/>
  <c r="AT831" i="3"/>
  <c r="AW831" i="3"/>
  <c r="AV831" i="3"/>
  <c r="AU831" i="3"/>
  <c r="AT835" i="3"/>
  <c r="AW835" i="3"/>
  <c r="AV835" i="3"/>
  <c r="AU835" i="3"/>
  <c r="AU839" i="3"/>
  <c r="AT839" i="3"/>
  <c r="AX839" i="3"/>
  <c r="AV839" i="3"/>
  <c r="AT848" i="3"/>
  <c r="AX848" i="3"/>
  <c r="AV848" i="3"/>
  <c r="AU848" i="3"/>
  <c r="AW5" i="3"/>
  <c r="AU6" i="3"/>
  <c r="AY6" i="3" s="1"/>
  <c r="AW7" i="3"/>
  <c r="AU8" i="3"/>
  <c r="AY8" i="3" s="1"/>
  <c r="AW9" i="3"/>
  <c r="AU10" i="3"/>
  <c r="AY10" i="3" s="1"/>
  <c r="AW11" i="3"/>
  <c r="AU12" i="3"/>
  <c r="AW13" i="3"/>
  <c r="AU14" i="3"/>
  <c r="AY14" i="3" s="1"/>
  <c r="AW15" i="3"/>
  <c r="AU16" i="3"/>
  <c r="AY16" i="3" s="1"/>
  <c r="AW17" i="3"/>
  <c r="AU18" i="3"/>
  <c r="AW19" i="3"/>
  <c r="AU20" i="3"/>
  <c r="AW21" i="3"/>
  <c r="AU22" i="3"/>
  <c r="AY22" i="3" s="1"/>
  <c r="AW23" i="3"/>
  <c r="AU24" i="3"/>
  <c r="AY24" i="3" s="1"/>
  <c r="AW25" i="3"/>
  <c r="AU26" i="3"/>
  <c r="AW27" i="3"/>
  <c r="AU28" i="3"/>
  <c r="AW29" i="3"/>
  <c r="AU30" i="3"/>
  <c r="AY30" i="3" s="1"/>
  <c r="AW31" i="3"/>
  <c r="AU32" i="3"/>
  <c r="AY32" i="3" s="1"/>
  <c r="AW33" i="3"/>
  <c r="AU34" i="3"/>
  <c r="AY34" i="3" s="1"/>
  <c r="AW35" i="3"/>
  <c r="AU36" i="3"/>
  <c r="AW37" i="3"/>
  <c r="AU38" i="3"/>
  <c r="AY38" i="3" s="1"/>
  <c r="AW39" i="3"/>
  <c r="AU40" i="3"/>
  <c r="AY40" i="3" s="1"/>
  <c r="AW41" i="3"/>
  <c r="AU42" i="3"/>
  <c r="AY42" i="3" s="1"/>
  <c r="AW43" i="3"/>
  <c r="AU44" i="3"/>
  <c r="AW45" i="3"/>
  <c r="AU46" i="3"/>
  <c r="AY46" i="3" s="1"/>
  <c r="AW47" i="3"/>
  <c r="AU48" i="3"/>
  <c r="AY48" i="3" s="1"/>
  <c r="AW49" i="3"/>
  <c r="AU50" i="3"/>
  <c r="AW51" i="3"/>
  <c r="AU52" i="3"/>
  <c r="AW53" i="3"/>
  <c r="AU54" i="3"/>
  <c r="AY54" i="3" s="1"/>
  <c r="AW55" i="3"/>
  <c r="AU56" i="3"/>
  <c r="AY56" i="3" s="1"/>
  <c r="AW57" i="3"/>
  <c r="AU58" i="3"/>
  <c r="AW59" i="3"/>
  <c r="AU60" i="3"/>
  <c r="AW61" i="3"/>
  <c r="AU62" i="3"/>
  <c r="AY62" i="3" s="1"/>
  <c r="AW63" i="3"/>
  <c r="AU64" i="3"/>
  <c r="AY64" i="3" s="1"/>
  <c r="AW65" i="3"/>
  <c r="AU66" i="3"/>
  <c r="AY66" i="3" s="1"/>
  <c r="AW67" i="3"/>
  <c r="AU68" i="3"/>
  <c r="AW69" i="3"/>
  <c r="AU70" i="3"/>
  <c r="AY70" i="3" s="1"/>
  <c r="AW71" i="3"/>
  <c r="AU72" i="3"/>
  <c r="AY72" i="3" s="1"/>
  <c r="AW73" i="3"/>
  <c r="AU74" i="3"/>
  <c r="AY74" i="3" s="1"/>
  <c r="AW75" i="3"/>
  <c r="AU76" i="3"/>
  <c r="AW77" i="3"/>
  <c r="AU78" i="3"/>
  <c r="AY78" i="3" s="1"/>
  <c r="AW79" i="3"/>
  <c r="AU80" i="3"/>
  <c r="AY80" i="3" s="1"/>
  <c r="AW81" i="3"/>
  <c r="AU82" i="3"/>
  <c r="AW83" i="3"/>
  <c r="AU84" i="3"/>
  <c r="AY84" i="3" s="1"/>
  <c r="AW85" i="3"/>
  <c r="AU86" i="3"/>
  <c r="AY86" i="3" s="1"/>
  <c r="AW87" i="3"/>
  <c r="AU88" i="3"/>
  <c r="AW89" i="3"/>
  <c r="AU90" i="3"/>
  <c r="AY90" i="3" s="1"/>
  <c r="AW91" i="3"/>
  <c r="AU92" i="3"/>
  <c r="AW93" i="3"/>
  <c r="AU94" i="3"/>
  <c r="AY94" i="3" s="1"/>
  <c r="AW95" i="3"/>
  <c r="AU96" i="3"/>
  <c r="AY96" i="3" s="1"/>
  <c r="AW97" i="3"/>
  <c r="AU98" i="3"/>
  <c r="AW99" i="3"/>
  <c r="AU100" i="3"/>
  <c r="AW101" i="3"/>
  <c r="AU102" i="3"/>
  <c r="AW103" i="3"/>
  <c r="AU104" i="3"/>
  <c r="AY104" i="3" s="1"/>
  <c r="AW105" i="3"/>
  <c r="AU106" i="3"/>
  <c r="AW107" i="3"/>
  <c r="AU108" i="3"/>
  <c r="AW109" i="3"/>
  <c r="AU110" i="3"/>
  <c r="AY110" i="3" s="1"/>
  <c r="AW111" i="3"/>
  <c r="AU112" i="3"/>
  <c r="AY112" i="3" s="1"/>
  <c r="AW113" i="3"/>
  <c r="AU114" i="3"/>
  <c r="AY114" i="3" s="1"/>
  <c r="AW115" i="3"/>
  <c r="AU116" i="3"/>
  <c r="AW117" i="3"/>
  <c r="AU118" i="3"/>
  <c r="AY118" i="3" s="1"/>
  <c r="AW119" i="3"/>
  <c r="AU120" i="3"/>
  <c r="AY120" i="3" s="1"/>
  <c r="AW121" i="3"/>
  <c r="AU122" i="3"/>
  <c r="AW123" i="3"/>
  <c r="AU124" i="3"/>
  <c r="AW125" i="3"/>
  <c r="AU126" i="3"/>
  <c r="AY126" i="3" s="1"/>
  <c r="AW127" i="3"/>
  <c r="AU128" i="3"/>
  <c r="AY128" i="3" s="1"/>
  <c r="AW129" i="3"/>
  <c r="AU130" i="3"/>
  <c r="AY130" i="3" s="1"/>
  <c r="AW131" i="3"/>
  <c r="AU132" i="3"/>
  <c r="AW133" i="3"/>
  <c r="AU134" i="3"/>
  <c r="AW135" i="3"/>
  <c r="AU136" i="3"/>
  <c r="AY136" i="3" s="1"/>
  <c r="AW137" i="3"/>
  <c r="AU138" i="3"/>
  <c r="AY138" i="3" s="1"/>
  <c r="AW139" i="3"/>
  <c r="AU140" i="3"/>
  <c r="AW141" i="3"/>
  <c r="AU142" i="3"/>
  <c r="AY142" i="3" s="1"/>
  <c r="AW143" i="3"/>
  <c r="AU144" i="3"/>
  <c r="AY144" i="3" s="1"/>
  <c r="AW145" i="3"/>
  <c r="AU146" i="3"/>
  <c r="AY146" i="3" s="1"/>
  <c r="AW147" i="3"/>
  <c r="AU148" i="3"/>
  <c r="AW149" i="3"/>
  <c r="AU150" i="3"/>
  <c r="AW151" i="3"/>
  <c r="AU152" i="3"/>
  <c r="AY152" i="3" s="1"/>
  <c r="AW153" i="3"/>
  <c r="AU154" i="3"/>
  <c r="AY154" i="3" s="1"/>
  <c r="AW155" i="3"/>
  <c r="AU156" i="3"/>
  <c r="AY156" i="3" s="1"/>
  <c r="AW157" i="3"/>
  <c r="AU158" i="3"/>
  <c r="AY158" i="3" s="1"/>
  <c r="AW159" i="3"/>
  <c r="AU160" i="3"/>
  <c r="AY160" i="3" s="1"/>
  <c r="AW161" i="3"/>
  <c r="AU162" i="3"/>
  <c r="AY162" i="3" s="1"/>
  <c r="AW163" i="3"/>
  <c r="AU164" i="3"/>
  <c r="AW165" i="3"/>
  <c r="AU166" i="3"/>
  <c r="AW167" i="3"/>
  <c r="AU168" i="3"/>
  <c r="AY168" i="3" s="1"/>
  <c r="AW169" i="3"/>
  <c r="AU170" i="3"/>
  <c r="AY170" i="3" s="1"/>
  <c r="AW171" i="3"/>
  <c r="AU172" i="3"/>
  <c r="AW173" i="3"/>
  <c r="AW174" i="3"/>
  <c r="AW209" i="3"/>
  <c r="AW610" i="3"/>
  <c r="AX611" i="3"/>
  <c r="AW611" i="3"/>
  <c r="AX612" i="3"/>
  <c r="AU612" i="3"/>
  <c r="AT615" i="3"/>
  <c r="AV615" i="3"/>
  <c r="AU615" i="3"/>
  <c r="AV616" i="3"/>
  <c r="AT616" i="3"/>
  <c r="AW618" i="3"/>
  <c r="AX619" i="3"/>
  <c r="AW619" i="3"/>
  <c r="AX620" i="3"/>
  <c r="AU620" i="3"/>
  <c r="AT623" i="3"/>
  <c r="AV623" i="3"/>
  <c r="AU623" i="3"/>
  <c r="AV624" i="3"/>
  <c r="AT624" i="3"/>
  <c r="AY624" i="3" s="1"/>
  <c r="AW626" i="3"/>
  <c r="AX627" i="3"/>
  <c r="AW627" i="3"/>
  <c r="AX628" i="3"/>
  <c r="AU628" i="3"/>
  <c r="AT631" i="3"/>
  <c r="AV631" i="3"/>
  <c r="AU631" i="3"/>
  <c r="AV632" i="3"/>
  <c r="AT632" i="3"/>
  <c r="AW634" i="3"/>
  <c r="AX635" i="3"/>
  <c r="AW635" i="3"/>
  <c r="AX636" i="3"/>
  <c r="AU636" i="3"/>
  <c r="AT639" i="3"/>
  <c r="AV639" i="3"/>
  <c r="AU639" i="3"/>
  <c r="AV640" i="3"/>
  <c r="AT640" i="3"/>
  <c r="AW642" i="3"/>
  <c r="AX643" i="3"/>
  <c r="AW643" i="3"/>
  <c r="AX644" i="3"/>
  <c r="AU644" i="3"/>
  <c r="AT647" i="3"/>
  <c r="AV647" i="3"/>
  <c r="AU647" i="3"/>
  <c r="AV648" i="3"/>
  <c r="AT648" i="3"/>
  <c r="AW650" i="3"/>
  <c r="AX651" i="3"/>
  <c r="AW651" i="3"/>
  <c r="AX652" i="3"/>
  <c r="AU652" i="3"/>
  <c r="AT655" i="3"/>
  <c r="AV655" i="3"/>
  <c r="AU655" i="3"/>
  <c r="AV656" i="3"/>
  <c r="AT656" i="3"/>
  <c r="AY656" i="3" s="1"/>
  <c r="AW658" i="3"/>
  <c r="AX659" i="3"/>
  <c r="AW659" i="3"/>
  <c r="AX660" i="3"/>
  <c r="AU660" i="3"/>
  <c r="AT663" i="3"/>
  <c r="AV663" i="3"/>
  <c r="AU663" i="3"/>
  <c r="AV664" i="3"/>
  <c r="AT664" i="3"/>
  <c r="AY664" i="3" s="1"/>
  <c r="AW666" i="3"/>
  <c r="AX667" i="3"/>
  <c r="AW667" i="3"/>
  <c r="AX668" i="3"/>
  <c r="AU668" i="3"/>
  <c r="AT671" i="3"/>
  <c r="AV671" i="3"/>
  <c r="AU671" i="3"/>
  <c r="AV672" i="3"/>
  <c r="AT672" i="3"/>
  <c r="AY672" i="3" s="1"/>
  <c r="AW674" i="3"/>
  <c r="AX675" i="3"/>
  <c r="AW675" i="3"/>
  <c r="AX676" i="3"/>
  <c r="AU676" i="3"/>
  <c r="AT679" i="3"/>
  <c r="AV679" i="3"/>
  <c r="AU679" i="3"/>
  <c r="AV680" i="3"/>
  <c r="AT680" i="3"/>
  <c r="AW682" i="3"/>
  <c r="AX683" i="3"/>
  <c r="AW683" i="3"/>
  <c r="AX684" i="3"/>
  <c r="AU684" i="3"/>
  <c r="AT687" i="3"/>
  <c r="AV687" i="3"/>
  <c r="AU687" i="3"/>
  <c r="AV688" i="3"/>
  <c r="AT688" i="3"/>
  <c r="AW690" i="3"/>
  <c r="AX691" i="3"/>
  <c r="AW691" i="3"/>
  <c r="AX692" i="3"/>
  <c r="AU692" i="3"/>
  <c r="AT695" i="3"/>
  <c r="AV695" i="3"/>
  <c r="AU695" i="3"/>
  <c r="AV696" i="3"/>
  <c r="AT696" i="3"/>
  <c r="AY696" i="3" s="1"/>
  <c r="AW698" i="3"/>
  <c r="AX699" i="3"/>
  <c r="AW699" i="3"/>
  <c r="AX700" i="3"/>
  <c r="AU700" i="3"/>
  <c r="AT703" i="3"/>
  <c r="AV703" i="3"/>
  <c r="AU703" i="3"/>
  <c r="AV704" i="3"/>
  <c r="AT704" i="3"/>
  <c r="AW706" i="3"/>
  <c r="AX707" i="3"/>
  <c r="AW707" i="3"/>
  <c r="AX708" i="3"/>
  <c r="AU708" i="3"/>
  <c r="AT711" i="3"/>
  <c r="AV711" i="3"/>
  <c r="AU711" i="3"/>
  <c r="AV712" i="3"/>
  <c r="AT712" i="3"/>
  <c r="AW714" i="3"/>
  <c r="AX715" i="3"/>
  <c r="AW715" i="3"/>
  <c r="AX716" i="3"/>
  <c r="AU716" i="3"/>
  <c r="AT719" i="3"/>
  <c r="AV719" i="3"/>
  <c r="AU719" i="3"/>
  <c r="AV720" i="3"/>
  <c r="AT720" i="3"/>
  <c r="AW722" i="3"/>
  <c r="AX723" i="3"/>
  <c r="AW723" i="3"/>
  <c r="AX724" i="3"/>
  <c r="AU724" i="3"/>
  <c r="AT727" i="3"/>
  <c r="AV727" i="3"/>
  <c r="AU727" i="3"/>
  <c r="AV728" i="3"/>
  <c r="AT728" i="3"/>
  <c r="AW730" i="3"/>
  <c r="AX731" i="3"/>
  <c r="AW731" i="3"/>
  <c r="AX732" i="3"/>
  <c r="AU732" i="3"/>
  <c r="AT735" i="3"/>
  <c r="AV735" i="3"/>
  <c r="AU735" i="3"/>
  <c r="AV736" i="3"/>
  <c r="AT736" i="3"/>
  <c r="AW738" i="3"/>
  <c r="AX739" i="3"/>
  <c r="AW739" i="3"/>
  <c r="AX740" i="3"/>
  <c r="AU740" i="3"/>
  <c r="AT743" i="3"/>
  <c r="AV743" i="3"/>
  <c r="AU743" i="3"/>
  <c r="AV744" i="3"/>
  <c r="AT744" i="3"/>
  <c r="AW746" i="3"/>
  <c r="AX747" i="3"/>
  <c r="AW747" i="3"/>
  <c r="AX748" i="3"/>
  <c r="AV750" i="3"/>
  <c r="AU750" i="3"/>
  <c r="AT750" i="3"/>
  <c r="AX752" i="3"/>
  <c r="AV754" i="3"/>
  <c r="AU754" i="3"/>
  <c r="AT754" i="3"/>
  <c r="AX756" i="3"/>
  <c r="AV758" i="3"/>
  <c r="AU758" i="3"/>
  <c r="AT758" i="3"/>
  <c r="AX760" i="3"/>
  <c r="AV762" i="3"/>
  <c r="AU762" i="3"/>
  <c r="AT762" i="3"/>
  <c r="AX764" i="3"/>
  <c r="AV766" i="3"/>
  <c r="AU766" i="3"/>
  <c r="AT766" i="3"/>
  <c r="AX768" i="3"/>
  <c r="AV770" i="3"/>
  <c r="AU770" i="3"/>
  <c r="AT770" i="3"/>
  <c r="AX772" i="3"/>
  <c r="AV774" i="3"/>
  <c r="AU774" i="3"/>
  <c r="AT774" i="3"/>
  <c r="AX776" i="3"/>
  <c r="AV778" i="3"/>
  <c r="AU778" i="3"/>
  <c r="AT778" i="3"/>
  <c r="AX780" i="3"/>
  <c r="AV782" i="3"/>
  <c r="AU782" i="3"/>
  <c r="AT782" i="3"/>
  <c r="AX784" i="3"/>
  <c r="AV786" i="3"/>
  <c r="AU786" i="3"/>
  <c r="AT786" i="3"/>
  <c r="AX788" i="3"/>
  <c r="AV790" i="3"/>
  <c r="AU790" i="3"/>
  <c r="AT790" i="3"/>
  <c r="AX792" i="3"/>
  <c r="AV794" i="3"/>
  <c r="AU794" i="3"/>
  <c r="AT794" i="3"/>
  <c r="AX796" i="3"/>
  <c r="AV798" i="3"/>
  <c r="AU798" i="3"/>
  <c r="AT798" i="3"/>
  <c r="AX800" i="3"/>
  <c r="AV802" i="3"/>
  <c r="AU802" i="3"/>
  <c r="AT802" i="3"/>
  <c r="AX804" i="3"/>
  <c r="AV806" i="3"/>
  <c r="AU806" i="3"/>
  <c r="AT806" i="3"/>
  <c r="AX808" i="3"/>
  <c r="AV810" i="3"/>
  <c r="AU810" i="3"/>
  <c r="AT810" i="3"/>
  <c r="AX812" i="3"/>
  <c r="AV814" i="3"/>
  <c r="AU814" i="3"/>
  <c r="AT814" i="3"/>
  <c r="AX816" i="3"/>
  <c r="AV818" i="3"/>
  <c r="AU818" i="3"/>
  <c r="AT818" i="3"/>
  <c r="AX820" i="3"/>
  <c r="AV822" i="3"/>
  <c r="AU822" i="3"/>
  <c r="AT822" i="3"/>
  <c r="AX824" i="3"/>
  <c r="AV826" i="3"/>
  <c r="AU826" i="3"/>
  <c r="AT826" i="3"/>
  <c r="AX828" i="3"/>
  <c r="AV830" i="3"/>
  <c r="AU830" i="3"/>
  <c r="AT830" i="3"/>
  <c r="AX832" i="3"/>
  <c r="AV834" i="3"/>
  <c r="AU834" i="3"/>
  <c r="AT834" i="3"/>
  <c r="AX836" i="3"/>
  <c r="AV838" i="3"/>
  <c r="AU838" i="3"/>
  <c r="AT838" i="3"/>
  <c r="AV844" i="3"/>
  <c r="AU844" i="3"/>
  <c r="AT844" i="3"/>
  <c r="AT856" i="3"/>
  <c r="AX856" i="3"/>
  <c r="AV856" i="3"/>
  <c r="AU856" i="3"/>
  <c r="AT174" i="3"/>
  <c r="AV174" i="3"/>
  <c r="AX175" i="3"/>
  <c r="AU175" i="3"/>
  <c r="AT176" i="3"/>
  <c r="AV176" i="3"/>
  <c r="AX177" i="3"/>
  <c r="AU177" i="3"/>
  <c r="AT178" i="3"/>
  <c r="AV178" i="3"/>
  <c r="AX179" i="3"/>
  <c r="AU179" i="3"/>
  <c r="AT180" i="3"/>
  <c r="AV180" i="3"/>
  <c r="AX181" i="3"/>
  <c r="AU181" i="3"/>
  <c r="AT182" i="3"/>
  <c r="AV182" i="3"/>
  <c r="AX183" i="3"/>
  <c r="AU183" i="3"/>
  <c r="AT184" i="3"/>
  <c r="AV184" i="3"/>
  <c r="AX185" i="3"/>
  <c r="AU185" i="3"/>
  <c r="AT186" i="3"/>
  <c r="AV186" i="3"/>
  <c r="AX187" i="3"/>
  <c r="AU187" i="3"/>
  <c r="AT188" i="3"/>
  <c r="AV188" i="3"/>
  <c r="AX189" i="3"/>
  <c r="AU189" i="3"/>
  <c r="AT190" i="3"/>
  <c r="AV190" i="3"/>
  <c r="AX191" i="3"/>
  <c r="AU191" i="3"/>
  <c r="AT192" i="3"/>
  <c r="AV192" i="3"/>
  <c r="AX193" i="3"/>
  <c r="AU193" i="3"/>
  <c r="AT194" i="3"/>
  <c r="AV194" i="3"/>
  <c r="AX195" i="3"/>
  <c r="AU195" i="3"/>
  <c r="AT196" i="3"/>
  <c r="AV196" i="3"/>
  <c r="AX197" i="3"/>
  <c r="AU197" i="3"/>
  <c r="AT198" i="3"/>
  <c r="AV198" i="3"/>
  <c r="AX199" i="3"/>
  <c r="AU199" i="3"/>
  <c r="AT200" i="3"/>
  <c r="AY200" i="3" s="1"/>
  <c r="AV200" i="3"/>
  <c r="AX201" i="3"/>
  <c r="AU201" i="3"/>
  <c r="AT202" i="3"/>
  <c r="AV202" i="3"/>
  <c r="AX203" i="3"/>
  <c r="AU203" i="3"/>
  <c r="AT204" i="3"/>
  <c r="AY204" i="3" s="1"/>
  <c r="AV204" i="3"/>
  <c r="AX205" i="3"/>
  <c r="AU205" i="3"/>
  <c r="AT206" i="3"/>
  <c r="AV206" i="3"/>
  <c r="AX207" i="3"/>
  <c r="AU207" i="3"/>
  <c r="AT208" i="3"/>
  <c r="AV208" i="3"/>
  <c r="AX209" i="3"/>
  <c r="AX210" i="3"/>
  <c r="AU210" i="3"/>
  <c r="AT211" i="3"/>
  <c r="AV211" i="3"/>
  <c r="AX212" i="3"/>
  <c r="AU212" i="3"/>
  <c r="AT213" i="3"/>
  <c r="AV213" i="3"/>
  <c r="AX214" i="3"/>
  <c r="AU214" i="3"/>
  <c r="AT215" i="3"/>
  <c r="AV215" i="3"/>
  <c r="AX216" i="3"/>
  <c r="AU216" i="3"/>
  <c r="AT217" i="3"/>
  <c r="AY217" i="3" s="1"/>
  <c r="AV217" i="3"/>
  <c r="AX218" i="3"/>
  <c r="AU218" i="3"/>
  <c r="AT219" i="3"/>
  <c r="AV219" i="3"/>
  <c r="AX220" i="3"/>
  <c r="AU220" i="3"/>
  <c r="AT221" i="3"/>
  <c r="AV221" i="3"/>
  <c r="AX222" i="3"/>
  <c r="AU222" i="3"/>
  <c r="AT223" i="3"/>
  <c r="AY223" i="3" s="1"/>
  <c r="AV223" i="3"/>
  <c r="AX224" i="3"/>
  <c r="AU224" i="3"/>
  <c r="AT225" i="3"/>
  <c r="AV225" i="3"/>
  <c r="AX226" i="3"/>
  <c r="AU226" i="3"/>
  <c r="AT227" i="3"/>
  <c r="AV227" i="3"/>
  <c r="AX228" i="3"/>
  <c r="AU228" i="3"/>
  <c r="AT229" i="3"/>
  <c r="AV229" i="3"/>
  <c r="AX230" i="3"/>
  <c r="AU230" i="3"/>
  <c r="AT231" i="3"/>
  <c r="AY231" i="3" s="1"/>
  <c r="AV231" i="3"/>
  <c r="AX232" i="3"/>
  <c r="AU232" i="3"/>
  <c r="AT233" i="3"/>
  <c r="AV233" i="3"/>
  <c r="AX234" i="3"/>
  <c r="AU234" i="3"/>
  <c r="AT235" i="3"/>
  <c r="AV235" i="3"/>
  <c r="AX236" i="3"/>
  <c r="AU236" i="3"/>
  <c r="AT237" i="3"/>
  <c r="AV237" i="3"/>
  <c r="AX238" i="3"/>
  <c r="AU238" i="3"/>
  <c r="AT239" i="3"/>
  <c r="AV239" i="3"/>
  <c r="AX240" i="3"/>
  <c r="AU240" i="3"/>
  <c r="AT241" i="3"/>
  <c r="AV241" i="3"/>
  <c r="AX242" i="3"/>
  <c r="AU242" i="3"/>
  <c r="AT243" i="3"/>
  <c r="AV243" i="3"/>
  <c r="AX244" i="3"/>
  <c r="AU244" i="3"/>
  <c r="AT245" i="3"/>
  <c r="AV245" i="3"/>
  <c r="AX246" i="3"/>
  <c r="AU246" i="3"/>
  <c r="AT247" i="3"/>
  <c r="AY247" i="3" s="1"/>
  <c r="AV247" i="3"/>
  <c r="AX248" i="3"/>
  <c r="AU248" i="3"/>
  <c r="AT249" i="3"/>
  <c r="AV249" i="3"/>
  <c r="AX250" i="3"/>
  <c r="AU250" i="3"/>
  <c r="AT251" i="3"/>
  <c r="AV251" i="3"/>
  <c r="AX252" i="3"/>
  <c r="AU252" i="3"/>
  <c r="AT253" i="3"/>
  <c r="AY253" i="3" s="1"/>
  <c r="AV253" i="3"/>
  <c r="AX254" i="3"/>
  <c r="AU254" i="3"/>
  <c r="AT255" i="3"/>
  <c r="AY255" i="3" s="1"/>
  <c r="AV255" i="3"/>
  <c r="AX256" i="3"/>
  <c r="AU256" i="3"/>
  <c r="AT257" i="3"/>
  <c r="AV257" i="3"/>
  <c r="AX258" i="3"/>
  <c r="AU258" i="3"/>
  <c r="AT259" i="3"/>
  <c r="AY259" i="3" s="1"/>
  <c r="AV259" i="3"/>
  <c r="AX260" i="3"/>
  <c r="AU260" i="3"/>
  <c r="AT261" i="3"/>
  <c r="AY261" i="3" s="1"/>
  <c r="AV261" i="3"/>
  <c r="AX262" i="3"/>
  <c r="AU262" i="3"/>
  <c r="AT263" i="3"/>
  <c r="AV263" i="3"/>
  <c r="AX264" i="3"/>
  <c r="AU264" i="3"/>
  <c r="AT265" i="3"/>
  <c r="AY265" i="3" s="1"/>
  <c r="AV265" i="3"/>
  <c r="AX266" i="3"/>
  <c r="AU266" i="3"/>
  <c r="AT267" i="3"/>
  <c r="AY267" i="3" s="1"/>
  <c r="AV267" i="3"/>
  <c r="AX268" i="3"/>
  <c r="AU268" i="3"/>
  <c r="AT269" i="3"/>
  <c r="AY269" i="3" s="1"/>
  <c r="AV269" i="3"/>
  <c r="AX270" i="3"/>
  <c r="AU270" i="3"/>
  <c r="AT271" i="3"/>
  <c r="AY271" i="3" s="1"/>
  <c r="AV271" i="3"/>
  <c r="AX272" i="3"/>
  <c r="AU272" i="3"/>
  <c r="AT273" i="3"/>
  <c r="AV273" i="3"/>
  <c r="AX274" i="3"/>
  <c r="AU274" i="3"/>
  <c r="AT275" i="3"/>
  <c r="AV275" i="3"/>
  <c r="AX276" i="3"/>
  <c r="AU276" i="3"/>
  <c r="AT277" i="3"/>
  <c r="AV277" i="3"/>
  <c r="AX278" i="3"/>
  <c r="AU278" i="3"/>
  <c r="AT279" i="3"/>
  <c r="AV279" i="3"/>
  <c r="AX280" i="3"/>
  <c r="AU280" i="3"/>
  <c r="AT281" i="3"/>
  <c r="AV281" i="3"/>
  <c r="AX282" i="3"/>
  <c r="AU282" i="3"/>
  <c r="AT283" i="3"/>
  <c r="AY283" i="3" s="1"/>
  <c r="AV283" i="3"/>
  <c r="AX284" i="3"/>
  <c r="AU284" i="3"/>
  <c r="AT285" i="3"/>
  <c r="AV285" i="3"/>
  <c r="AX286" i="3"/>
  <c r="AU286" i="3"/>
  <c r="AT287" i="3"/>
  <c r="AV287" i="3"/>
  <c r="AX288" i="3"/>
  <c r="AU288" i="3"/>
  <c r="AT289" i="3"/>
  <c r="AV289" i="3"/>
  <c r="AX290" i="3"/>
  <c r="AU290" i="3"/>
  <c r="AT291" i="3"/>
  <c r="AV291" i="3"/>
  <c r="AX292" i="3"/>
  <c r="AU292" i="3"/>
  <c r="AT293" i="3"/>
  <c r="AY293" i="3" s="1"/>
  <c r="AV293" i="3"/>
  <c r="AX294" i="3"/>
  <c r="AU294" i="3"/>
  <c r="AT295" i="3"/>
  <c r="AV295" i="3"/>
  <c r="AX296" i="3"/>
  <c r="AU296" i="3"/>
  <c r="AT297" i="3"/>
  <c r="AY297" i="3" s="1"/>
  <c r="AV297" i="3"/>
  <c r="AX298" i="3"/>
  <c r="AU298" i="3"/>
  <c r="AT299" i="3"/>
  <c r="AV299" i="3"/>
  <c r="AX300" i="3"/>
  <c r="AU300" i="3"/>
  <c r="AT301" i="3"/>
  <c r="AV301" i="3"/>
  <c r="AX302" i="3"/>
  <c r="AU302" i="3"/>
  <c r="AT303" i="3"/>
  <c r="AV303" i="3"/>
  <c r="AX304" i="3"/>
  <c r="AU304" i="3"/>
  <c r="AT305" i="3"/>
  <c r="AV305" i="3"/>
  <c r="AX306" i="3"/>
  <c r="AU306" i="3"/>
  <c r="AT307" i="3"/>
  <c r="AV307" i="3"/>
  <c r="AX308" i="3"/>
  <c r="AU308" i="3"/>
  <c r="AT309" i="3"/>
  <c r="AV309" i="3"/>
  <c r="AX310" i="3"/>
  <c r="AU310" i="3"/>
  <c r="AT311" i="3"/>
  <c r="AV311" i="3"/>
  <c r="AX312" i="3"/>
  <c r="AU312" i="3"/>
  <c r="AT313" i="3"/>
  <c r="AV313" i="3"/>
  <c r="AX314" i="3"/>
  <c r="AU314" i="3"/>
  <c r="AT315" i="3"/>
  <c r="AV315" i="3"/>
  <c r="AX316" i="3"/>
  <c r="AU316" i="3"/>
  <c r="AT317" i="3"/>
  <c r="AV317" i="3"/>
  <c r="AX318" i="3"/>
  <c r="AU318" i="3"/>
  <c r="AT319" i="3"/>
  <c r="AV319" i="3"/>
  <c r="AX320" i="3"/>
  <c r="AU320" i="3"/>
  <c r="AT321" i="3"/>
  <c r="AV321" i="3"/>
  <c r="AX322" i="3"/>
  <c r="AU322" i="3"/>
  <c r="AT323" i="3"/>
  <c r="AV323" i="3"/>
  <c r="AX324" i="3"/>
  <c r="AU324" i="3"/>
  <c r="AT325" i="3"/>
  <c r="AV325" i="3"/>
  <c r="AX326" i="3"/>
  <c r="AU326" i="3"/>
  <c r="AT327" i="3"/>
  <c r="AV327" i="3"/>
  <c r="AX328" i="3"/>
  <c r="AU328" i="3"/>
  <c r="AT329" i="3"/>
  <c r="AV329" i="3"/>
  <c r="AX330" i="3"/>
  <c r="AU330" i="3"/>
  <c r="AT331" i="3"/>
  <c r="AY331" i="3" s="1"/>
  <c r="AV331" i="3"/>
  <c r="AX332" i="3"/>
  <c r="AU332" i="3"/>
  <c r="AT333" i="3"/>
  <c r="AV333" i="3"/>
  <c r="AX334" i="3"/>
  <c r="AU334" i="3"/>
  <c r="AT335" i="3"/>
  <c r="AV335" i="3"/>
  <c r="AX336" i="3"/>
  <c r="AU336" i="3"/>
  <c r="AT337" i="3"/>
  <c r="AV337" i="3"/>
  <c r="AX338" i="3"/>
  <c r="AU338" i="3"/>
  <c r="AT339" i="3"/>
  <c r="AV339" i="3"/>
  <c r="AX340" i="3"/>
  <c r="AU340" i="3"/>
  <c r="AT341" i="3"/>
  <c r="AY341" i="3" s="1"/>
  <c r="AV341" i="3"/>
  <c r="AX342" i="3"/>
  <c r="AU342" i="3"/>
  <c r="AT343" i="3"/>
  <c r="AV343" i="3"/>
  <c r="AX344" i="3"/>
  <c r="AU344" i="3"/>
  <c r="AT345" i="3"/>
  <c r="AV345" i="3"/>
  <c r="AX346" i="3"/>
  <c r="AU346" i="3"/>
  <c r="AT347" i="3"/>
  <c r="AV347" i="3"/>
  <c r="AX348" i="3"/>
  <c r="AU348" i="3"/>
  <c r="AT349" i="3"/>
  <c r="AV349" i="3"/>
  <c r="AX350" i="3"/>
  <c r="AU350" i="3"/>
  <c r="AT351" i="3"/>
  <c r="AV351" i="3"/>
  <c r="AX352" i="3"/>
  <c r="AU352" i="3"/>
  <c r="AT353" i="3"/>
  <c r="AV353" i="3"/>
  <c r="AX354" i="3"/>
  <c r="AU354" i="3"/>
  <c r="AT355" i="3"/>
  <c r="AV355" i="3"/>
  <c r="AX356" i="3"/>
  <c r="AU356" i="3"/>
  <c r="AT357" i="3"/>
  <c r="AY357" i="3" s="1"/>
  <c r="AV357" i="3"/>
  <c r="AX358" i="3"/>
  <c r="AU358" i="3"/>
  <c r="AT359" i="3"/>
  <c r="AV359" i="3"/>
  <c r="AX360" i="3"/>
  <c r="AU360" i="3"/>
  <c r="AT361" i="3"/>
  <c r="AV361" i="3"/>
  <c r="AX362" i="3"/>
  <c r="AU362" i="3"/>
  <c r="AT363" i="3"/>
  <c r="AY363" i="3" s="1"/>
  <c r="AV363" i="3"/>
  <c r="AX364" i="3"/>
  <c r="AU364" i="3"/>
  <c r="AT365" i="3"/>
  <c r="AV365" i="3"/>
  <c r="AX366" i="3"/>
  <c r="AU366" i="3"/>
  <c r="AT367" i="3"/>
  <c r="AV367" i="3"/>
  <c r="AX368" i="3"/>
  <c r="AU368" i="3"/>
  <c r="AT369" i="3"/>
  <c r="AV369" i="3"/>
  <c r="AX370" i="3"/>
  <c r="AU370" i="3"/>
  <c r="AT371" i="3"/>
  <c r="AV371" i="3"/>
  <c r="AX372" i="3"/>
  <c r="AU372" i="3"/>
  <c r="AT373" i="3"/>
  <c r="AV373" i="3"/>
  <c r="AX374" i="3"/>
  <c r="AU374" i="3"/>
  <c r="AT375" i="3"/>
  <c r="AV375" i="3"/>
  <c r="AX376" i="3"/>
  <c r="AU376" i="3"/>
  <c r="AT377" i="3"/>
  <c r="AY377" i="3" s="1"/>
  <c r="AV377" i="3"/>
  <c r="AX378" i="3"/>
  <c r="AU378" i="3"/>
  <c r="AT379" i="3"/>
  <c r="AV379" i="3"/>
  <c r="AX380" i="3"/>
  <c r="AU380" i="3"/>
  <c r="AT381" i="3"/>
  <c r="AV381" i="3"/>
  <c r="AX382" i="3"/>
  <c r="AU382" i="3"/>
  <c r="AT383" i="3"/>
  <c r="AV383" i="3"/>
  <c r="AX384" i="3"/>
  <c r="AU384" i="3"/>
  <c r="AT385" i="3"/>
  <c r="AV385" i="3"/>
  <c r="AX386" i="3"/>
  <c r="AU386" i="3"/>
  <c r="AT387" i="3"/>
  <c r="AV387" i="3"/>
  <c r="AX388" i="3"/>
  <c r="AU388" i="3"/>
  <c r="AT389" i="3"/>
  <c r="AV389" i="3"/>
  <c r="AX390" i="3"/>
  <c r="AU390" i="3"/>
  <c r="AT391" i="3"/>
  <c r="AV391" i="3"/>
  <c r="AX392" i="3"/>
  <c r="AU392" i="3"/>
  <c r="AT393" i="3"/>
  <c r="AV393" i="3"/>
  <c r="AX394" i="3"/>
  <c r="AU394" i="3"/>
  <c r="AT395" i="3"/>
  <c r="AY395" i="3" s="1"/>
  <c r="AV395" i="3"/>
  <c r="AX396" i="3"/>
  <c r="AU396" i="3"/>
  <c r="AT397" i="3"/>
  <c r="AY397" i="3" s="1"/>
  <c r="AV397" i="3"/>
  <c r="AX398" i="3"/>
  <c r="AU398" i="3"/>
  <c r="AT399" i="3"/>
  <c r="AV399" i="3"/>
  <c r="AX400" i="3"/>
  <c r="AU400" i="3"/>
  <c r="AT401" i="3"/>
  <c r="AV401" i="3"/>
  <c r="AX402" i="3"/>
  <c r="AU402" i="3"/>
  <c r="AT403" i="3"/>
  <c r="AV403" i="3"/>
  <c r="AX404" i="3"/>
  <c r="AU404" i="3"/>
  <c r="AT405" i="3"/>
  <c r="AV405" i="3"/>
  <c r="AX406" i="3"/>
  <c r="AU406" i="3"/>
  <c r="AT407" i="3"/>
  <c r="AV407" i="3"/>
  <c r="AX408" i="3"/>
  <c r="AU408" i="3"/>
  <c r="AT409" i="3"/>
  <c r="AV409" i="3"/>
  <c r="AX410" i="3"/>
  <c r="AU410" i="3"/>
  <c r="AT411" i="3"/>
  <c r="AV411" i="3"/>
  <c r="AX412" i="3"/>
  <c r="AU412" i="3"/>
  <c r="AT413" i="3"/>
  <c r="AV413" i="3"/>
  <c r="AX414" i="3"/>
  <c r="AU414" i="3"/>
  <c r="AT415" i="3"/>
  <c r="AV415" i="3"/>
  <c r="AX416" i="3"/>
  <c r="AU416" i="3"/>
  <c r="AT417" i="3"/>
  <c r="AV417" i="3"/>
  <c r="AX418" i="3"/>
  <c r="AU418" i="3"/>
  <c r="AT419" i="3"/>
  <c r="AV419" i="3"/>
  <c r="AX420" i="3"/>
  <c r="AU420" i="3"/>
  <c r="AT421" i="3"/>
  <c r="AV421" i="3"/>
  <c r="AX422" i="3"/>
  <c r="AU422" i="3"/>
  <c r="AT423" i="3"/>
  <c r="AV423" i="3"/>
  <c r="AX424" i="3"/>
  <c r="AU424" i="3"/>
  <c r="AT425" i="3"/>
  <c r="AV425" i="3"/>
  <c r="AX426" i="3"/>
  <c r="AU426" i="3"/>
  <c r="AT427" i="3"/>
  <c r="AV427" i="3"/>
  <c r="AX428" i="3"/>
  <c r="AU428" i="3"/>
  <c r="AT429" i="3"/>
  <c r="AV429" i="3"/>
  <c r="AX430" i="3"/>
  <c r="AU430" i="3"/>
  <c r="AT431" i="3"/>
  <c r="AV431" i="3"/>
  <c r="AX432" i="3"/>
  <c r="AU432" i="3"/>
  <c r="AT433" i="3"/>
  <c r="AY433" i="3" s="1"/>
  <c r="AV433" i="3"/>
  <c r="AX434" i="3"/>
  <c r="AU434" i="3"/>
  <c r="AT435" i="3"/>
  <c r="AV435" i="3"/>
  <c r="AX436" i="3"/>
  <c r="AU436" i="3"/>
  <c r="AT437" i="3"/>
  <c r="AV437" i="3"/>
  <c r="AX438" i="3"/>
  <c r="AU438" i="3"/>
  <c r="AT439" i="3"/>
  <c r="AV439" i="3"/>
  <c r="AX440" i="3"/>
  <c r="AU440" i="3"/>
  <c r="AT441" i="3"/>
  <c r="AV441" i="3"/>
  <c r="AX442" i="3"/>
  <c r="AU442" i="3"/>
  <c r="AT443" i="3"/>
  <c r="AV443" i="3"/>
  <c r="AX444" i="3"/>
  <c r="AU444" i="3"/>
  <c r="AT445" i="3"/>
  <c r="AV445" i="3"/>
  <c r="AX446" i="3"/>
  <c r="AU446" i="3"/>
  <c r="AT447" i="3"/>
  <c r="AY447" i="3" s="1"/>
  <c r="AV447" i="3"/>
  <c r="AX448" i="3"/>
  <c r="AU448" i="3"/>
  <c r="AT449" i="3"/>
  <c r="AV449" i="3"/>
  <c r="AX450" i="3"/>
  <c r="AU450" i="3"/>
  <c r="AT451" i="3"/>
  <c r="AV451" i="3"/>
  <c r="AX452" i="3"/>
  <c r="AU452" i="3"/>
  <c r="AT453" i="3"/>
  <c r="AV453" i="3"/>
  <c r="AX454" i="3"/>
  <c r="AU454" i="3"/>
  <c r="AT455" i="3"/>
  <c r="AV455" i="3"/>
  <c r="AX456" i="3"/>
  <c r="AU456" i="3"/>
  <c r="AT457" i="3"/>
  <c r="AV457" i="3"/>
  <c r="AX458" i="3"/>
  <c r="AU458" i="3"/>
  <c r="AT459" i="3"/>
  <c r="AV459" i="3"/>
  <c r="AX460" i="3"/>
  <c r="AU460" i="3"/>
  <c r="AT461" i="3"/>
  <c r="AV461" i="3"/>
  <c r="AX462" i="3"/>
  <c r="AU462" i="3"/>
  <c r="AT463" i="3"/>
  <c r="AV463" i="3"/>
  <c r="AX464" i="3"/>
  <c r="AU464" i="3"/>
  <c r="AT465" i="3"/>
  <c r="AV465" i="3"/>
  <c r="AX466" i="3"/>
  <c r="AU466" i="3"/>
  <c r="AT467" i="3"/>
  <c r="AY467" i="3" s="1"/>
  <c r="AV467" i="3"/>
  <c r="AX468" i="3"/>
  <c r="AU468" i="3"/>
  <c r="AT469" i="3"/>
  <c r="AY469" i="3" s="1"/>
  <c r="AV469" i="3"/>
  <c r="AX470" i="3"/>
  <c r="AU470" i="3"/>
  <c r="AT471" i="3"/>
  <c r="AV471" i="3"/>
  <c r="AX472" i="3"/>
  <c r="AU472" i="3"/>
  <c r="AT473" i="3"/>
  <c r="AY473" i="3" s="1"/>
  <c r="AV473" i="3"/>
  <c r="AX474" i="3"/>
  <c r="AU474" i="3"/>
  <c r="AT475" i="3"/>
  <c r="AV475" i="3"/>
  <c r="AX476" i="3"/>
  <c r="AU476" i="3"/>
  <c r="AT477" i="3"/>
  <c r="AV477" i="3"/>
  <c r="AX478" i="3"/>
  <c r="AU478" i="3"/>
  <c r="AT479" i="3"/>
  <c r="AV479" i="3"/>
  <c r="AX480" i="3"/>
  <c r="AU480" i="3"/>
  <c r="AT481" i="3"/>
  <c r="AV481" i="3"/>
  <c r="AX482" i="3"/>
  <c r="AU482" i="3"/>
  <c r="AT483" i="3"/>
  <c r="AV483" i="3"/>
  <c r="AX484" i="3"/>
  <c r="AU484" i="3"/>
  <c r="AT485" i="3"/>
  <c r="AV485" i="3"/>
  <c r="AX486" i="3"/>
  <c r="AU486" i="3"/>
  <c r="AT487" i="3"/>
  <c r="AV487" i="3"/>
  <c r="AX488" i="3"/>
  <c r="AU488" i="3"/>
  <c r="AT489" i="3"/>
  <c r="AV489" i="3"/>
  <c r="AX490" i="3"/>
  <c r="AU490" i="3"/>
  <c r="AT491" i="3"/>
  <c r="AV491" i="3"/>
  <c r="AX492" i="3"/>
  <c r="AU492" i="3"/>
  <c r="AT493" i="3"/>
  <c r="AV493" i="3"/>
  <c r="AX494" i="3"/>
  <c r="AU494" i="3"/>
  <c r="AT495" i="3"/>
  <c r="AY495" i="3" s="1"/>
  <c r="AV495" i="3"/>
  <c r="AX496" i="3"/>
  <c r="AU496" i="3"/>
  <c r="AT497" i="3"/>
  <c r="AV497" i="3"/>
  <c r="AX498" i="3"/>
  <c r="AU498" i="3"/>
  <c r="AT499" i="3"/>
  <c r="AV499" i="3"/>
  <c r="AX500" i="3"/>
  <c r="AU500" i="3"/>
  <c r="AT501" i="3"/>
  <c r="AV501" i="3"/>
  <c r="AX502" i="3"/>
  <c r="AU502" i="3"/>
  <c r="AT503" i="3"/>
  <c r="AV503" i="3"/>
  <c r="AX504" i="3"/>
  <c r="AU504" i="3"/>
  <c r="AT505" i="3"/>
  <c r="AV505" i="3"/>
  <c r="AX506" i="3"/>
  <c r="AU506" i="3"/>
  <c r="AT507" i="3"/>
  <c r="AV507" i="3"/>
  <c r="AX508" i="3"/>
  <c r="AU508" i="3"/>
  <c r="AT509" i="3"/>
  <c r="AV509" i="3"/>
  <c r="AX510" i="3"/>
  <c r="AU510" i="3"/>
  <c r="AT511" i="3"/>
  <c r="AV511" i="3"/>
  <c r="AX512" i="3"/>
  <c r="AU512" i="3"/>
  <c r="AT513" i="3"/>
  <c r="AV513" i="3"/>
  <c r="AX514" i="3"/>
  <c r="AU514" i="3"/>
  <c r="AT515" i="3"/>
  <c r="AV515" i="3"/>
  <c r="AX516" i="3"/>
  <c r="AU516" i="3"/>
  <c r="AT517" i="3"/>
  <c r="AV517" i="3"/>
  <c r="AX518" i="3"/>
  <c r="AU518" i="3"/>
  <c r="AT519" i="3"/>
  <c r="AY519" i="3" s="1"/>
  <c r="AV519" i="3"/>
  <c r="AX520" i="3"/>
  <c r="AU520" i="3"/>
  <c r="AT521" i="3"/>
  <c r="AV521" i="3"/>
  <c r="AX522" i="3"/>
  <c r="AU522" i="3"/>
  <c r="AT523" i="3"/>
  <c r="AV523" i="3"/>
  <c r="AX524" i="3"/>
  <c r="AU524" i="3"/>
  <c r="AT525" i="3"/>
  <c r="AV525" i="3"/>
  <c r="AX526" i="3"/>
  <c r="AU526" i="3"/>
  <c r="AT527" i="3"/>
  <c r="AV527" i="3"/>
  <c r="AX528" i="3"/>
  <c r="AU528" i="3"/>
  <c r="AT529" i="3"/>
  <c r="AV529" i="3"/>
  <c r="AX530" i="3"/>
  <c r="AU530" i="3"/>
  <c r="AT531" i="3"/>
  <c r="AV531" i="3"/>
  <c r="AX532" i="3"/>
  <c r="AU532" i="3"/>
  <c r="AT533" i="3"/>
  <c r="AV533" i="3"/>
  <c r="AX534" i="3"/>
  <c r="AU534" i="3"/>
  <c r="AT535" i="3"/>
  <c r="AV535" i="3"/>
  <c r="AX536" i="3"/>
  <c r="AU536" i="3"/>
  <c r="AT537" i="3"/>
  <c r="AV537" i="3"/>
  <c r="AX538" i="3"/>
  <c r="AU538" i="3"/>
  <c r="AT539" i="3"/>
  <c r="AY539" i="3" s="1"/>
  <c r="AV539" i="3"/>
  <c r="AX540" i="3"/>
  <c r="AU540" i="3"/>
  <c r="AT541" i="3"/>
  <c r="AY541" i="3" s="1"/>
  <c r="AV541" i="3"/>
  <c r="AX542" i="3"/>
  <c r="AU542" i="3"/>
  <c r="AT543" i="3"/>
  <c r="AV543" i="3"/>
  <c r="AX544" i="3"/>
  <c r="AU544" i="3"/>
  <c r="AT545" i="3"/>
  <c r="AV545" i="3"/>
  <c r="AX546" i="3"/>
  <c r="AU546" i="3"/>
  <c r="AT547" i="3"/>
  <c r="AY547" i="3" s="1"/>
  <c r="AV547" i="3"/>
  <c r="AX548" i="3"/>
  <c r="AU548" i="3"/>
  <c r="AT549" i="3"/>
  <c r="AY549" i="3" s="1"/>
  <c r="AV549" i="3"/>
  <c r="AX550" i="3"/>
  <c r="AU550" i="3"/>
  <c r="AT551" i="3"/>
  <c r="AV551" i="3"/>
  <c r="AX552" i="3"/>
  <c r="AU552" i="3"/>
  <c r="AT553" i="3"/>
  <c r="AV553" i="3"/>
  <c r="AX554" i="3"/>
  <c r="AU554" i="3"/>
  <c r="AT555" i="3"/>
  <c r="AV555" i="3"/>
  <c r="AX556" i="3"/>
  <c r="AU556" i="3"/>
  <c r="AT557" i="3"/>
  <c r="AV557" i="3"/>
  <c r="AX558" i="3"/>
  <c r="AU558" i="3"/>
  <c r="AT559" i="3"/>
  <c r="AV559" i="3"/>
  <c r="AX560" i="3"/>
  <c r="AU560" i="3"/>
  <c r="AT561" i="3"/>
  <c r="AV561" i="3"/>
  <c r="AX562" i="3"/>
  <c r="AU562" i="3"/>
  <c r="AT563" i="3"/>
  <c r="AV563" i="3"/>
  <c r="AX564" i="3"/>
  <c r="AU564" i="3"/>
  <c r="AT565" i="3"/>
  <c r="AY565" i="3" s="1"/>
  <c r="AV565" i="3"/>
  <c r="AX566" i="3"/>
  <c r="AU566" i="3"/>
  <c r="AT567" i="3"/>
  <c r="AV567" i="3"/>
  <c r="AX568" i="3"/>
  <c r="AU568" i="3"/>
  <c r="AT569" i="3"/>
  <c r="AV569" i="3"/>
  <c r="AX570" i="3"/>
  <c r="AU570" i="3"/>
  <c r="AT571" i="3"/>
  <c r="AY571" i="3" s="1"/>
  <c r="AV571" i="3"/>
  <c r="AX572" i="3"/>
  <c r="AU572" i="3"/>
  <c r="AT573" i="3"/>
  <c r="AV573" i="3"/>
  <c r="AX574" i="3"/>
  <c r="AU574" i="3"/>
  <c r="AT575" i="3"/>
  <c r="AV575" i="3"/>
  <c r="AX576" i="3"/>
  <c r="AU576" i="3"/>
  <c r="AT577" i="3"/>
  <c r="AY577" i="3" s="1"/>
  <c r="AV577" i="3"/>
  <c r="AX578" i="3"/>
  <c r="AU578" i="3"/>
  <c r="AT579" i="3"/>
  <c r="AV579" i="3"/>
  <c r="AX580" i="3"/>
  <c r="AU580" i="3"/>
  <c r="AT581" i="3"/>
  <c r="AV581" i="3"/>
  <c r="AX582" i="3"/>
  <c r="AU582" i="3"/>
  <c r="AT583" i="3"/>
  <c r="AV583" i="3"/>
  <c r="AX584" i="3"/>
  <c r="AU584" i="3"/>
  <c r="AT585" i="3"/>
  <c r="AV585" i="3"/>
  <c r="AX586" i="3"/>
  <c r="AU586" i="3"/>
  <c r="AT587" i="3"/>
  <c r="AV587" i="3"/>
  <c r="AX588" i="3"/>
  <c r="AU588" i="3"/>
  <c r="AT589" i="3"/>
  <c r="AY589" i="3" s="1"/>
  <c r="AV589" i="3"/>
  <c r="AX590" i="3"/>
  <c r="AU590" i="3"/>
  <c r="AT591" i="3"/>
  <c r="AV591" i="3"/>
  <c r="AX592" i="3"/>
  <c r="AU592" i="3"/>
  <c r="AT593" i="3"/>
  <c r="AY593" i="3" s="1"/>
  <c r="AV593" i="3"/>
  <c r="AX594" i="3"/>
  <c r="AU594" i="3"/>
  <c r="AT595" i="3"/>
  <c r="AV595" i="3"/>
  <c r="AX596" i="3"/>
  <c r="AU596" i="3"/>
  <c r="AT597" i="3"/>
  <c r="AV597" i="3"/>
  <c r="AX598" i="3"/>
  <c r="AU598" i="3"/>
  <c r="AT599" i="3"/>
  <c r="AV599" i="3"/>
  <c r="AX600" i="3"/>
  <c r="AU600" i="3"/>
  <c r="AT601" i="3"/>
  <c r="AV601" i="3"/>
  <c r="AX602" i="3"/>
  <c r="AU602" i="3"/>
  <c r="AT603" i="3"/>
  <c r="AV603" i="3"/>
  <c r="AX604" i="3"/>
  <c r="AU604" i="3"/>
  <c r="AT605" i="3"/>
  <c r="AV605" i="3"/>
  <c r="AX606" i="3"/>
  <c r="AU606" i="3"/>
  <c r="AT607" i="3"/>
  <c r="AY607" i="3" s="1"/>
  <c r="AV607" i="3"/>
  <c r="AX608" i="3"/>
  <c r="AU608" i="3"/>
  <c r="AT609" i="3"/>
  <c r="AV609" i="3"/>
  <c r="AU609" i="3"/>
  <c r="AV610" i="3"/>
  <c r="AT610" i="3"/>
  <c r="AW612" i="3"/>
  <c r="AX613" i="3"/>
  <c r="AW613" i="3"/>
  <c r="AX614" i="3"/>
  <c r="AU614" i="3"/>
  <c r="AT617" i="3"/>
  <c r="AV617" i="3"/>
  <c r="AU617" i="3"/>
  <c r="AV618" i="3"/>
  <c r="AT618" i="3"/>
  <c r="AW620" i="3"/>
  <c r="AX621" i="3"/>
  <c r="AW621" i="3"/>
  <c r="AX622" i="3"/>
  <c r="AU622" i="3"/>
  <c r="AT625" i="3"/>
  <c r="AV625" i="3"/>
  <c r="AU625" i="3"/>
  <c r="AV626" i="3"/>
  <c r="AT626" i="3"/>
  <c r="AW628" i="3"/>
  <c r="AX629" i="3"/>
  <c r="AW629" i="3"/>
  <c r="AX630" i="3"/>
  <c r="AU630" i="3"/>
  <c r="AT633" i="3"/>
  <c r="AV633" i="3"/>
  <c r="AU633" i="3"/>
  <c r="AV634" i="3"/>
  <c r="AT634" i="3"/>
  <c r="AW636" i="3"/>
  <c r="AX637" i="3"/>
  <c r="AW637" i="3"/>
  <c r="AX638" i="3"/>
  <c r="AU638" i="3"/>
  <c r="AT641" i="3"/>
  <c r="AV641" i="3"/>
  <c r="AU641" i="3"/>
  <c r="AV642" i="3"/>
  <c r="AT642" i="3"/>
  <c r="AW644" i="3"/>
  <c r="AX645" i="3"/>
  <c r="AW645" i="3"/>
  <c r="AX646" i="3"/>
  <c r="AU646" i="3"/>
  <c r="AT649" i="3"/>
  <c r="AV649" i="3"/>
  <c r="AU649" i="3"/>
  <c r="AV650" i="3"/>
  <c r="AT650" i="3"/>
  <c r="AY650" i="3" s="1"/>
  <c r="AW652" i="3"/>
  <c r="AX653" i="3"/>
  <c r="AW653" i="3"/>
  <c r="AX654" i="3"/>
  <c r="AU654" i="3"/>
  <c r="AT657" i="3"/>
  <c r="AV657" i="3"/>
  <c r="AU657" i="3"/>
  <c r="AV658" i="3"/>
  <c r="AT658" i="3"/>
  <c r="AY658" i="3" s="1"/>
  <c r="AW660" i="3"/>
  <c r="AX661" i="3"/>
  <c r="AW661" i="3"/>
  <c r="AX662" i="3"/>
  <c r="AU662" i="3"/>
  <c r="AT665" i="3"/>
  <c r="AV665" i="3"/>
  <c r="AU665" i="3"/>
  <c r="AV666" i="3"/>
  <c r="AT666" i="3"/>
  <c r="AW668" i="3"/>
  <c r="AX669" i="3"/>
  <c r="AW669" i="3"/>
  <c r="AX670" i="3"/>
  <c r="AU670" i="3"/>
  <c r="AT673" i="3"/>
  <c r="AV673" i="3"/>
  <c r="AU673" i="3"/>
  <c r="AV674" i="3"/>
  <c r="AT674" i="3"/>
  <c r="AW676" i="3"/>
  <c r="AX677" i="3"/>
  <c r="AW677" i="3"/>
  <c r="AX678" i="3"/>
  <c r="AU678" i="3"/>
  <c r="AT681" i="3"/>
  <c r="AV681" i="3"/>
  <c r="AU681" i="3"/>
  <c r="AV682" i="3"/>
  <c r="AT682" i="3"/>
  <c r="AY682" i="3" s="1"/>
  <c r="AW684" i="3"/>
  <c r="AX685" i="3"/>
  <c r="AW685" i="3"/>
  <c r="AX686" i="3"/>
  <c r="AU686" i="3"/>
  <c r="AT689" i="3"/>
  <c r="AV689" i="3"/>
  <c r="AU689" i="3"/>
  <c r="AV690" i="3"/>
  <c r="AT690" i="3"/>
  <c r="AW692" i="3"/>
  <c r="AX693" i="3"/>
  <c r="AW693" i="3"/>
  <c r="AX694" i="3"/>
  <c r="AU694" i="3"/>
  <c r="AT697" i="3"/>
  <c r="AV697" i="3"/>
  <c r="AU697" i="3"/>
  <c r="AV698" i="3"/>
  <c r="AT698" i="3"/>
  <c r="AY698" i="3" s="1"/>
  <c r="AW700" i="3"/>
  <c r="AX701" i="3"/>
  <c r="AW701" i="3"/>
  <c r="AX702" i="3"/>
  <c r="AU702" i="3"/>
  <c r="AT705" i="3"/>
  <c r="AV705" i="3"/>
  <c r="AU705" i="3"/>
  <c r="AV706" i="3"/>
  <c r="AT706" i="3"/>
  <c r="AW708" i="3"/>
  <c r="AX709" i="3"/>
  <c r="AW709" i="3"/>
  <c r="AX710" i="3"/>
  <c r="AU710" i="3"/>
  <c r="AT713" i="3"/>
  <c r="AV713" i="3"/>
  <c r="AU713" i="3"/>
  <c r="AV714" i="3"/>
  <c r="AT714" i="3"/>
  <c r="AW716" i="3"/>
  <c r="AX717" i="3"/>
  <c r="AW717" i="3"/>
  <c r="AX718" i="3"/>
  <c r="AU718" i="3"/>
  <c r="AT721" i="3"/>
  <c r="AV721" i="3"/>
  <c r="AU721" i="3"/>
  <c r="AV722" i="3"/>
  <c r="AT722" i="3"/>
  <c r="AY722" i="3" s="1"/>
  <c r="AW724" i="3"/>
  <c r="AX725" i="3"/>
  <c r="AW725" i="3"/>
  <c r="AX726" i="3"/>
  <c r="AU726" i="3"/>
  <c r="AT729" i="3"/>
  <c r="AV729" i="3"/>
  <c r="AU729" i="3"/>
  <c r="AV730" i="3"/>
  <c r="AT730" i="3"/>
  <c r="AY730" i="3" s="1"/>
  <c r="AW732" i="3"/>
  <c r="AX733" i="3"/>
  <c r="AW733" i="3"/>
  <c r="AX734" i="3"/>
  <c r="AU734" i="3"/>
  <c r="AT737" i="3"/>
  <c r="AY737" i="3" s="1"/>
  <c r="AV737" i="3"/>
  <c r="AU737" i="3"/>
  <c r="AV738" i="3"/>
  <c r="AT738" i="3"/>
  <c r="AW740" i="3"/>
  <c r="AX741" i="3"/>
  <c r="AW741" i="3"/>
  <c r="AX742" i="3"/>
  <c r="AU742" i="3"/>
  <c r="AT745" i="3"/>
  <c r="AV745" i="3"/>
  <c r="AU745" i="3"/>
  <c r="AV746" i="3"/>
  <c r="AT746" i="3"/>
  <c r="AW748" i="3"/>
  <c r="AT749" i="3"/>
  <c r="AW749" i="3"/>
  <c r="AV749" i="3"/>
  <c r="AU749" i="3"/>
  <c r="AX751" i="3"/>
  <c r="AW752" i="3"/>
  <c r="AT753" i="3"/>
  <c r="AW753" i="3"/>
  <c r="AV753" i="3"/>
  <c r="AU753" i="3"/>
  <c r="AX755" i="3"/>
  <c r="AW756" i="3"/>
  <c r="AT757" i="3"/>
  <c r="AW757" i="3"/>
  <c r="AV757" i="3"/>
  <c r="AU757" i="3"/>
  <c r="AX759" i="3"/>
  <c r="AW760" i="3"/>
  <c r="AT761" i="3"/>
  <c r="AW761" i="3"/>
  <c r="AV761" i="3"/>
  <c r="AU761" i="3"/>
  <c r="AX763" i="3"/>
  <c r="AW764" i="3"/>
  <c r="AT765" i="3"/>
  <c r="AW765" i="3"/>
  <c r="AV765" i="3"/>
  <c r="AU765" i="3"/>
  <c r="AX767" i="3"/>
  <c r="AW768" i="3"/>
  <c r="AT769" i="3"/>
  <c r="AW769" i="3"/>
  <c r="AV769" i="3"/>
  <c r="AU769" i="3"/>
  <c r="AX771" i="3"/>
  <c r="AW772" i="3"/>
  <c r="AT773" i="3"/>
  <c r="AW773" i="3"/>
  <c r="AV773" i="3"/>
  <c r="AU773" i="3"/>
  <c r="AX775" i="3"/>
  <c r="AW776" i="3"/>
  <c r="AT777" i="3"/>
  <c r="AW777" i="3"/>
  <c r="AV777" i="3"/>
  <c r="AU777" i="3"/>
  <c r="AX779" i="3"/>
  <c r="AW780" i="3"/>
  <c r="AT781" i="3"/>
  <c r="AW781" i="3"/>
  <c r="AV781" i="3"/>
  <c r="AU781" i="3"/>
  <c r="AX783" i="3"/>
  <c r="AW784" i="3"/>
  <c r="AT785" i="3"/>
  <c r="AW785" i="3"/>
  <c r="AV785" i="3"/>
  <c r="AU785" i="3"/>
  <c r="AX787" i="3"/>
  <c r="AW788" i="3"/>
  <c r="AT789" i="3"/>
  <c r="AW789" i="3"/>
  <c r="AV789" i="3"/>
  <c r="AU789" i="3"/>
  <c r="AX791" i="3"/>
  <c r="AW792" i="3"/>
  <c r="AT793" i="3"/>
  <c r="AW793" i="3"/>
  <c r="AV793" i="3"/>
  <c r="AU793" i="3"/>
  <c r="AX795" i="3"/>
  <c r="AW796" i="3"/>
  <c r="AT797" i="3"/>
  <c r="AW797" i="3"/>
  <c r="AV797" i="3"/>
  <c r="AU797" i="3"/>
  <c r="AX799" i="3"/>
  <c r="AW800" i="3"/>
  <c r="AT801" i="3"/>
  <c r="AW801" i="3"/>
  <c r="AV801" i="3"/>
  <c r="AU801" i="3"/>
  <c r="AX803" i="3"/>
  <c r="AW804" i="3"/>
  <c r="AT805" i="3"/>
  <c r="AY805" i="3" s="1"/>
  <c r="AW805" i="3"/>
  <c r="AV805" i="3"/>
  <c r="AU805" i="3"/>
  <c r="AX807" i="3"/>
  <c r="AW808" i="3"/>
  <c r="AT809" i="3"/>
  <c r="AW809" i="3"/>
  <c r="AV809" i="3"/>
  <c r="AU809" i="3"/>
  <c r="AX811" i="3"/>
  <c r="AW812" i="3"/>
  <c r="AT813" i="3"/>
  <c r="AW813" i="3"/>
  <c r="AV813" i="3"/>
  <c r="AU813" i="3"/>
  <c r="AX815" i="3"/>
  <c r="AW816" i="3"/>
  <c r="AT817" i="3"/>
  <c r="AW817" i="3"/>
  <c r="AV817" i="3"/>
  <c r="AU817" i="3"/>
  <c r="AX819" i="3"/>
  <c r="AW820" i="3"/>
  <c r="AT821" i="3"/>
  <c r="AW821" i="3"/>
  <c r="AV821" i="3"/>
  <c r="AU821" i="3"/>
  <c r="AX823" i="3"/>
  <c r="AW824" i="3"/>
  <c r="AT825" i="3"/>
  <c r="AW825" i="3"/>
  <c r="AV825" i="3"/>
  <c r="AU825" i="3"/>
  <c r="AX827" i="3"/>
  <c r="AW828" i="3"/>
  <c r="AT829" i="3"/>
  <c r="AW829" i="3"/>
  <c r="AV829" i="3"/>
  <c r="AU829" i="3"/>
  <c r="AX831" i="3"/>
  <c r="AW832" i="3"/>
  <c r="AT833" i="3"/>
  <c r="AW833" i="3"/>
  <c r="AV833" i="3"/>
  <c r="AU833" i="3"/>
  <c r="AX835" i="3"/>
  <c r="AW836" i="3"/>
  <c r="AT837" i="3"/>
  <c r="AW837" i="3"/>
  <c r="AV837" i="3"/>
  <c r="AU837" i="3"/>
  <c r="AV852" i="3"/>
  <c r="AU852" i="3"/>
  <c r="AT852" i="3"/>
  <c r="AT841" i="3"/>
  <c r="AW842" i="3"/>
  <c r="AT842" i="3"/>
  <c r="AW845" i="3"/>
  <c r="AV846" i="3"/>
  <c r="AY846" i="3" s="1"/>
  <c r="AT849" i="3"/>
  <c r="AW850" i="3"/>
  <c r="AT850" i="3"/>
  <c r="AW853" i="3"/>
  <c r="AV854" i="3"/>
  <c r="AT857" i="3"/>
  <c r="AV841" i="3"/>
  <c r="AU842" i="3"/>
  <c r="AY843" i="3"/>
  <c r="AW844" i="3"/>
  <c r="AX846" i="3"/>
  <c r="AV849" i="3"/>
  <c r="AU850" i="3"/>
  <c r="AW852" i="3"/>
  <c r="AX854" i="3"/>
  <c r="AV857" i="3"/>
  <c r="AW840" i="3"/>
  <c r="AX842" i="3"/>
  <c r="AV845" i="3"/>
  <c r="AY845" i="3" s="1"/>
  <c r="AT847" i="3"/>
  <c r="AY847" i="3" s="1"/>
  <c r="AW848" i="3"/>
  <c r="AX850" i="3"/>
  <c r="AV853" i="3"/>
  <c r="AT855" i="3"/>
  <c r="AW856" i="3"/>
  <c r="AY150" i="3" l="1"/>
  <c r="AY134" i="3"/>
  <c r="AY855" i="3"/>
  <c r="AY609" i="3"/>
  <c r="AY457" i="3"/>
  <c r="AY453" i="3"/>
  <c r="AY449" i="3"/>
  <c r="AY445" i="3"/>
  <c r="AY441" i="3"/>
  <c r="AY437" i="3"/>
  <c r="AY429" i="3"/>
  <c r="AY425" i="3"/>
  <c r="AY421" i="3"/>
  <c r="AY417" i="3"/>
  <c r="AY413" i="3"/>
  <c r="AY409" i="3"/>
  <c r="AY405" i="3"/>
  <c r="AY401" i="3"/>
  <c r="AY393" i="3"/>
  <c r="AY389" i="3"/>
  <c r="AY385" i="3"/>
  <c r="AY381" i="3"/>
  <c r="AY373" i="3"/>
  <c r="AY369" i="3"/>
  <c r="AY365" i="3"/>
  <c r="AY361" i="3"/>
  <c r="AY353" i="3"/>
  <c r="AY349" i="3"/>
  <c r="AY345" i="3"/>
  <c r="AY337" i="3"/>
  <c r="AY333" i="3"/>
  <c r="AY329" i="3"/>
  <c r="AY325" i="3"/>
  <c r="AY321" i="3"/>
  <c r="AY317" i="3"/>
  <c r="AY313" i="3"/>
  <c r="AY309" i="3"/>
  <c r="AY305" i="3"/>
  <c r="AY301" i="3"/>
  <c r="AY289" i="3"/>
  <c r="AY285" i="3"/>
  <c r="AY281" i="3"/>
  <c r="AY277" i="3"/>
  <c r="AY273" i="3"/>
  <c r="AY257" i="3"/>
  <c r="AY249" i="3"/>
  <c r="AY245" i="3"/>
  <c r="AY241" i="3"/>
  <c r="AY237" i="3"/>
  <c r="AY233" i="3"/>
  <c r="AY229" i="3"/>
  <c r="AY225" i="3"/>
  <c r="AY221" i="3"/>
  <c r="AY213" i="3"/>
  <c r="AY728" i="3"/>
  <c r="AY632" i="3"/>
  <c r="AY853" i="3"/>
  <c r="AY172" i="3"/>
  <c r="AY164" i="3"/>
  <c r="AY148" i="3"/>
  <c r="AY140" i="3"/>
  <c r="AY132" i="3"/>
  <c r="AY124" i="3"/>
  <c r="AY116" i="3"/>
  <c r="AY108" i="3"/>
  <c r="AY100" i="3"/>
  <c r="AY92" i="3"/>
  <c r="AY76" i="3"/>
  <c r="AY68" i="3"/>
  <c r="AY60" i="3"/>
  <c r="AY52" i="3"/>
  <c r="AY44" i="3"/>
  <c r="AY36" i="3"/>
  <c r="AY28" i="3"/>
  <c r="AY20" i="3"/>
  <c r="AY12" i="3"/>
  <c r="AY122" i="3"/>
  <c r="AY106" i="3"/>
  <c r="AY98" i="3"/>
  <c r="AY82" i="3"/>
  <c r="AY50" i="3"/>
  <c r="AY854" i="3"/>
  <c r="AY459" i="3"/>
  <c r="AY455" i="3"/>
  <c r="AY451" i="3"/>
  <c r="AY443" i="3"/>
  <c r="AY439" i="3"/>
  <c r="AY435" i="3"/>
  <c r="AY431" i="3"/>
  <c r="AY427" i="3"/>
  <c r="AY423" i="3"/>
  <c r="AY419" i="3"/>
  <c r="AY415" i="3"/>
  <c r="AY411" i="3"/>
  <c r="AY407" i="3"/>
  <c r="AY403" i="3"/>
  <c r="AY399" i="3"/>
  <c r="AY391" i="3"/>
  <c r="AY387" i="3"/>
  <c r="AY383" i="3"/>
  <c r="AY379" i="3"/>
  <c r="AY375" i="3"/>
  <c r="AY371" i="3"/>
  <c r="AY367" i="3"/>
  <c r="AY359" i="3"/>
  <c r="AY355" i="3"/>
  <c r="AY351" i="3"/>
  <c r="AY347" i="3"/>
  <c r="AY343" i="3"/>
  <c r="AY339" i="3"/>
  <c r="AY335" i="3"/>
  <c r="AY327" i="3"/>
  <c r="AY323" i="3"/>
  <c r="AY319" i="3"/>
  <c r="AY315" i="3"/>
  <c r="AY311" i="3"/>
  <c r="AY307" i="3"/>
  <c r="AY303" i="3"/>
  <c r="AY299" i="3"/>
  <c r="AY295" i="3"/>
  <c r="AY291" i="3"/>
  <c r="AY287" i="3"/>
  <c r="AY279" i="3"/>
  <c r="AY275" i="3"/>
  <c r="AY263" i="3"/>
  <c r="AY251" i="3"/>
  <c r="AY243" i="3"/>
  <c r="AY239" i="3"/>
  <c r="AY235" i="3"/>
  <c r="AY227" i="3"/>
  <c r="AY219" i="3"/>
  <c r="AY215" i="3"/>
  <c r="AY211" i="3"/>
  <c r="AY744" i="3"/>
  <c r="AY712" i="3"/>
  <c r="AY680" i="3"/>
  <c r="AY648" i="3"/>
  <c r="AY631" i="3"/>
  <c r="AY616" i="3"/>
  <c r="AY841" i="3"/>
  <c r="AY857" i="3"/>
  <c r="AY489" i="3"/>
  <c r="AY487" i="3"/>
  <c r="AY485" i="3"/>
  <c r="AY483" i="3"/>
  <c r="AY481" i="3"/>
  <c r="AY479" i="3"/>
  <c r="AY477" i="3"/>
  <c r="AY475" i="3"/>
  <c r="AY471" i="3"/>
  <c r="AY465" i="3"/>
  <c r="AY463" i="3"/>
  <c r="AY461" i="3"/>
  <c r="AY169" i="3"/>
  <c r="AY165" i="3"/>
  <c r="AY153" i="3"/>
  <c r="AY137" i="3"/>
  <c r="AY133" i="3"/>
  <c r="AY121" i="3"/>
  <c r="AY117" i="3"/>
  <c r="AY105" i="3"/>
  <c r="AY101" i="3"/>
  <c r="AY97" i="3"/>
  <c r="AY89" i="3"/>
  <c r="AY85" i="3"/>
  <c r="AY81" i="3"/>
  <c r="AY73" i="3"/>
  <c r="AY69" i="3"/>
  <c r="AY65" i="3"/>
  <c r="AY57" i="3"/>
  <c r="AY53" i="3"/>
  <c r="AY49" i="3"/>
  <c r="AY45" i="3"/>
  <c r="AY41" i="3"/>
  <c r="AY37" i="3"/>
  <c r="AY33" i="3"/>
  <c r="AY29" i="3"/>
  <c r="AY25" i="3"/>
  <c r="AY17" i="3"/>
  <c r="AY13" i="3"/>
  <c r="AY5" i="3"/>
  <c r="AY161" i="3"/>
  <c r="AY129" i="3"/>
  <c r="AY113" i="3"/>
  <c r="AY171" i="3"/>
  <c r="AY167" i="3"/>
  <c r="AY163" i="3"/>
  <c r="AY159" i="3"/>
  <c r="AY155" i="3"/>
  <c r="AY151" i="3"/>
  <c r="AY147" i="3"/>
  <c r="AY143" i="3"/>
  <c r="AY139" i="3"/>
  <c r="AY135" i="3"/>
  <c r="AY131" i="3"/>
  <c r="AY127" i="3"/>
  <c r="AY119" i="3"/>
  <c r="AY115" i="3"/>
  <c r="AY111" i="3"/>
  <c r="AY103" i="3"/>
  <c r="AY95" i="3"/>
  <c r="AY91" i="3"/>
  <c r="AY87" i="3"/>
  <c r="AY79" i="3"/>
  <c r="AY75" i="3"/>
  <c r="AY71" i="3"/>
  <c r="AY67" i="3"/>
  <c r="AY63" i="3"/>
  <c r="AY59" i="3"/>
  <c r="AY55" i="3"/>
  <c r="AY51" i="3"/>
  <c r="AY47" i="3"/>
  <c r="AY43" i="3"/>
  <c r="AY35" i="3"/>
  <c r="AY31" i="3"/>
  <c r="AY27" i="3"/>
  <c r="AY23" i="3"/>
  <c r="AY19" i="3"/>
  <c r="AY15" i="3"/>
  <c r="AY11" i="3"/>
  <c r="AY7" i="3"/>
  <c r="AY839" i="3"/>
  <c r="AY157" i="3"/>
  <c r="AY141" i="3"/>
  <c r="AY125" i="3"/>
  <c r="AY109" i="3"/>
  <c r="AY93" i="3"/>
  <c r="AY77" i="3"/>
  <c r="AY21" i="3"/>
  <c r="AY840" i="3"/>
  <c r="AY780" i="3"/>
  <c r="AY849" i="3"/>
  <c r="AY837" i="3"/>
  <c r="AY829" i="3"/>
  <c r="AY821" i="3"/>
  <c r="AY813" i="3"/>
  <c r="AY797" i="3"/>
  <c r="AY789" i="3"/>
  <c r="AY781" i="3"/>
  <c r="AY773" i="3"/>
  <c r="AY765" i="3"/>
  <c r="AY757" i="3"/>
  <c r="AY749" i="3"/>
  <c r="AY738" i="3"/>
  <c r="AY721" i="3"/>
  <c r="AY706" i="3"/>
  <c r="AY705" i="3"/>
  <c r="AY690" i="3"/>
  <c r="AY689" i="3"/>
  <c r="AY674" i="3"/>
  <c r="AY673" i="3"/>
  <c r="AY657" i="3"/>
  <c r="AY642" i="3"/>
  <c r="AY641" i="3"/>
  <c r="AY626" i="3"/>
  <c r="AY625" i="3"/>
  <c r="AY610" i="3"/>
  <c r="AY605" i="3"/>
  <c r="AY603" i="3"/>
  <c r="AY601" i="3"/>
  <c r="AY599" i="3"/>
  <c r="AY597" i="3"/>
  <c r="AY595" i="3"/>
  <c r="AY591" i="3"/>
  <c r="AY587" i="3"/>
  <c r="AY585" i="3"/>
  <c r="AY583" i="3"/>
  <c r="AY581" i="3"/>
  <c r="AY579" i="3"/>
  <c r="AY575" i="3"/>
  <c r="AY573" i="3"/>
  <c r="AY569" i="3"/>
  <c r="AY567" i="3"/>
  <c r="AY563" i="3"/>
  <c r="AY561" i="3"/>
  <c r="AY559" i="3"/>
  <c r="AY557" i="3"/>
  <c r="AY555" i="3"/>
  <c r="AY553" i="3"/>
  <c r="AY551" i="3"/>
  <c r="AY545" i="3"/>
  <c r="AY543" i="3"/>
  <c r="AY537" i="3"/>
  <c r="AY535" i="3"/>
  <c r="AY533" i="3"/>
  <c r="AY531" i="3"/>
  <c r="AY529" i="3"/>
  <c r="AY527" i="3"/>
  <c r="AY525" i="3"/>
  <c r="AY523" i="3"/>
  <c r="AY521" i="3"/>
  <c r="AY517" i="3"/>
  <c r="AY515" i="3"/>
  <c r="AY513" i="3"/>
  <c r="AY511" i="3"/>
  <c r="AY509" i="3"/>
  <c r="AY507" i="3"/>
  <c r="AY505" i="3"/>
  <c r="AY503" i="3"/>
  <c r="AY501" i="3"/>
  <c r="AY499" i="3"/>
  <c r="AY497" i="3"/>
  <c r="AY493" i="3"/>
  <c r="AY491" i="3"/>
  <c r="AY734" i="3"/>
  <c r="AY733" i="3"/>
  <c r="AY702" i="3"/>
  <c r="AY701" i="3"/>
  <c r="AY670" i="3"/>
  <c r="AY669" i="3"/>
  <c r="AY638" i="3"/>
  <c r="AY637" i="3"/>
  <c r="AY608" i="3"/>
  <c r="AY604" i="3"/>
  <c r="AY600" i="3"/>
  <c r="AY596" i="3"/>
  <c r="AY592" i="3"/>
  <c r="AY588" i="3"/>
  <c r="AY580" i="3"/>
  <c r="AY576" i="3"/>
  <c r="AY572" i="3"/>
  <c r="AY568" i="3"/>
  <c r="AY564" i="3"/>
  <c r="AY560" i="3"/>
  <c r="AY556" i="3"/>
  <c r="AY552" i="3"/>
  <c r="AY548" i="3"/>
  <c r="AY544" i="3"/>
  <c r="AY540" i="3"/>
  <c r="AY536" i="3"/>
  <c r="AY532" i="3"/>
  <c r="AY524" i="3"/>
  <c r="AY520" i="3"/>
  <c r="AY516" i="3"/>
  <c r="AY512" i="3"/>
  <c r="AY508" i="3"/>
  <c r="AY504" i="3"/>
  <c r="AY500" i="3"/>
  <c r="AY496" i="3"/>
  <c r="AY492" i="3"/>
  <c r="AY488" i="3"/>
  <c r="AY484" i="3"/>
  <c r="AY480" i="3"/>
  <c r="AY476" i="3"/>
  <c r="AY472" i="3"/>
  <c r="AY468" i="3"/>
  <c r="AY464" i="3"/>
  <c r="AY456" i="3"/>
  <c r="AY452" i="3"/>
  <c r="AY448" i="3"/>
  <c r="AY444" i="3"/>
  <c r="AY440" i="3"/>
  <c r="AY436" i="3"/>
  <c r="AY432" i="3"/>
  <c r="AY424" i="3"/>
  <c r="AY420" i="3"/>
  <c r="AY416" i="3"/>
  <c r="AY412" i="3"/>
  <c r="AY408" i="3"/>
  <c r="AY400" i="3"/>
  <c r="AY396" i="3"/>
  <c r="AY392" i="3"/>
  <c r="AY388" i="3"/>
  <c r="AY384" i="3"/>
  <c r="AY380" i="3"/>
  <c r="AY376" i="3"/>
  <c r="AY372" i="3"/>
  <c r="AY368" i="3"/>
  <c r="AY364" i="3"/>
  <c r="AY360" i="3"/>
  <c r="AY356" i="3"/>
  <c r="AY348" i="3"/>
  <c r="AY344" i="3"/>
  <c r="AY340" i="3"/>
  <c r="AY336" i="3"/>
  <c r="AY332" i="3"/>
  <c r="AY328" i="3"/>
  <c r="AY324" i="3"/>
  <c r="AY320" i="3"/>
  <c r="AY316" i="3"/>
  <c r="AY312" i="3"/>
  <c r="AY308" i="3"/>
  <c r="AY304" i="3"/>
  <c r="AY300" i="3"/>
  <c r="AY296" i="3"/>
  <c r="AY292" i="3"/>
  <c r="AY288" i="3"/>
  <c r="AY284" i="3"/>
  <c r="AY280" i="3"/>
  <c r="AY276" i="3"/>
  <c r="AY272" i="3"/>
  <c r="AY268" i="3"/>
  <c r="AY264" i="3"/>
  <c r="AY260" i="3"/>
  <c r="AY256" i="3"/>
  <c r="AY252" i="3"/>
  <c r="AY248" i="3"/>
  <c r="AY244" i="3"/>
  <c r="AY240" i="3"/>
  <c r="AY236" i="3"/>
  <c r="AY232" i="3"/>
  <c r="AY228" i="3"/>
  <c r="AY224" i="3"/>
  <c r="AY220" i="3"/>
  <c r="AY216" i="3"/>
  <c r="AY212" i="3"/>
  <c r="AY824" i="3"/>
  <c r="AY808" i="3"/>
  <c r="AY776" i="3"/>
  <c r="AY732" i="3"/>
  <c r="AY731" i="3"/>
  <c r="AY700" i="3"/>
  <c r="AY699" i="3"/>
  <c r="AY668" i="3"/>
  <c r="AY667" i="3"/>
  <c r="AY636" i="3"/>
  <c r="AY635" i="3"/>
  <c r="AY208" i="3"/>
  <c r="AY206" i="3"/>
  <c r="AY202" i="3"/>
  <c r="AY198" i="3"/>
  <c r="AY196" i="3"/>
  <c r="AY194" i="3"/>
  <c r="AY192" i="3"/>
  <c r="AY190" i="3"/>
  <c r="AY188" i="3"/>
  <c r="AY186" i="3"/>
  <c r="AY184" i="3"/>
  <c r="AY182" i="3"/>
  <c r="AY180" i="3"/>
  <c r="AY178" i="3"/>
  <c r="AY176" i="3"/>
  <c r="AY174" i="3"/>
  <c r="AY856" i="3"/>
  <c r="AY743" i="3"/>
  <c r="AY727" i="3"/>
  <c r="AY711" i="3"/>
  <c r="AY695" i="3"/>
  <c r="AY679" i="3"/>
  <c r="AY663" i="3"/>
  <c r="AY647" i="3"/>
  <c r="AY615" i="3"/>
  <c r="AY848" i="3"/>
  <c r="AY726" i="3"/>
  <c r="AY725" i="3"/>
  <c r="AY694" i="3"/>
  <c r="AY693" i="3"/>
  <c r="AY662" i="3"/>
  <c r="AY661" i="3"/>
  <c r="AY630" i="3"/>
  <c r="AY629" i="3"/>
  <c r="AY205" i="3"/>
  <c r="AY201" i="3"/>
  <c r="AY197" i="3"/>
  <c r="AY193" i="3"/>
  <c r="AY189" i="3"/>
  <c r="AY185" i="3"/>
  <c r="AY181" i="3"/>
  <c r="AY177" i="3"/>
  <c r="AY828" i="3"/>
  <c r="AY812" i="3"/>
  <c r="AY796" i="3"/>
  <c r="AY764" i="3"/>
  <c r="AY748" i="3"/>
  <c r="AY740" i="3"/>
  <c r="AY739" i="3"/>
  <c r="AY708" i="3"/>
  <c r="AY707" i="3"/>
  <c r="AY676" i="3"/>
  <c r="AY675" i="3"/>
  <c r="AY644" i="3"/>
  <c r="AY643" i="3"/>
  <c r="AY612" i="3"/>
  <c r="AY611" i="3"/>
  <c r="AY850" i="3"/>
  <c r="AY852" i="3"/>
  <c r="AY833" i="3"/>
  <c r="AY825" i="3"/>
  <c r="AY817" i="3"/>
  <c r="AY809" i="3"/>
  <c r="AY801" i="3"/>
  <c r="AY793" i="3"/>
  <c r="AY785" i="3"/>
  <c r="AY777" i="3"/>
  <c r="AY769" i="3"/>
  <c r="AY761" i="3"/>
  <c r="AY753" i="3"/>
  <c r="AY746" i="3"/>
  <c r="AY745" i="3"/>
  <c r="AY729" i="3"/>
  <c r="AY714" i="3"/>
  <c r="AY713" i="3"/>
  <c r="AY697" i="3"/>
  <c r="AY681" i="3"/>
  <c r="AY666" i="3"/>
  <c r="AY665" i="3"/>
  <c r="AY649" i="3"/>
  <c r="AY634" i="3"/>
  <c r="AY633" i="3"/>
  <c r="AY618" i="3"/>
  <c r="AY617" i="3"/>
  <c r="AY838" i="3"/>
  <c r="AY834" i="3"/>
  <c r="AY830" i="3"/>
  <c r="AY826" i="3"/>
  <c r="AY822" i="3"/>
  <c r="AY818" i="3"/>
  <c r="AY814" i="3"/>
  <c r="AY810" i="3"/>
  <c r="AY806" i="3"/>
  <c r="AY802" i="3"/>
  <c r="AY798" i="3"/>
  <c r="AY794" i="3"/>
  <c r="AY790" i="3"/>
  <c r="AY786" i="3"/>
  <c r="AY782" i="3"/>
  <c r="AY778" i="3"/>
  <c r="AY774" i="3"/>
  <c r="AY770" i="3"/>
  <c r="AY766" i="3"/>
  <c r="AY762" i="3"/>
  <c r="AY758" i="3"/>
  <c r="AY754" i="3"/>
  <c r="AY750" i="3"/>
  <c r="AY835" i="3"/>
  <c r="AY831" i="3"/>
  <c r="AY827" i="3"/>
  <c r="AY823" i="3"/>
  <c r="AY819" i="3"/>
  <c r="AY815" i="3"/>
  <c r="AY811" i="3"/>
  <c r="AY807" i="3"/>
  <c r="AY803" i="3"/>
  <c r="AY799" i="3"/>
  <c r="AY795" i="3"/>
  <c r="AY791" i="3"/>
  <c r="AY787" i="3"/>
  <c r="AY783" i="3"/>
  <c r="AY779" i="3"/>
  <c r="AY775" i="3"/>
  <c r="AY771" i="3"/>
  <c r="AY767" i="3"/>
  <c r="AY763" i="3"/>
  <c r="AY759" i="3"/>
  <c r="AY718" i="3"/>
  <c r="AY717" i="3"/>
  <c r="AY686" i="3"/>
  <c r="AY685" i="3"/>
  <c r="AY654" i="3"/>
  <c r="AY653" i="3"/>
  <c r="AY622" i="3"/>
  <c r="AY621" i="3"/>
  <c r="AY606" i="3"/>
  <c r="AY602" i="3"/>
  <c r="AY594" i="3"/>
  <c r="AY590" i="3"/>
  <c r="AY586" i="3"/>
  <c r="AY582" i="3"/>
  <c r="AY578" i="3"/>
  <c r="AY574" i="3"/>
  <c r="AY570" i="3"/>
  <c r="AY566" i="3"/>
  <c r="AY562" i="3"/>
  <c r="AY558" i="3"/>
  <c r="AY554" i="3"/>
  <c r="AY550" i="3"/>
  <c r="AY546" i="3"/>
  <c r="AY542" i="3"/>
  <c r="AY538" i="3"/>
  <c r="AY534" i="3"/>
  <c r="AY530" i="3"/>
  <c r="AY526" i="3"/>
  <c r="AY518" i="3"/>
  <c r="AY514" i="3"/>
  <c r="AY506" i="3"/>
  <c r="AY498" i="3"/>
  <c r="AY494" i="3"/>
  <c r="AY490" i="3"/>
  <c r="AY486" i="3"/>
  <c r="AY482" i="3"/>
  <c r="AY478" i="3"/>
  <c r="AY474" i="3"/>
  <c r="AY470" i="3"/>
  <c r="AY466" i="3"/>
  <c r="AY462" i="3"/>
  <c r="AY458" i="3"/>
  <c r="AY454" i="3"/>
  <c r="AY450" i="3"/>
  <c r="AY446" i="3"/>
  <c r="AY442" i="3"/>
  <c r="AY438" i="3"/>
  <c r="AY434" i="3"/>
  <c r="AY430" i="3"/>
  <c r="AY426" i="3"/>
  <c r="AY422" i="3"/>
  <c r="AY418" i="3"/>
  <c r="AY414" i="3"/>
  <c r="AY410" i="3"/>
  <c r="AY406" i="3"/>
  <c r="AY402" i="3"/>
  <c r="AY398" i="3"/>
  <c r="AY394" i="3"/>
  <c r="AY390" i="3"/>
  <c r="AY386" i="3"/>
  <c r="AY382" i="3"/>
  <c r="AY374" i="3"/>
  <c r="AY370" i="3"/>
  <c r="AY366" i="3"/>
  <c r="AY362" i="3"/>
  <c r="AY358" i="3"/>
  <c r="AY354" i="3"/>
  <c r="AY350" i="3"/>
  <c r="AY346" i="3"/>
  <c r="AY342" i="3"/>
  <c r="AY338" i="3"/>
  <c r="AY334" i="3"/>
  <c r="AY330" i="3"/>
  <c r="AY326" i="3"/>
  <c r="AY322" i="3"/>
  <c r="AY318" i="3"/>
  <c r="AY314" i="3"/>
  <c r="AY306" i="3"/>
  <c r="AY302" i="3"/>
  <c r="AY298" i="3"/>
  <c r="AY294" i="3"/>
  <c r="AY290" i="3"/>
  <c r="AY286" i="3"/>
  <c r="AY282" i="3"/>
  <c r="AY278" i="3"/>
  <c r="AY274" i="3"/>
  <c r="AY270" i="3"/>
  <c r="AY266" i="3"/>
  <c r="AY262" i="3"/>
  <c r="AY258" i="3"/>
  <c r="AY254" i="3"/>
  <c r="AY250" i="3"/>
  <c r="AY246" i="3"/>
  <c r="AY242" i="3"/>
  <c r="AY238" i="3"/>
  <c r="AY234" i="3"/>
  <c r="AY230" i="3"/>
  <c r="AY226" i="3"/>
  <c r="AY222" i="3"/>
  <c r="AY218" i="3"/>
  <c r="AY214" i="3"/>
  <c r="AY210" i="3"/>
  <c r="AY209" i="3"/>
  <c r="AY832" i="3"/>
  <c r="AY816" i="3"/>
  <c r="AY800" i="3"/>
  <c r="AY784" i="3"/>
  <c r="AY752" i="3"/>
  <c r="AY747" i="3"/>
  <c r="AY716" i="3"/>
  <c r="AY715" i="3"/>
  <c r="AY684" i="3"/>
  <c r="AY683" i="3"/>
  <c r="AY652" i="3"/>
  <c r="AY651" i="3"/>
  <c r="AY620" i="3"/>
  <c r="AY619" i="3"/>
  <c r="AY842" i="3"/>
  <c r="AY844" i="3"/>
  <c r="AY736" i="3"/>
  <c r="AY735" i="3"/>
  <c r="AY720" i="3"/>
  <c r="AY719" i="3"/>
  <c r="AY704" i="3"/>
  <c r="AY703" i="3"/>
  <c r="AY688" i="3"/>
  <c r="AY687" i="3"/>
  <c r="AY671" i="3"/>
  <c r="AY655" i="3"/>
  <c r="AY640" i="3"/>
  <c r="AY639" i="3"/>
  <c r="AY623" i="3"/>
  <c r="AY742" i="3"/>
  <c r="AY741" i="3"/>
  <c r="AY710" i="3"/>
  <c r="AY709" i="3"/>
  <c r="AY678" i="3"/>
  <c r="AY677" i="3"/>
  <c r="AY646" i="3"/>
  <c r="AY645" i="3"/>
  <c r="AY614" i="3"/>
  <c r="AY613" i="3"/>
  <c r="AY207" i="3"/>
  <c r="AY203" i="3"/>
  <c r="AY199" i="3"/>
  <c r="AY195" i="3"/>
  <c r="AY191" i="3"/>
  <c r="AY187" i="3"/>
  <c r="AY183" i="3"/>
  <c r="AY179" i="3"/>
  <c r="AY175" i="3"/>
  <c r="AY836" i="3"/>
  <c r="AY820" i="3"/>
  <c r="AY804" i="3"/>
  <c r="AY788" i="3"/>
  <c r="AY772" i="3"/>
  <c r="AY756" i="3"/>
  <c r="AY724" i="3"/>
  <c r="AY723" i="3"/>
  <c r="AY692" i="3"/>
  <c r="AY691" i="3"/>
  <c r="AY660" i="3"/>
  <c r="AY659" i="3"/>
  <c r="AY628" i="3"/>
  <c r="AY627" i="3"/>
</calcChain>
</file>

<file path=xl/sharedStrings.xml><?xml version="1.0" encoding="utf-8"?>
<sst xmlns="http://schemas.openxmlformats.org/spreadsheetml/2006/main" count="16512" uniqueCount="2674">
  <si>
    <t xml:space="preserve"> Imunizações - Cobertura - Brasil</t>
  </si>
  <si>
    <t>Classificação de risco</t>
  </si>
  <si>
    <t>Coberturas Vacinais por Município e Imunobiológicos</t>
  </si>
  <si>
    <t>Pneumo (10+13)</t>
  </si>
  <si>
    <t>Pneumo (10 v)</t>
  </si>
  <si>
    <t>Risco muito baixo</t>
  </si>
  <si>
    <t>Risco Baixo</t>
  </si>
  <si>
    <t>Risco Médio</t>
  </si>
  <si>
    <t>Risco Alto</t>
  </si>
  <si>
    <t>Risco Muito Alto</t>
  </si>
  <si>
    <t>Codigo</t>
  </si>
  <si>
    <t>Municipios</t>
  </si>
  <si>
    <t>Sinasc</t>
  </si>
  <si>
    <t>Pop geral</t>
  </si>
  <si>
    <t>Percentual</t>
  </si>
  <si>
    <t>BCG</t>
  </si>
  <si>
    <t>Rotavirus</t>
  </si>
  <si>
    <t>Hepatite B  em &lt; 1mês</t>
  </si>
  <si>
    <t>Meningococo C</t>
  </si>
  <si>
    <t>Hepatite B</t>
  </si>
  <si>
    <t>Pneumocócica</t>
  </si>
  <si>
    <t>Penta (DTP/Hib/HB)</t>
  </si>
  <si>
    <t>Poliomielite</t>
  </si>
  <si>
    <t>Tríplice Viral  D1</t>
  </si>
  <si>
    <t>Febre Amarela</t>
  </si>
  <si>
    <t>Hepatite A</t>
  </si>
  <si>
    <t>Homogeneidade entre vacinas</t>
  </si>
  <si>
    <t>% Homogeneidade</t>
  </si>
  <si>
    <t>1ª dose VORH</t>
  </si>
  <si>
    <t>2ª dose VORH</t>
  </si>
  <si>
    <t>1ª dose</t>
  </si>
  <si>
    <t>2ª dose</t>
  </si>
  <si>
    <t>Tx abandono VORH</t>
  </si>
  <si>
    <t>Tx abandono Pneumo 10 +13</t>
  </si>
  <si>
    <t>Tx abandono Pneumo 10</t>
  </si>
  <si>
    <t>CODIGO</t>
  </si>
  <si>
    <t>Município</t>
  </si>
  <si>
    <t>1ª dose penta</t>
  </si>
  <si>
    <t>3ª dose penta</t>
  </si>
  <si>
    <t>tx abandono</t>
  </si>
  <si>
    <t>1ª dose polio</t>
  </si>
  <si>
    <t>3ª dose polio</t>
  </si>
  <si>
    <t>codigo</t>
  </si>
  <si>
    <t>Abadia dos Dourados</t>
  </si>
  <si>
    <t>Abaeté</t>
  </si>
  <si>
    <t>Abre Campo</t>
  </si>
  <si>
    <t>Acaiaca</t>
  </si>
  <si>
    <t>Açucena</t>
  </si>
  <si>
    <t>Água Boa</t>
  </si>
  <si>
    <t>Água Comprida</t>
  </si>
  <si>
    <t>Aguanil</t>
  </si>
  <si>
    <t>Águas Formosas</t>
  </si>
  <si>
    <t>Águas Vermelhas</t>
  </si>
  <si>
    <t>Aimorés</t>
  </si>
  <si>
    <t>Aiuruoca</t>
  </si>
  <si>
    <t>Alagoa</t>
  </si>
  <si>
    <t>Albertina</t>
  </si>
  <si>
    <t>Além Paraíba</t>
  </si>
  <si>
    <t>Alfenas</t>
  </si>
  <si>
    <t>Alfredo Vasconcelos</t>
  </si>
  <si>
    <t>Almenara</t>
  </si>
  <si>
    <t>Alpercata</t>
  </si>
  <si>
    <t>-</t>
  </si>
  <si>
    <t>Alpinópolis</t>
  </si>
  <si>
    <t>Alterosa</t>
  </si>
  <si>
    <t>Alto Caparaó</t>
  </si>
  <si>
    <t>Alto Jequitibá</t>
  </si>
  <si>
    <t>Alto Rio Doce</t>
  </si>
  <si>
    <t>Alvarenga</t>
  </si>
  <si>
    <t>Alvinópolis</t>
  </si>
  <si>
    <t>Alvorada de Minas</t>
  </si>
  <si>
    <t>Amparo do Serra</t>
  </si>
  <si>
    <t>Andradas</t>
  </si>
  <si>
    <t>Andrelândia</t>
  </si>
  <si>
    <t>Angelândia</t>
  </si>
  <si>
    <t>Antônio Carlos</t>
  </si>
  <si>
    <t>Antônio Dias</t>
  </si>
  <si>
    <t>Antônio Prado de Minas</t>
  </si>
  <si>
    <t>Araçaí</t>
  </si>
  <si>
    <t>Aracitaba</t>
  </si>
  <si>
    <t>Araçuaí</t>
  </si>
  <si>
    <t>Araguari</t>
  </si>
  <si>
    <t>Arantina</t>
  </si>
  <si>
    <t>Araponga</t>
  </si>
  <si>
    <t>Araporã</t>
  </si>
  <si>
    <t>Arapuá</t>
  </si>
  <si>
    <t>Araújos</t>
  </si>
  <si>
    <t>Araxá</t>
  </si>
  <si>
    <t>Arceburgo</t>
  </si>
  <si>
    <t>Arcos</t>
  </si>
  <si>
    <t>Areado</t>
  </si>
  <si>
    <t>Argirita</t>
  </si>
  <si>
    <t>Aricanduva</t>
  </si>
  <si>
    <t>Arinos</t>
  </si>
  <si>
    <t>Astolfo Dutra</t>
  </si>
  <si>
    <t>Ataléia</t>
  </si>
  <si>
    <t>Augusto de Lima</t>
  </si>
  <si>
    <t>Baependi</t>
  </si>
  <si>
    <t>Baldim</t>
  </si>
  <si>
    <t>Bambuí</t>
  </si>
  <si>
    <t>Bandeira</t>
  </si>
  <si>
    <t>Bandeira do Sul</t>
  </si>
  <si>
    <t>Barão de Cocais</t>
  </si>
  <si>
    <t>Barão de Monte Alto</t>
  </si>
  <si>
    <t>Barbacena</t>
  </si>
  <si>
    <t>Barra Longa</t>
  </si>
  <si>
    <t>Barroso</t>
  </si>
  <si>
    <t>Bela Vista de Minas</t>
  </si>
  <si>
    <t>Belmiro Braga</t>
  </si>
  <si>
    <t>Belo Horizonte</t>
  </si>
  <si>
    <t>Belo Oriente</t>
  </si>
  <si>
    <t>Belo Vale</t>
  </si>
  <si>
    <t>Berilo</t>
  </si>
  <si>
    <t>Berizal</t>
  </si>
  <si>
    <t>Bertópolis</t>
  </si>
  <si>
    <t>Betim</t>
  </si>
  <si>
    <t>Bias Fortes</t>
  </si>
  <si>
    <t>Bicas</t>
  </si>
  <si>
    <t>Biquinhas</t>
  </si>
  <si>
    <t>Boa Esperança</t>
  </si>
  <si>
    <t>Bocaina de Minas</t>
  </si>
  <si>
    <t>Bocaiúva</t>
  </si>
  <si>
    <t>Bom Despacho</t>
  </si>
  <si>
    <t>Bom Jardim de Minas</t>
  </si>
  <si>
    <t>Bom Jesus da Penha</t>
  </si>
  <si>
    <t>Bom Jesus do Amparo</t>
  </si>
  <si>
    <t>Bom Jesus do Galho</t>
  </si>
  <si>
    <t>Bom Repouso</t>
  </si>
  <si>
    <t>Bom Sucesso</t>
  </si>
  <si>
    <t>Bonfim</t>
  </si>
  <si>
    <t>Bonfinópolis de Minas</t>
  </si>
  <si>
    <t>Bonito de Minas</t>
  </si>
  <si>
    <t>Borda da Mata</t>
  </si>
  <si>
    <t>Botelhos</t>
  </si>
  <si>
    <t>Botumirim</t>
  </si>
  <si>
    <t>Brás Pires</t>
  </si>
  <si>
    <t>Brasilândia de Minas</t>
  </si>
  <si>
    <t>Brasília de Minas</t>
  </si>
  <si>
    <t>Braúnas</t>
  </si>
  <si>
    <t>Brazópolis</t>
  </si>
  <si>
    <t>Brumadinho</t>
  </si>
  <si>
    <t>Bueno Brandão</t>
  </si>
  <si>
    <t>Buenópolis</t>
  </si>
  <si>
    <t>Bugre</t>
  </si>
  <si>
    <t>Buritis</t>
  </si>
  <si>
    <t>Buritizeiro</t>
  </si>
  <si>
    <t>Cabeceira Grande</t>
  </si>
  <si>
    <t>Cabo Verde</t>
  </si>
  <si>
    <t>Cachoeira da Prata</t>
  </si>
  <si>
    <t>Cachoeira de Minas</t>
  </si>
  <si>
    <t>Cachoeira de Pajeú</t>
  </si>
  <si>
    <t>Cachoeira Dourada</t>
  </si>
  <si>
    <t>Caetanópolis</t>
  </si>
  <si>
    <t>Caeté</t>
  </si>
  <si>
    <t>Caiana</t>
  </si>
  <si>
    <t>Cajuri</t>
  </si>
  <si>
    <t>Caldas</t>
  </si>
  <si>
    <t>Camacho</t>
  </si>
  <si>
    <t>Camanducaia</t>
  </si>
  <si>
    <t>Cambuí</t>
  </si>
  <si>
    <t>Cambuquira</t>
  </si>
  <si>
    <t>Campanário</t>
  </si>
  <si>
    <t>Campanha</t>
  </si>
  <si>
    <t>Campestre</t>
  </si>
  <si>
    <t>Campina Verde</t>
  </si>
  <si>
    <t>Campo Azul</t>
  </si>
  <si>
    <t>Campo Belo</t>
  </si>
  <si>
    <t>Campo do Meio</t>
  </si>
  <si>
    <t>Campo Florido</t>
  </si>
  <si>
    <t>Campos Altos</t>
  </si>
  <si>
    <t>Campos Gerais</t>
  </si>
  <si>
    <t>Cana Verde</t>
  </si>
  <si>
    <t>Canaã</t>
  </si>
  <si>
    <t>Canápolis</t>
  </si>
  <si>
    <t>Candeias</t>
  </si>
  <si>
    <t>Cantagalo</t>
  </si>
  <si>
    <t>Caparaó</t>
  </si>
  <si>
    <t>Capela Nova</t>
  </si>
  <si>
    <t>Capelinha</t>
  </si>
  <si>
    <t>Capetinga</t>
  </si>
  <si>
    <t>Capim Branco</t>
  </si>
  <si>
    <t>Capinópolis</t>
  </si>
  <si>
    <t>Capitão Andrade</t>
  </si>
  <si>
    <t>Capitão Enéas</t>
  </si>
  <si>
    <t>Capitólio</t>
  </si>
  <si>
    <t>Caputira</t>
  </si>
  <si>
    <t>Caraí</t>
  </si>
  <si>
    <t>Caranaíba</t>
  </si>
  <si>
    <t>Carandaí</t>
  </si>
  <si>
    <t>Carangola</t>
  </si>
  <si>
    <t>Caratinga</t>
  </si>
  <si>
    <t>Carbonita</t>
  </si>
  <si>
    <t>Careaçu</t>
  </si>
  <si>
    <t>Carlos Chagas</t>
  </si>
  <si>
    <t>Carmésia</t>
  </si>
  <si>
    <t>Carmo da Cachoeira</t>
  </si>
  <si>
    <t>Carmo da Mata</t>
  </si>
  <si>
    <t>Carmo de Minas</t>
  </si>
  <si>
    <t>Carmo do Cajuru</t>
  </si>
  <si>
    <t>Carmo do Paranaíba</t>
  </si>
  <si>
    <t>Carmo do Rio Claro</t>
  </si>
  <si>
    <t>Carmópolis de Minas</t>
  </si>
  <si>
    <t>Carneirinho</t>
  </si>
  <si>
    <t>Carrancas</t>
  </si>
  <si>
    <t>Carvalhópolis</t>
  </si>
  <si>
    <t>Carvalhos</t>
  </si>
  <si>
    <t>Casa Grande</t>
  </si>
  <si>
    <t>Cascalho Rico</t>
  </si>
  <si>
    <t>Cássia</t>
  </si>
  <si>
    <t>Cataguases</t>
  </si>
  <si>
    <t>Catas Altas</t>
  </si>
  <si>
    <t>Catas Altas da Noruega</t>
  </si>
  <si>
    <t>Catuji</t>
  </si>
  <si>
    <t>Catuti</t>
  </si>
  <si>
    <t>Caxambu</t>
  </si>
  <si>
    <t>Cedro do Abaeté</t>
  </si>
  <si>
    <t>Central de Minas</t>
  </si>
  <si>
    <t>Centralina</t>
  </si>
  <si>
    <t>Chácara</t>
  </si>
  <si>
    <t>Chalé</t>
  </si>
  <si>
    <t>Chapada do Norte</t>
  </si>
  <si>
    <t>Chapada Gaúcha</t>
  </si>
  <si>
    <t>Chiador</t>
  </si>
  <si>
    <t>Cipotânea</t>
  </si>
  <si>
    <t>Claraval</t>
  </si>
  <si>
    <t>Claro dos Poções</t>
  </si>
  <si>
    <t>Cláudio</t>
  </si>
  <si>
    <t>Coimbra</t>
  </si>
  <si>
    <t>Coluna</t>
  </si>
  <si>
    <t>Comendador Gomes</t>
  </si>
  <si>
    <t>Comercinho</t>
  </si>
  <si>
    <t>Conceição da Aparecida</t>
  </si>
  <si>
    <t>Conceição da Barra de Minas</t>
  </si>
  <si>
    <t>Conceição das Alagoas</t>
  </si>
  <si>
    <t>Conceição das Pedras</t>
  </si>
  <si>
    <t>Conceição de Ipanema</t>
  </si>
  <si>
    <t>Conceição do Mato Dentro</t>
  </si>
  <si>
    <t>Conceição do Pará</t>
  </si>
  <si>
    <t>Conceição do Rio Verde</t>
  </si>
  <si>
    <t>Conceição dos Ouros</t>
  </si>
  <si>
    <t>Cônego Marinho</t>
  </si>
  <si>
    <t>Confins</t>
  </si>
  <si>
    <t>Congonhal</t>
  </si>
  <si>
    <t>Congonhas</t>
  </si>
  <si>
    <t>Congonhas do Norte</t>
  </si>
  <si>
    <t>Conquista</t>
  </si>
  <si>
    <t>Conselheiro Lafaiete</t>
  </si>
  <si>
    <t>Conselheiro Pena</t>
  </si>
  <si>
    <t>Consolação</t>
  </si>
  <si>
    <t>consolação</t>
  </si>
  <si>
    <t>Contagem</t>
  </si>
  <si>
    <t>Coqueiral</t>
  </si>
  <si>
    <t>Coração de Jesus</t>
  </si>
  <si>
    <t>Cordisburgo</t>
  </si>
  <si>
    <t>Cordislândia</t>
  </si>
  <si>
    <t>Corinto</t>
  </si>
  <si>
    <t>Coroaci</t>
  </si>
  <si>
    <t>Coromandel</t>
  </si>
  <si>
    <t>Coronel Fabriciano</t>
  </si>
  <si>
    <t>Coronel Murta</t>
  </si>
  <si>
    <t>Coronel Pacheco</t>
  </si>
  <si>
    <t>Coronel Xavier Chaves</t>
  </si>
  <si>
    <t>Córrego Danta</t>
  </si>
  <si>
    <t>Córrego do Bom Jesus</t>
  </si>
  <si>
    <t>Córrego Fundo</t>
  </si>
  <si>
    <t>Córrego Novo</t>
  </si>
  <si>
    <t>Couto de Magalhães de Minas</t>
  </si>
  <si>
    <t>Crisólita</t>
  </si>
  <si>
    <t>Cristais</t>
  </si>
  <si>
    <t>Cristália</t>
  </si>
  <si>
    <t>Cristiano Otoni</t>
  </si>
  <si>
    <t>Cristina</t>
  </si>
  <si>
    <t>Crucilândia</t>
  </si>
  <si>
    <t>Cruzeiro da Fortaleza</t>
  </si>
  <si>
    <t>Cruzília</t>
  </si>
  <si>
    <t>Cuparaque</t>
  </si>
  <si>
    <t>Curral de Dentro</t>
  </si>
  <si>
    <t>Curvelo</t>
  </si>
  <si>
    <t>Datas</t>
  </si>
  <si>
    <t>Delfim Moreira</t>
  </si>
  <si>
    <t>Delfinópolis</t>
  </si>
  <si>
    <t>Delta</t>
  </si>
  <si>
    <t>Descoberto</t>
  </si>
  <si>
    <t>Desterro de Entre Rios</t>
  </si>
  <si>
    <t>Desterro do Melo</t>
  </si>
  <si>
    <t>Diamantina</t>
  </si>
  <si>
    <t>Diogo de Vasconcelos</t>
  </si>
  <si>
    <t>Dionísio</t>
  </si>
  <si>
    <t>Divinésia</t>
  </si>
  <si>
    <t>Divino</t>
  </si>
  <si>
    <t>Divino das Laranjeiras</t>
  </si>
  <si>
    <t>Divinolândia de Minas</t>
  </si>
  <si>
    <t>Divinópolis</t>
  </si>
  <si>
    <t>Divisa Alegre</t>
  </si>
  <si>
    <t>Divisa Nova</t>
  </si>
  <si>
    <t>Divisópolis</t>
  </si>
  <si>
    <t>Dom Bosco</t>
  </si>
  <si>
    <t>Dom Cavati</t>
  </si>
  <si>
    <t>Dom Joaquim</t>
  </si>
  <si>
    <t>Dom Silvério</t>
  </si>
  <si>
    <t>Dom Viçoso</t>
  </si>
  <si>
    <t>Dona Eusébia</t>
  </si>
  <si>
    <t>Dores de Campos</t>
  </si>
  <si>
    <t>Dores de Guanhães</t>
  </si>
  <si>
    <t>Dores do Indaiá</t>
  </si>
  <si>
    <t>Dores do Turvo</t>
  </si>
  <si>
    <t>Doresópolis</t>
  </si>
  <si>
    <t>Douradoquara</t>
  </si>
  <si>
    <t>Durandé</t>
  </si>
  <si>
    <t>Elói Mendes</t>
  </si>
  <si>
    <t>Engenheiro Caldas</t>
  </si>
  <si>
    <t>Engenheiro Navarro</t>
  </si>
  <si>
    <t>Entre Folhas</t>
  </si>
  <si>
    <t>Entre Rios de Minas</t>
  </si>
  <si>
    <t>Ervália</t>
  </si>
  <si>
    <t>Esmeraldas</t>
  </si>
  <si>
    <t>Espera Feliz</t>
  </si>
  <si>
    <t>Espinosa</t>
  </si>
  <si>
    <t>Espírito Santo do Dourado</t>
  </si>
  <si>
    <t>Estiva</t>
  </si>
  <si>
    <t>Estrela Dalva</t>
  </si>
  <si>
    <t>Estrela do Indaiá</t>
  </si>
  <si>
    <t>Estrela do Sul</t>
  </si>
  <si>
    <t>Eugenópolis</t>
  </si>
  <si>
    <t>Ewbank da Câmara</t>
  </si>
  <si>
    <t>Extrema</t>
  </si>
  <si>
    <t>Fama</t>
  </si>
  <si>
    <t>Faria Lemos</t>
  </si>
  <si>
    <t>Felício dos Santos</t>
  </si>
  <si>
    <t>Felisburgo</t>
  </si>
  <si>
    <t>Felixlândia</t>
  </si>
  <si>
    <t>Fernandes Tourinho</t>
  </si>
  <si>
    <t>Ferros</t>
  </si>
  <si>
    <t>Fervedouro</t>
  </si>
  <si>
    <t>Florestal</t>
  </si>
  <si>
    <t>Formiga</t>
  </si>
  <si>
    <t>Formoso</t>
  </si>
  <si>
    <t>Fortaleza de Minas</t>
  </si>
  <si>
    <t>Fortuna de Minas</t>
  </si>
  <si>
    <t>Francisco Badaró</t>
  </si>
  <si>
    <t>Francisco Dumont</t>
  </si>
  <si>
    <t>Francisco Sá</t>
  </si>
  <si>
    <t>Franciscópolis</t>
  </si>
  <si>
    <t>Frei Gaspar</t>
  </si>
  <si>
    <t>Frei Inocêncio</t>
  </si>
  <si>
    <t>Frei Lagonegro</t>
  </si>
  <si>
    <t>Fronteira</t>
  </si>
  <si>
    <t>Fronteira dos Vales</t>
  </si>
  <si>
    <t>Fruta de Leite</t>
  </si>
  <si>
    <t>Frutal</t>
  </si>
  <si>
    <t>Funilândia</t>
  </si>
  <si>
    <t>Galiléia</t>
  </si>
  <si>
    <t>Gameleiras</t>
  </si>
  <si>
    <t>Glaucilândia</t>
  </si>
  <si>
    <t>Goiabeira</t>
  </si>
  <si>
    <t>Goianá</t>
  </si>
  <si>
    <t>Gonçalves</t>
  </si>
  <si>
    <t>Gonzaga</t>
  </si>
  <si>
    <t>Gouveia</t>
  </si>
  <si>
    <t>Governador Valadares</t>
  </si>
  <si>
    <t>Grão Mogol</t>
  </si>
  <si>
    <t>Grupiara</t>
  </si>
  <si>
    <t>Guanhães</t>
  </si>
  <si>
    <t>Guapé</t>
  </si>
  <si>
    <t>Guaraciaba</t>
  </si>
  <si>
    <t>Guaraciama</t>
  </si>
  <si>
    <t>Guaranésia</t>
  </si>
  <si>
    <t>Guarani</t>
  </si>
  <si>
    <t>Guarará</t>
  </si>
  <si>
    <t>Guarda-Mor</t>
  </si>
  <si>
    <t>Guaxupé</t>
  </si>
  <si>
    <t>Guidoval</t>
  </si>
  <si>
    <t>Guimarânia</t>
  </si>
  <si>
    <t>Guiricema</t>
  </si>
  <si>
    <t>Gurinhatã</t>
  </si>
  <si>
    <t>Heliodora</t>
  </si>
  <si>
    <t>Iapu</t>
  </si>
  <si>
    <t>Ibertioga</t>
  </si>
  <si>
    <t>Ibiá</t>
  </si>
  <si>
    <t>Ibiaí</t>
  </si>
  <si>
    <t>Ibiracatu</t>
  </si>
  <si>
    <t>Ibiraci</t>
  </si>
  <si>
    <t>Ibirité</t>
  </si>
  <si>
    <t>Ibitiúra de Minas</t>
  </si>
  <si>
    <t>Ibituruna</t>
  </si>
  <si>
    <t>Icaraí de Minas</t>
  </si>
  <si>
    <t>Igarapé</t>
  </si>
  <si>
    <t>Igaratinga</t>
  </si>
  <si>
    <t>Iguatama</t>
  </si>
  <si>
    <t>Ijaci</t>
  </si>
  <si>
    <t>Ilicínea</t>
  </si>
  <si>
    <t>Imbé de Minas</t>
  </si>
  <si>
    <t>Inconfidentes</t>
  </si>
  <si>
    <t>Indaiabira</t>
  </si>
  <si>
    <t>Indianópolis</t>
  </si>
  <si>
    <t>Ingaí</t>
  </si>
  <si>
    <t>Inhapim</t>
  </si>
  <si>
    <t>Inhaúma</t>
  </si>
  <si>
    <t>Inimutaba</t>
  </si>
  <si>
    <t>Ipaba</t>
  </si>
  <si>
    <t>Ipanema</t>
  </si>
  <si>
    <t>Ipatinga</t>
  </si>
  <si>
    <t>Ipiaçu</t>
  </si>
  <si>
    <t>Ipuiúna</t>
  </si>
  <si>
    <t>Iraí de Minas</t>
  </si>
  <si>
    <t>Itabira</t>
  </si>
  <si>
    <t>Itabirinha</t>
  </si>
  <si>
    <t>Itabirito</t>
  </si>
  <si>
    <t>Itacambira</t>
  </si>
  <si>
    <t>Itacarambi</t>
  </si>
  <si>
    <t>Itaguara</t>
  </si>
  <si>
    <t>Itaipé</t>
  </si>
  <si>
    <t>Itajubá</t>
  </si>
  <si>
    <t>Itamarandiba</t>
  </si>
  <si>
    <t>Itamarati de Minas</t>
  </si>
  <si>
    <t>Itambacuri</t>
  </si>
  <si>
    <t>Itambé do Mato Dentro</t>
  </si>
  <si>
    <t>Itamogi</t>
  </si>
  <si>
    <t>Itamonte</t>
  </si>
  <si>
    <t>Itanhandu</t>
  </si>
  <si>
    <t>Itanhomi</t>
  </si>
  <si>
    <t>Itaobim</t>
  </si>
  <si>
    <t>Itapagipe</t>
  </si>
  <si>
    <t>Itapecerica</t>
  </si>
  <si>
    <t>Itapeva</t>
  </si>
  <si>
    <t>Itatiaiuçu</t>
  </si>
  <si>
    <t>Itaú de Minas</t>
  </si>
  <si>
    <t>Itaúna</t>
  </si>
  <si>
    <t>Itaverava</t>
  </si>
  <si>
    <t>Itinga</t>
  </si>
  <si>
    <t>Itueta</t>
  </si>
  <si>
    <t>Ituiutaba</t>
  </si>
  <si>
    <t>Itumirim</t>
  </si>
  <si>
    <t>Iturama</t>
  </si>
  <si>
    <t>Itutinga</t>
  </si>
  <si>
    <t>Jaboticatubas</t>
  </si>
  <si>
    <t>Jacinto</t>
  </si>
  <si>
    <t>Jacuí</t>
  </si>
  <si>
    <t>Jacutinga</t>
  </si>
  <si>
    <t>Jaguaraçu</t>
  </si>
  <si>
    <t>Jaíba</t>
  </si>
  <si>
    <t>Jampruca</t>
  </si>
  <si>
    <t>Janaúba</t>
  </si>
  <si>
    <t>Januária</t>
  </si>
  <si>
    <t>Japaraíba</t>
  </si>
  <si>
    <t>Japonvar</t>
  </si>
  <si>
    <t>Jeceaba</t>
  </si>
  <si>
    <t>Jenipapo de Minas</t>
  </si>
  <si>
    <t>Jequeri</t>
  </si>
  <si>
    <t>Jequitaí</t>
  </si>
  <si>
    <t>Jequitibá</t>
  </si>
  <si>
    <t>Jequitinhonha</t>
  </si>
  <si>
    <t>Jesuânia</t>
  </si>
  <si>
    <t>Joaíma</t>
  </si>
  <si>
    <t>Joanésia</t>
  </si>
  <si>
    <t>João Monlevade</t>
  </si>
  <si>
    <t>João Pinheiro</t>
  </si>
  <si>
    <t>Joaquim Felício</t>
  </si>
  <si>
    <t>Jordânia</t>
  </si>
  <si>
    <t>José Gonçalves de Minas</t>
  </si>
  <si>
    <t>José Raydan</t>
  </si>
  <si>
    <t>Josenópolis</t>
  </si>
  <si>
    <t>Juatuba</t>
  </si>
  <si>
    <t>Juiz de Fora</t>
  </si>
  <si>
    <t>Juramento</t>
  </si>
  <si>
    <t>Juruaia</t>
  </si>
  <si>
    <t>Juvenília</t>
  </si>
  <si>
    <t>Ladainha</t>
  </si>
  <si>
    <t>Lagamar</t>
  </si>
  <si>
    <t>Lagoa da Prata</t>
  </si>
  <si>
    <t>Lagoa dos Patos</t>
  </si>
  <si>
    <t>Lagoa Dourada</t>
  </si>
  <si>
    <t>Lagoa Formosa</t>
  </si>
  <si>
    <t>Lagoa Grande</t>
  </si>
  <si>
    <t>Lagoa Santa</t>
  </si>
  <si>
    <t>Lajinha</t>
  </si>
  <si>
    <t>Lambari</t>
  </si>
  <si>
    <t>Lamim</t>
  </si>
  <si>
    <t>Laranjal</t>
  </si>
  <si>
    <t>Lassance</t>
  </si>
  <si>
    <t>Lavras</t>
  </si>
  <si>
    <t>Leandro Ferreira</t>
  </si>
  <si>
    <t>Leme do Prado</t>
  </si>
  <si>
    <t>Leopoldina</t>
  </si>
  <si>
    <t>Liberdade</t>
  </si>
  <si>
    <t>Lima Duarte</t>
  </si>
  <si>
    <t>Limeira do Oeste</t>
  </si>
  <si>
    <t>Lontra</t>
  </si>
  <si>
    <t>Luisburgo</t>
  </si>
  <si>
    <t>Luislândia</t>
  </si>
  <si>
    <t>Luminárias</t>
  </si>
  <si>
    <t>Luz</t>
  </si>
  <si>
    <t>Machacalis</t>
  </si>
  <si>
    <t>Machado</t>
  </si>
  <si>
    <t>Madre de Deus de Minas</t>
  </si>
  <si>
    <t>Malacacheta</t>
  </si>
  <si>
    <t>Mamonas</t>
  </si>
  <si>
    <t>Manga</t>
  </si>
  <si>
    <t>Manhuaçu</t>
  </si>
  <si>
    <t>Manhumirim</t>
  </si>
  <si>
    <t>Mantena</t>
  </si>
  <si>
    <t>Mar de Espanha</t>
  </si>
  <si>
    <t>Maravilhas</t>
  </si>
  <si>
    <t>Maria da Fé</t>
  </si>
  <si>
    <t>Mariana</t>
  </si>
  <si>
    <t>Marilac</t>
  </si>
  <si>
    <t>Mário Campos</t>
  </si>
  <si>
    <t>Maripá de Minas</t>
  </si>
  <si>
    <t>Marliéria</t>
  </si>
  <si>
    <t>Marmelópolis</t>
  </si>
  <si>
    <t>Martinho Campos</t>
  </si>
  <si>
    <t>Martins Soares</t>
  </si>
  <si>
    <t>Mata Verde</t>
  </si>
  <si>
    <t>Materlândia</t>
  </si>
  <si>
    <t>Mateus Leme</t>
  </si>
  <si>
    <t>Mathias Lobato</t>
  </si>
  <si>
    <t>Matias Barbosa</t>
  </si>
  <si>
    <t>Matias Cardoso</t>
  </si>
  <si>
    <t>Matipó</t>
  </si>
  <si>
    <t>Mato Verde</t>
  </si>
  <si>
    <t>Matozinhos</t>
  </si>
  <si>
    <t>Matutina</t>
  </si>
  <si>
    <t>Medeiros</t>
  </si>
  <si>
    <t>Medina</t>
  </si>
  <si>
    <t>Mendes Pimentel</t>
  </si>
  <si>
    <t>Mercês</t>
  </si>
  <si>
    <t>Mesquita</t>
  </si>
  <si>
    <t>Minas Novas</t>
  </si>
  <si>
    <t>Minduri</t>
  </si>
  <si>
    <t>Mirabela</t>
  </si>
  <si>
    <t>Miradouro</t>
  </si>
  <si>
    <t>Miraí</t>
  </si>
  <si>
    <t>Miravânia</t>
  </si>
  <si>
    <t>Moeda</t>
  </si>
  <si>
    <t>Moema</t>
  </si>
  <si>
    <t>Monjolos</t>
  </si>
  <si>
    <t>Monsenhor Paulo</t>
  </si>
  <si>
    <t>Montalvânia</t>
  </si>
  <si>
    <t>Monte Alegre de Minas</t>
  </si>
  <si>
    <t>Monte Azul</t>
  </si>
  <si>
    <t>Monte Belo</t>
  </si>
  <si>
    <t>Monte Carmelo</t>
  </si>
  <si>
    <t>Monte Formoso</t>
  </si>
  <si>
    <t>Monte Santo de Minas</t>
  </si>
  <si>
    <t>Monte Sião</t>
  </si>
  <si>
    <t>Montes Claros</t>
  </si>
  <si>
    <t>Montezuma</t>
  </si>
  <si>
    <t>Morada Nova de Minas</t>
  </si>
  <si>
    <t>Morro da Garça</t>
  </si>
  <si>
    <t>Morro do Pilar</t>
  </si>
  <si>
    <t>Munhoz</t>
  </si>
  <si>
    <t>Muriaé</t>
  </si>
  <si>
    <t>Mutum</t>
  </si>
  <si>
    <t>Muzambinho</t>
  </si>
  <si>
    <t>Nacip Raydan</t>
  </si>
  <si>
    <t>Nanuque</t>
  </si>
  <si>
    <t>Naque</t>
  </si>
  <si>
    <t>Natalândia</t>
  </si>
  <si>
    <t>Natércia</t>
  </si>
  <si>
    <t>Nazareno</t>
  </si>
  <si>
    <t>Nepomuceno</t>
  </si>
  <si>
    <t>Ninheira</t>
  </si>
  <si>
    <t>Nova Belém</t>
  </si>
  <si>
    <t>Nova Era</t>
  </si>
  <si>
    <t>Nova Lima</t>
  </si>
  <si>
    <t>Nova Módica</t>
  </si>
  <si>
    <t>Nova Ponte</t>
  </si>
  <si>
    <t>Nova Porteirinha</t>
  </si>
  <si>
    <t>Nova Resende</t>
  </si>
  <si>
    <t>Nova Serrana</t>
  </si>
  <si>
    <t>Nova União</t>
  </si>
  <si>
    <t>Novo Cruzeiro</t>
  </si>
  <si>
    <t>Novo Oriente de Minas</t>
  </si>
  <si>
    <t>Novorizonte</t>
  </si>
  <si>
    <t>Olaria</t>
  </si>
  <si>
    <t>Olhos-d'Água</t>
  </si>
  <si>
    <t>Olímpio Noronha</t>
  </si>
  <si>
    <t>Oliveira</t>
  </si>
  <si>
    <t>Oliveira Fortes</t>
  </si>
  <si>
    <t>Onça de Pitangui</t>
  </si>
  <si>
    <t>Oratórios</t>
  </si>
  <si>
    <t>Orizânia</t>
  </si>
  <si>
    <t>Ouro Branco</t>
  </si>
  <si>
    <t>Ouro Fino</t>
  </si>
  <si>
    <t>Ouro Preto</t>
  </si>
  <si>
    <t>Ouro Verde de Minas</t>
  </si>
  <si>
    <t>Padre Carvalho</t>
  </si>
  <si>
    <t>Padre Paraíso</t>
  </si>
  <si>
    <t>Pai Pedro</t>
  </si>
  <si>
    <t>Paineiras</t>
  </si>
  <si>
    <t>Pains</t>
  </si>
  <si>
    <t>Paiva</t>
  </si>
  <si>
    <t>Palma</t>
  </si>
  <si>
    <t>Palmópolis</t>
  </si>
  <si>
    <t>Papagaios</t>
  </si>
  <si>
    <t>Pará de Minas</t>
  </si>
  <si>
    <t>Paracatu</t>
  </si>
  <si>
    <t>Paraguaçu</t>
  </si>
  <si>
    <t>Paraisópolis</t>
  </si>
  <si>
    <t>Paraopeba</t>
  </si>
  <si>
    <t>Passa Quatro</t>
  </si>
  <si>
    <t>Passa Tempo</t>
  </si>
  <si>
    <t>Passabém</t>
  </si>
  <si>
    <t>Passa-Vinte</t>
  </si>
  <si>
    <t>Passos</t>
  </si>
  <si>
    <t>Patis</t>
  </si>
  <si>
    <t>Patos de Minas</t>
  </si>
  <si>
    <t>Patrocínio</t>
  </si>
  <si>
    <t>Patrocínio do Muriaé</t>
  </si>
  <si>
    <t>Paula Cândido</t>
  </si>
  <si>
    <t>Paulistas</t>
  </si>
  <si>
    <t>Pavão</t>
  </si>
  <si>
    <t>Peçanha</t>
  </si>
  <si>
    <t>Pedra Azul</t>
  </si>
  <si>
    <t>Pedra Bonita</t>
  </si>
  <si>
    <t>Pedra do Anta</t>
  </si>
  <si>
    <t>Pedra do Indaiá</t>
  </si>
  <si>
    <t>Pedra Dourada</t>
  </si>
  <si>
    <t>Pedralva</t>
  </si>
  <si>
    <t>Pedras de Maria da Cruz</t>
  </si>
  <si>
    <t>Pedrinópolis</t>
  </si>
  <si>
    <t>Pedro Leopoldo</t>
  </si>
  <si>
    <t>Pedro Teixeira</t>
  </si>
  <si>
    <t>Pequeri</t>
  </si>
  <si>
    <t>Pequi</t>
  </si>
  <si>
    <t>Perdigão</t>
  </si>
  <si>
    <t>Perdizes</t>
  </si>
  <si>
    <t>Perdões</t>
  </si>
  <si>
    <t>Periquito</t>
  </si>
  <si>
    <t>Pescador</t>
  </si>
  <si>
    <t>Piau</t>
  </si>
  <si>
    <t>Piedade de Caratinga</t>
  </si>
  <si>
    <t>Piedade de Ponte Nova</t>
  </si>
  <si>
    <t>Piedade do Rio Grande</t>
  </si>
  <si>
    <t>Piedade dos Gerais</t>
  </si>
  <si>
    <t>Pimenta</t>
  </si>
  <si>
    <t>Pingo-d'Água</t>
  </si>
  <si>
    <t>Pintópolis</t>
  </si>
  <si>
    <t>Piracema</t>
  </si>
  <si>
    <t>Pirajuba</t>
  </si>
  <si>
    <t>Piranga</t>
  </si>
  <si>
    <t>Piranguçu</t>
  </si>
  <si>
    <t>Piranguinho</t>
  </si>
  <si>
    <t>Pirapetinga</t>
  </si>
  <si>
    <t>Pirapora</t>
  </si>
  <si>
    <t>Piraúba</t>
  </si>
  <si>
    <t>Pitangui</t>
  </si>
  <si>
    <t>Piumhi</t>
  </si>
  <si>
    <t>Planura</t>
  </si>
  <si>
    <t>Poço Fundo</t>
  </si>
  <si>
    <t>Poços de Caldas</t>
  </si>
  <si>
    <t>Pocrane</t>
  </si>
  <si>
    <t>Pompéu</t>
  </si>
  <si>
    <t>Ponte Nova</t>
  </si>
  <si>
    <t>Ponto Chique</t>
  </si>
  <si>
    <t>Ponto dos Volantes</t>
  </si>
  <si>
    <t>Porteirinha</t>
  </si>
  <si>
    <t>Porto Firme</t>
  </si>
  <si>
    <t>Poté</t>
  </si>
  <si>
    <t>Pouso Alegre</t>
  </si>
  <si>
    <t>Pouso Alto</t>
  </si>
  <si>
    <t>Prados</t>
  </si>
  <si>
    <t>Prata</t>
  </si>
  <si>
    <t>Pratápolis</t>
  </si>
  <si>
    <t>Pratinha</t>
  </si>
  <si>
    <t>Presidente Bernardes</t>
  </si>
  <si>
    <t>Presidente Juscelino</t>
  </si>
  <si>
    <t>Presidente Kubitschek</t>
  </si>
  <si>
    <t>Presidente Olegário</t>
  </si>
  <si>
    <t>Prudente de Morais</t>
  </si>
  <si>
    <t>Quartel Geral</t>
  </si>
  <si>
    <t>Queluzito</t>
  </si>
  <si>
    <t>Raposos</t>
  </si>
  <si>
    <t>Raul Soares</t>
  </si>
  <si>
    <t>Recreio</t>
  </si>
  <si>
    <t>Reduto</t>
  </si>
  <si>
    <t>Resende Costa</t>
  </si>
  <si>
    <t>Resplendor</t>
  </si>
  <si>
    <t>Ressaquinha</t>
  </si>
  <si>
    <t>Riachinho</t>
  </si>
  <si>
    <t>Riacho dos Machados</t>
  </si>
  <si>
    <t>Ribeirão das Neves</t>
  </si>
  <si>
    <t>Ribeirão Vermelho</t>
  </si>
  <si>
    <t>Rio Acima</t>
  </si>
  <si>
    <t>Rio Casca</t>
  </si>
  <si>
    <t>Rio do Prado</t>
  </si>
  <si>
    <t>Rio Doce</t>
  </si>
  <si>
    <t>Rio Espera</t>
  </si>
  <si>
    <t>Rio Manso</t>
  </si>
  <si>
    <t>Rio Novo</t>
  </si>
  <si>
    <t>Rio Paranaíba</t>
  </si>
  <si>
    <t>Rio Pardo de Minas</t>
  </si>
  <si>
    <t>Rio Piracicaba</t>
  </si>
  <si>
    <t>Rio Pomba</t>
  </si>
  <si>
    <t>Rio Preto</t>
  </si>
  <si>
    <t>Rio Vermelho</t>
  </si>
  <si>
    <t>Ritápolis</t>
  </si>
  <si>
    <t>Rochedo de Minas</t>
  </si>
  <si>
    <t>Rodeiro</t>
  </si>
  <si>
    <t>Romaria</t>
  </si>
  <si>
    <t>Rosário da Limeira</t>
  </si>
  <si>
    <t>Rubelita</t>
  </si>
  <si>
    <t>Rubim</t>
  </si>
  <si>
    <t>Sabará</t>
  </si>
  <si>
    <t>Sabinópolis</t>
  </si>
  <si>
    <t>Sacramento</t>
  </si>
  <si>
    <t>Salinas</t>
  </si>
  <si>
    <t>Salto da Divisa</t>
  </si>
  <si>
    <t>Santa Bárbara</t>
  </si>
  <si>
    <t>Santa Bárbara do Leste</t>
  </si>
  <si>
    <t>Santa Bárbara do Monte Verde</t>
  </si>
  <si>
    <t>Santa Bárbara do Tugúrio</t>
  </si>
  <si>
    <t>Santa Cruz de Minas</t>
  </si>
  <si>
    <t>Santa Cruz de Salinas</t>
  </si>
  <si>
    <t>Santa Cruz do Escalvado</t>
  </si>
  <si>
    <t>Santa Efigênia de Minas</t>
  </si>
  <si>
    <t>Santa Fé de Minas</t>
  </si>
  <si>
    <t>Santa Helena de Minas</t>
  </si>
  <si>
    <t>Santa Juliana</t>
  </si>
  <si>
    <t>Santa Luzia</t>
  </si>
  <si>
    <t>Santa Margarida</t>
  </si>
  <si>
    <t>Santa Maria de Itabira</t>
  </si>
  <si>
    <t>Santa Maria do Salto</t>
  </si>
  <si>
    <t>Santa Maria do Suaçuí</t>
  </si>
  <si>
    <t>Santa Rita de Caldas</t>
  </si>
  <si>
    <t>Santa Rita de Ibitipoca</t>
  </si>
  <si>
    <t>Santa Rita de Jacutinga</t>
  </si>
  <si>
    <t>Santa Rita de Minas</t>
  </si>
  <si>
    <t>Santa Rita do Itueto</t>
  </si>
  <si>
    <t>Santa Rita do Sapucaí</t>
  </si>
  <si>
    <t>Santa Rosa da Serra</t>
  </si>
  <si>
    <t>Santa Vitória</t>
  </si>
  <si>
    <t>Santana da Vargem</t>
  </si>
  <si>
    <t>Santana de Cataguases</t>
  </si>
  <si>
    <t>Santana de Pirapama</t>
  </si>
  <si>
    <t>Santana do Deserto</t>
  </si>
  <si>
    <t>Santana do Garambéu</t>
  </si>
  <si>
    <t>Santana do Jacaré</t>
  </si>
  <si>
    <t>Santana do Manhuaçu</t>
  </si>
  <si>
    <t>Santana do Paraíso</t>
  </si>
  <si>
    <t>Santana do Riacho</t>
  </si>
  <si>
    <t>Santana dos Montes</t>
  </si>
  <si>
    <t>Santo Antônio do Amparo</t>
  </si>
  <si>
    <t>Santo Antônio do Aventureiro</t>
  </si>
  <si>
    <t>Santo Antônio do Grama</t>
  </si>
  <si>
    <t>Santo Antônio do Itambé</t>
  </si>
  <si>
    <t>Santo Antônio do Jacinto</t>
  </si>
  <si>
    <t>Santo Antônio do Monte</t>
  </si>
  <si>
    <t>Santo Antônio do Retiro</t>
  </si>
  <si>
    <t>Santo Antônio do Rio Abaixo</t>
  </si>
  <si>
    <t>Santo Hipólito</t>
  </si>
  <si>
    <t>Santos Dumont</t>
  </si>
  <si>
    <t>São Bento Abade</t>
  </si>
  <si>
    <t>São Brás do Suaçuí</t>
  </si>
  <si>
    <t>São Domingos das Dores</t>
  </si>
  <si>
    <t>São Domingos do Prata</t>
  </si>
  <si>
    <t>São Félix de Minas</t>
  </si>
  <si>
    <t>São Francisco</t>
  </si>
  <si>
    <t>São Francisco de Paula</t>
  </si>
  <si>
    <t>São Francisco de Sales</t>
  </si>
  <si>
    <t>São Francisco do Glória</t>
  </si>
  <si>
    <t>São Geraldo</t>
  </si>
  <si>
    <t>São Geraldo da Piedade</t>
  </si>
  <si>
    <t>São Geraldo do Baixio</t>
  </si>
  <si>
    <t>São Gonçalo do Abaeté</t>
  </si>
  <si>
    <t>São Gonçalo do Pará</t>
  </si>
  <si>
    <t>São Gonçalo do Rio Abaixo</t>
  </si>
  <si>
    <t>São Gonçalo do Rio Preto</t>
  </si>
  <si>
    <t>São Gonçalo do Sapucaí</t>
  </si>
  <si>
    <t>São Gotardo</t>
  </si>
  <si>
    <t>São João Batista do Glória</t>
  </si>
  <si>
    <t>São João da Lagoa</t>
  </si>
  <si>
    <t>São João da Mata</t>
  </si>
  <si>
    <t>São João da Ponte</t>
  </si>
  <si>
    <t>São João das Missões</t>
  </si>
  <si>
    <t>São João del Rei</t>
  </si>
  <si>
    <t>São João do Manhuaçu</t>
  </si>
  <si>
    <t>São João do Manteninha</t>
  </si>
  <si>
    <t>São João do Oriente</t>
  </si>
  <si>
    <t>São João do Pacuí</t>
  </si>
  <si>
    <t>São João do Paraíso</t>
  </si>
  <si>
    <t>São João Evangelista</t>
  </si>
  <si>
    <t>São João Nepomuceno</t>
  </si>
  <si>
    <t>São Joaquim de Bicas</t>
  </si>
  <si>
    <t>São José da Barra</t>
  </si>
  <si>
    <t>São José da Lapa</t>
  </si>
  <si>
    <t>São José da Safira</t>
  </si>
  <si>
    <t>São José da Varginha</t>
  </si>
  <si>
    <t>São José do Alegre</t>
  </si>
  <si>
    <t>São José do Divino</t>
  </si>
  <si>
    <t>São José do Goiabal</t>
  </si>
  <si>
    <t>São José do Jacuri</t>
  </si>
  <si>
    <t>São José do Mantimento</t>
  </si>
  <si>
    <t>São Lourenço</t>
  </si>
  <si>
    <t>São Miguel do Anta</t>
  </si>
  <si>
    <t>São Pedro da União</t>
  </si>
  <si>
    <t>São Pedro do Suaçuí</t>
  </si>
  <si>
    <t>São Pedro dos Ferros</t>
  </si>
  <si>
    <t>São Romão</t>
  </si>
  <si>
    <t>São Roque de Minas</t>
  </si>
  <si>
    <t>São Sebastião da Bela Vista</t>
  </si>
  <si>
    <t>São Sebastião da Vargem Alegre</t>
  </si>
  <si>
    <t>São Sebastião do Anta</t>
  </si>
  <si>
    <t>São Sebastião do Maranhão</t>
  </si>
  <si>
    <t>São Sebastião do Oeste</t>
  </si>
  <si>
    <t>São Sebastião do Paraíso</t>
  </si>
  <si>
    <t>São Sebastião do Rio Preto</t>
  </si>
  <si>
    <t>São Sebastião do Rio Verde</t>
  </si>
  <si>
    <t>São Thomé das Letras</t>
  </si>
  <si>
    <t>São Tiago</t>
  </si>
  <si>
    <t>São Tomás de Aquino</t>
  </si>
  <si>
    <t>São Vicente de Minas</t>
  </si>
  <si>
    <t>Sapucaí-Mirim</t>
  </si>
  <si>
    <t>Sardoá</t>
  </si>
  <si>
    <t>Sarzedo</t>
  </si>
  <si>
    <t>Sem-Peixe</t>
  </si>
  <si>
    <t>Senador Amaral</t>
  </si>
  <si>
    <t>Senador Cortes</t>
  </si>
  <si>
    <t>Senador Firmino</t>
  </si>
  <si>
    <t>Senador José Bento</t>
  </si>
  <si>
    <t>Senador Modestino Gonçalves</t>
  </si>
  <si>
    <t>Senhora de Oliveira</t>
  </si>
  <si>
    <t>Senhora do Porto</t>
  </si>
  <si>
    <t>Senhora dos Remédios</t>
  </si>
  <si>
    <t>Sericita</t>
  </si>
  <si>
    <t>Seritinga</t>
  </si>
  <si>
    <t>Serra Azul de Minas</t>
  </si>
  <si>
    <t>Serra da Saudade</t>
  </si>
  <si>
    <t>Serra do Salitre</t>
  </si>
  <si>
    <t>Serra dos Aimorés</t>
  </si>
  <si>
    <t>Serrania</t>
  </si>
  <si>
    <t>Serranópolis de Minas</t>
  </si>
  <si>
    <t>Serranos</t>
  </si>
  <si>
    <t>Serro</t>
  </si>
  <si>
    <t>Sete Lagoas</t>
  </si>
  <si>
    <t>Setubinha</t>
  </si>
  <si>
    <t>Silveirânia</t>
  </si>
  <si>
    <t>Silvianópolis</t>
  </si>
  <si>
    <t>Simão Pereira</t>
  </si>
  <si>
    <t>Simonésia</t>
  </si>
  <si>
    <t>Sobrália</t>
  </si>
  <si>
    <t>Soledade de Minas</t>
  </si>
  <si>
    <t>Tabuleiro</t>
  </si>
  <si>
    <t>Taiobeiras</t>
  </si>
  <si>
    <t>Taparuba</t>
  </si>
  <si>
    <t>Tapira</t>
  </si>
  <si>
    <t>Tapiraí</t>
  </si>
  <si>
    <t>Taquaraçu de Minas</t>
  </si>
  <si>
    <t>Tarumirim</t>
  </si>
  <si>
    <t>Teixeiras</t>
  </si>
  <si>
    <t>Teófilo Otoni</t>
  </si>
  <si>
    <t>Timóteo</t>
  </si>
  <si>
    <t>Tiradentes</t>
  </si>
  <si>
    <t>Tiros</t>
  </si>
  <si>
    <t>Tocantins</t>
  </si>
  <si>
    <t>Tocos do Moji</t>
  </si>
  <si>
    <t>Toledo</t>
  </si>
  <si>
    <t>Tombos</t>
  </si>
  <si>
    <t>Três Corações</t>
  </si>
  <si>
    <t>Três Marias</t>
  </si>
  <si>
    <t>Três Pontas</t>
  </si>
  <si>
    <t>Tumiritinga</t>
  </si>
  <si>
    <t>Tupaciguara</t>
  </si>
  <si>
    <t>Turmalina</t>
  </si>
  <si>
    <t>Turvolândia</t>
  </si>
  <si>
    <t>Ubá</t>
  </si>
  <si>
    <t>Ubaí</t>
  </si>
  <si>
    <t>Ubaporanga</t>
  </si>
  <si>
    <t>Uberaba</t>
  </si>
  <si>
    <t>Uberlândia</t>
  </si>
  <si>
    <t>Umburatiba</t>
  </si>
  <si>
    <t>Unaí</t>
  </si>
  <si>
    <t>União de Minas</t>
  </si>
  <si>
    <t>Uruana de Minas</t>
  </si>
  <si>
    <t>Urucânia</t>
  </si>
  <si>
    <t>Urucuia</t>
  </si>
  <si>
    <t>Vargem Alegre</t>
  </si>
  <si>
    <t>Vargem Bonita</t>
  </si>
  <si>
    <t>Vargem Grande do Rio Pardo</t>
  </si>
  <si>
    <t>Varginha</t>
  </si>
  <si>
    <t>Varjão de Minas</t>
  </si>
  <si>
    <t>Várzea da Palma</t>
  </si>
  <si>
    <t>Varzelândia</t>
  </si>
  <si>
    <t>Vazante</t>
  </si>
  <si>
    <t>Verdelândia</t>
  </si>
  <si>
    <t>Veredinha</t>
  </si>
  <si>
    <t>Veríssimo</t>
  </si>
  <si>
    <t>Vermelho Novo</t>
  </si>
  <si>
    <t>Vespasiano</t>
  </si>
  <si>
    <t>Viçosa</t>
  </si>
  <si>
    <t>Vieiras</t>
  </si>
  <si>
    <t>Virgem da Lapa</t>
  </si>
  <si>
    <t>Virgínia</t>
  </si>
  <si>
    <t>Virginópolis</t>
  </si>
  <si>
    <t>Virgolândia</t>
  </si>
  <si>
    <t>Visconde do Rio Branco</t>
  </si>
  <si>
    <t>Volta Grande</t>
  </si>
  <si>
    <t>Wenceslau Braz</t>
  </si>
  <si>
    <t>STATUS</t>
  </si>
  <si>
    <t>Microrregião de Saúde</t>
  </si>
  <si>
    <t>Macrorregião de Saúde</t>
  </si>
  <si>
    <t>Regional</t>
  </si>
  <si>
    <t>Código Municipal</t>
  </si>
  <si>
    <t>Alfenas/Machado</t>
  </si>
  <si>
    <t>Sul</t>
  </si>
  <si>
    <t xml:space="preserve">ALFENAS </t>
  </si>
  <si>
    <t>310160</t>
  </si>
  <si>
    <t xml:space="preserve">ALTEROSA </t>
  </si>
  <si>
    <t>310200</t>
  </si>
  <si>
    <t xml:space="preserve">ARCEBURGO </t>
  </si>
  <si>
    <t>310410</t>
  </si>
  <si>
    <t xml:space="preserve">AREADO </t>
  </si>
  <si>
    <t>310430</t>
  </si>
  <si>
    <t xml:space="preserve">BANDEIRA DO SUL </t>
  </si>
  <si>
    <t>310530</t>
  </si>
  <si>
    <t xml:space="preserve">BOTELHOS </t>
  </si>
  <si>
    <t>310840</t>
  </si>
  <si>
    <t xml:space="preserve">CABO VERDE </t>
  </si>
  <si>
    <t>310950</t>
  </si>
  <si>
    <t xml:space="preserve">CAMPESTRE </t>
  </si>
  <si>
    <t>311100</t>
  </si>
  <si>
    <t xml:space="preserve">CAMPO DO MEIO </t>
  </si>
  <si>
    <t>311130</t>
  </si>
  <si>
    <t xml:space="preserve">CAMPOS GERAIS </t>
  </si>
  <si>
    <t>311160</t>
  </si>
  <si>
    <t xml:space="preserve">CARMO DO RIO CLARO </t>
  </si>
  <si>
    <t>311440</t>
  </si>
  <si>
    <t xml:space="preserve">CARVALHOPOLIS </t>
  </si>
  <si>
    <t>311470</t>
  </si>
  <si>
    <t xml:space="preserve">CONCEICAO DA APARECIDA </t>
  </si>
  <si>
    <t>311710</t>
  </si>
  <si>
    <t xml:space="preserve">DIVISA NOVA </t>
  </si>
  <si>
    <t>312240</t>
  </si>
  <si>
    <t xml:space="preserve">FAMA </t>
  </si>
  <si>
    <t>312520</t>
  </si>
  <si>
    <t xml:space="preserve">GUARANESIA </t>
  </si>
  <si>
    <t>312830</t>
  </si>
  <si>
    <t xml:space="preserve">GUAXUPE </t>
  </si>
  <si>
    <t>312870</t>
  </si>
  <si>
    <t xml:space="preserve">JURUAIA </t>
  </si>
  <si>
    <t>313690</t>
  </si>
  <si>
    <t xml:space="preserve">MACHADO </t>
  </si>
  <si>
    <t>313900</t>
  </si>
  <si>
    <t xml:space="preserve">MONTE BELO </t>
  </si>
  <si>
    <t>314300</t>
  </si>
  <si>
    <t xml:space="preserve">MUZAMBINHO </t>
  </si>
  <si>
    <t>314410</t>
  </si>
  <si>
    <t xml:space="preserve">NOVA RESENDE </t>
  </si>
  <si>
    <t>314510</t>
  </si>
  <si>
    <t xml:space="preserve">PARAGUACU </t>
  </si>
  <si>
    <t>314720</t>
  </si>
  <si>
    <t xml:space="preserve">POCO FUNDO </t>
  </si>
  <si>
    <t>315170</t>
  </si>
  <si>
    <t xml:space="preserve">SAO PEDRO DA UNIAO </t>
  </si>
  <si>
    <t>316390</t>
  </si>
  <si>
    <t xml:space="preserve">SERRANIA </t>
  </si>
  <si>
    <t>316690</t>
  </si>
  <si>
    <t>Centro Sul</t>
  </si>
  <si>
    <t xml:space="preserve">ALFREDO VASCONCELOS </t>
  </si>
  <si>
    <t>310163</t>
  </si>
  <si>
    <t xml:space="preserve">ALTO RIO DOCE </t>
  </si>
  <si>
    <t>310210</t>
  </si>
  <si>
    <t xml:space="preserve">ANTONIO CARLOS </t>
  </si>
  <si>
    <t>310290</t>
  </si>
  <si>
    <t xml:space="preserve">BARBACENA </t>
  </si>
  <si>
    <t>310560</t>
  </si>
  <si>
    <t xml:space="preserve">CAPELA NOVA </t>
  </si>
  <si>
    <t>311220</t>
  </si>
  <si>
    <t xml:space="preserve">CARANAIBA </t>
  </si>
  <si>
    <t>311310</t>
  </si>
  <si>
    <t xml:space="preserve">CARANDAI </t>
  </si>
  <si>
    <t>311320</t>
  </si>
  <si>
    <t xml:space="preserve">CASA GRANDE </t>
  </si>
  <si>
    <t>311490</t>
  </si>
  <si>
    <t xml:space="preserve">CATAS ALTAS DA NORUEGA </t>
  </si>
  <si>
    <t>311540</t>
  </si>
  <si>
    <t xml:space="preserve">CIPOTANEA </t>
  </si>
  <si>
    <t>311630</t>
  </si>
  <si>
    <t xml:space="preserve">CONGONHAS </t>
  </si>
  <si>
    <t>311800</t>
  </si>
  <si>
    <t xml:space="preserve">CONSELHEIRO LAFAIETE </t>
  </si>
  <si>
    <t>311830</t>
  </si>
  <si>
    <t xml:space="preserve">CRISTIANO OTONI </t>
  </si>
  <si>
    <t>312040</t>
  </si>
  <si>
    <t xml:space="preserve">DESTERRO DO MELO </t>
  </si>
  <si>
    <t>312150</t>
  </si>
  <si>
    <t xml:space="preserve">IBERTIOGA </t>
  </si>
  <si>
    <t>312940</t>
  </si>
  <si>
    <t xml:space="preserve">ITAVERAVA </t>
  </si>
  <si>
    <t>313390</t>
  </si>
  <si>
    <t xml:space="preserve">JECEABA </t>
  </si>
  <si>
    <t>313540</t>
  </si>
  <si>
    <t xml:space="preserve">LAMIM </t>
  </si>
  <si>
    <t>313790</t>
  </si>
  <si>
    <t xml:space="preserve">OURO BRANCO </t>
  </si>
  <si>
    <t>314590</t>
  </si>
  <si>
    <t xml:space="preserve">PAIVA </t>
  </si>
  <si>
    <t>314660</t>
  </si>
  <si>
    <t xml:space="preserve">PIRANGA </t>
  </si>
  <si>
    <t>315080</t>
  </si>
  <si>
    <t xml:space="preserve">QUELUZITA </t>
  </si>
  <si>
    <t>315380</t>
  </si>
  <si>
    <t xml:space="preserve">RESSAQUINHA </t>
  </si>
  <si>
    <t>315440</t>
  </si>
  <si>
    <t xml:space="preserve">RIO ESPERA </t>
  </si>
  <si>
    <t>315520</t>
  </si>
  <si>
    <t xml:space="preserve">SANTA BARBARA DO TUGURIO </t>
  </si>
  <si>
    <t>315730</t>
  </si>
  <si>
    <t xml:space="preserve">SANTA RITA DE IBITIPOCA </t>
  </si>
  <si>
    <t>315940</t>
  </si>
  <si>
    <t xml:space="preserve">SANTANA DO GARAMBEU </t>
  </si>
  <si>
    <t>315870</t>
  </si>
  <si>
    <t xml:space="preserve">SANTANA DOS MONTES </t>
  </si>
  <si>
    <t>315910</t>
  </si>
  <si>
    <t xml:space="preserve">SAO BRAS DO SUACUI </t>
  </si>
  <si>
    <t>316090</t>
  </si>
  <si>
    <t xml:space="preserve">SENHORA DE OLIVEIRA </t>
  </si>
  <si>
    <t>316600</t>
  </si>
  <si>
    <t xml:space="preserve">SENHORA DOS REMEDIOS </t>
  </si>
  <si>
    <t>316620</t>
  </si>
  <si>
    <t>B Horizonte/N Lima/Caeté</t>
  </si>
  <si>
    <t>Centro</t>
  </si>
  <si>
    <t xml:space="preserve">BELO HORIZONTE </t>
  </si>
  <si>
    <t>310620</t>
  </si>
  <si>
    <t xml:space="preserve">BELO VALE </t>
  </si>
  <si>
    <t>310640</t>
  </si>
  <si>
    <t xml:space="preserve">BETIM </t>
  </si>
  <si>
    <t>310670</t>
  </si>
  <si>
    <t xml:space="preserve">BONFIM </t>
  </si>
  <si>
    <t>310810</t>
  </si>
  <si>
    <t xml:space="preserve">BRUMADINHO </t>
  </si>
  <si>
    <t>310900</t>
  </si>
  <si>
    <t xml:space="preserve">CAETE </t>
  </si>
  <si>
    <t>311000</t>
  </si>
  <si>
    <t xml:space="preserve">CONFINS </t>
  </si>
  <si>
    <t>311787</t>
  </si>
  <si>
    <t xml:space="preserve">CONTAGEM </t>
  </si>
  <si>
    <t>311860</t>
  </si>
  <si>
    <t xml:space="preserve">CRUCILANDIA </t>
  </si>
  <si>
    <t>312060</t>
  </si>
  <si>
    <t xml:space="preserve">ESMERALDAS </t>
  </si>
  <si>
    <t>312410</t>
  </si>
  <si>
    <t xml:space="preserve">FLORESTAL </t>
  </si>
  <si>
    <t>312600</t>
  </si>
  <si>
    <t xml:space="preserve">IBIRITE </t>
  </si>
  <si>
    <t>312980</t>
  </si>
  <si>
    <t xml:space="preserve">IGARAPE </t>
  </si>
  <si>
    <t>313010</t>
  </si>
  <si>
    <t xml:space="preserve">ITABIRITO </t>
  </si>
  <si>
    <t>313190</t>
  </si>
  <si>
    <t xml:space="preserve">JABOTICATUBAS </t>
  </si>
  <si>
    <t>313460</t>
  </si>
  <si>
    <t xml:space="preserve">JUATUBA </t>
  </si>
  <si>
    <t>313665</t>
  </si>
  <si>
    <t xml:space="preserve">LAGOA SANTA </t>
  </si>
  <si>
    <t>313760</t>
  </si>
  <si>
    <t xml:space="preserve">MARIANA </t>
  </si>
  <si>
    <t>314000</t>
  </si>
  <si>
    <t xml:space="preserve">MARIO CAMPOS </t>
  </si>
  <si>
    <t>314015</t>
  </si>
  <si>
    <t xml:space="preserve">MATEUS LEME </t>
  </si>
  <si>
    <t>314070</t>
  </si>
  <si>
    <t xml:space="preserve">MATOZINHOS </t>
  </si>
  <si>
    <t>314110</t>
  </si>
  <si>
    <t xml:space="preserve">MOEDA </t>
  </si>
  <si>
    <t>314230</t>
  </si>
  <si>
    <t xml:space="preserve">NOVA LIMA </t>
  </si>
  <si>
    <t>314480</t>
  </si>
  <si>
    <t xml:space="preserve">NOVA UNIAO </t>
  </si>
  <si>
    <t>313660</t>
  </si>
  <si>
    <t xml:space="preserve">OURO PRETO </t>
  </si>
  <si>
    <t>314610</t>
  </si>
  <si>
    <t xml:space="preserve">PEDRO LEOPOLDO </t>
  </si>
  <si>
    <t>314930</t>
  </si>
  <si>
    <t xml:space="preserve">PIEDADE DOS GERAIS </t>
  </si>
  <si>
    <t>315040</t>
  </si>
  <si>
    <t xml:space="preserve">RAPOSOS </t>
  </si>
  <si>
    <t>315390</t>
  </si>
  <si>
    <t xml:space="preserve">RIBEIRAO DAS NEVES </t>
  </si>
  <si>
    <t>315460</t>
  </si>
  <si>
    <t xml:space="preserve">RIO ACIMA </t>
  </si>
  <si>
    <t>315480</t>
  </si>
  <si>
    <t xml:space="preserve">RIO MANSO </t>
  </si>
  <si>
    <t>315530</t>
  </si>
  <si>
    <t xml:space="preserve">SABARA </t>
  </si>
  <si>
    <t>315670</t>
  </si>
  <si>
    <t xml:space="preserve">SANTA LUZIA </t>
  </si>
  <si>
    <t>315780</t>
  </si>
  <si>
    <t xml:space="preserve">SANTANA DO RIACHO </t>
  </si>
  <si>
    <t>315900</t>
  </si>
  <si>
    <t xml:space="preserve">SAO JOAQUIM DE BICAS </t>
  </si>
  <si>
    <t>316292</t>
  </si>
  <si>
    <t xml:space="preserve">SAO JOSE DA LAPA </t>
  </si>
  <si>
    <t>316295</t>
  </si>
  <si>
    <t xml:space="preserve">SARZEDO </t>
  </si>
  <si>
    <t>316553</t>
  </si>
  <si>
    <t xml:space="preserve">TAQUARACU DE MINAS </t>
  </si>
  <si>
    <t>316830</t>
  </si>
  <si>
    <t xml:space="preserve">VESPASIANO </t>
  </si>
  <si>
    <t>317120</t>
  </si>
  <si>
    <t>Leste</t>
  </si>
  <si>
    <t xml:space="preserve">ACUCENA </t>
  </si>
  <si>
    <t>310050</t>
  </si>
  <si>
    <t>Cel Fabriciano/Timóteo</t>
  </si>
  <si>
    <t xml:space="preserve">ANTONIO DIAS </t>
  </si>
  <si>
    <t>310300</t>
  </si>
  <si>
    <t xml:space="preserve">BELO ORIENTE </t>
  </si>
  <si>
    <t>310630</t>
  </si>
  <si>
    <t xml:space="preserve">BOM JESUS DO GALHO </t>
  </si>
  <si>
    <t>310780</t>
  </si>
  <si>
    <t xml:space="preserve">BRAUNAS </t>
  </si>
  <si>
    <t>310880</t>
  </si>
  <si>
    <t xml:space="preserve">BUGRE </t>
  </si>
  <si>
    <t>310925</t>
  </si>
  <si>
    <t xml:space="preserve">CARATINGA </t>
  </si>
  <si>
    <t>311340</t>
  </si>
  <si>
    <t xml:space="preserve">CORONEL FABRICIANO </t>
  </si>
  <si>
    <t>311940</t>
  </si>
  <si>
    <t xml:space="preserve">CORREGO NOVO </t>
  </si>
  <si>
    <t>312000</t>
  </si>
  <si>
    <t xml:space="preserve">DIONISIO </t>
  </si>
  <si>
    <t>312180</t>
  </si>
  <si>
    <t xml:space="preserve">DOM CAVATI </t>
  </si>
  <si>
    <t>312250</t>
  </si>
  <si>
    <t xml:space="preserve">ENTRE FOLHAS </t>
  </si>
  <si>
    <t>312385</t>
  </si>
  <si>
    <t xml:space="preserve">IAPU </t>
  </si>
  <si>
    <t>312930</t>
  </si>
  <si>
    <t xml:space="preserve">IMBE DE MINAS </t>
  </si>
  <si>
    <t>313055</t>
  </si>
  <si>
    <t xml:space="preserve">INHAPIM </t>
  </si>
  <si>
    <t>313090</t>
  </si>
  <si>
    <t xml:space="preserve">IPABA </t>
  </si>
  <si>
    <t>313115</t>
  </si>
  <si>
    <t xml:space="preserve">IPATINGA </t>
  </si>
  <si>
    <t>313130</t>
  </si>
  <si>
    <t xml:space="preserve">JAGUARACU </t>
  </si>
  <si>
    <t>313500</t>
  </si>
  <si>
    <t xml:space="preserve">JOANESIA </t>
  </si>
  <si>
    <t>313610</t>
  </si>
  <si>
    <t xml:space="preserve">MARLIERIA </t>
  </si>
  <si>
    <t>314030</t>
  </si>
  <si>
    <t xml:space="preserve">MESQUITA </t>
  </si>
  <si>
    <t>314170</t>
  </si>
  <si>
    <t xml:space="preserve">NAQUE </t>
  </si>
  <si>
    <t>314435</t>
  </si>
  <si>
    <t xml:space="preserve">PERIQUITO </t>
  </si>
  <si>
    <t>314995</t>
  </si>
  <si>
    <t xml:space="preserve">PIEDADE DE CARATINGA </t>
  </si>
  <si>
    <t>315015</t>
  </si>
  <si>
    <t xml:space="preserve">PINGO D'AGUA </t>
  </si>
  <si>
    <t>315053</t>
  </si>
  <si>
    <t xml:space="preserve">SANTA BARBARA DO LESTE </t>
  </si>
  <si>
    <t>315725</t>
  </si>
  <si>
    <t xml:space="preserve">SANTA RITA DE MINAS </t>
  </si>
  <si>
    <t>315935</t>
  </si>
  <si>
    <t xml:space="preserve">SANTANA DO PARAISO </t>
  </si>
  <si>
    <t>315895</t>
  </si>
  <si>
    <t xml:space="preserve">SAO DOMINGOS DAS DORES </t>
  </si>
  <si>
    <t>316095</t>
  </si>
  <si>
    <t xml:space="preserve">SAO JOAO DO ORIENTE </t>
  </si>
  <si>
    <t>316260</t>
  </si>
  <si>
    <t xml:space="preserve">SAO SEBASTIAO DO ANTA </t>
  </si>
  <si>
    <t>316447</t>
  </si>
  <si>
    <t xml:space="preserve">TIMOTEO </t>
  </si>
  <si>
    <t>316870</t>
  </si>
  <si>
    <t xml:space="preserve">UBAPORANGA </t>
  </si>
  <si>
    <t>317005</t>
  </si>
  <si>
    <t xml:space="preserve">VARGEM ALEGRE </t>
  </si>
  <si>
    <t>317057</t>
  </si>
  <si>
    <t xml:space="preserve">VERMELHO NOVO </t>
  </si>
  <si>
    <t>317115</t>
  </si>
  <si>
    <t xml:space="preserve">ALVORADA DE MINAS </t>
  </si>
  <si>
    <t>310240</t>
  </si>
  <si>
    <t>Nordeste</t>
  </si>
  <si>
    <t xml:space="preserve">ARACUAI </t>
  </si>
  <si>
    <t>310340</t>
  </si>
  <si>
    <t>M Novas/Turmalina/Capelin</t>
  </si>
  <si>
    <t xml:space="preserve">ARICANDUVA </t>
  </si>
  <si>
    <t>310445</t>
  </si>
  <si>
    <t xml:space="preserve">BERILO </t>
  </si>
  <si>
    <t>310650</t>
  </si>
  <si>
    <t xml:space="preserve">CAPELINHA </t>
  </si>
  <si>
    <t>311230</t>
  </si>
  <si>
    <t xml:space="preserve">CARBONITA </t>
  </si>
  <si>
    <t>311350</t>
  </si>
  <si>
    <t xml:space="preserve">CHAPADA DO NORTE </t>
  </si>
  <si>
    <t>311610</t>
  </si>
  <si>
    <t xml:space="preserve">COLUNA </t>
  </si>
  <si>
    <t>311680</t>
  </si>
  <si>
    <t xml:space="preserve">CONGONHAS DO NORTE </t>
  </si>
  <si>
    <t>311810</t>
  </si>
  <si>
    <t xml:space="preserve">CORONEL MURTA </t>
  </si>
  <si>
    <t>311950</t>
  </si>
  <si>
    <t xml:space="preserve">COUTO DE MAGALHAES DE MINAS </t>
  </si>
  <si>
    <t>312010</t>
  </si>
  <si>
    <t xml:space="preserve">DATAS </t>
  </si>
  <si>
    <t>312100</t>
  </si>
  <si>
    <t xml:space="preserve">DIAMANTINA </t>
  </si>
  <si>
    <t>312160</t>
  </si>
  <si>
    <t xml:space="preserve">FELICIO DOS SANTOS </t>
  </si>
  <si>
    <t>312540</t>
  </si>
  <si>
    <t xml:space="preserve">FRANCISCO BADARO </t>
  </si>
  <si>
    <t>312650</t>
  </si>
  <si>
    <t xml:space="preserve">GOUVEA </t>
  </si>
  <si>
    <t>312760</t>
  </si>
  <si>
    <t xml:space="preserve">ITAMARANDIBA </t>
  </si>
  <si>
    <t>313250</t>
  </si>
  <si>
    <t xml:space="preserve">JENIPAPO DE MINAS </t>
  </si>
  <si>
    <t>313545</t>
  </si>
  <si>
    <t xml:space="preserve">JOSE GONCALVES DE MINAS </t>
  </si>
  <si>
    <t>313652</t>
  </si>
  <si>
    <t xml:space="preserve">LEME DO PRADO </t>
  </si>
  <si>
    <t>313835</t>
  </si>
  <si>
    <t xml:space="preserve">MATERLANDIA </t>
  </si>
  <si>
    <t>314060</t>
  </si>
  <si>
    <t xml:space="preserve">MINAS NOVAS </t>
  </si>
  <si>
    <t>314180</t>
  </si>
  <si>
    <t xml:space="preserve">PRESIDENTE KUBITSCHEK </t>
  </si>
  <si>
    <t>315330</t>
  </si>
  <si>
    <t xml:space="preserve">RIO VERMELHO </t>
  </si>
  <si>
    <t>315600</t>
  </si>
  <si>
    <t xml:space="preserve">SABINOPOLIS </t>
  </si>
  <si>
    <t>315680</t>
  </si>
  <si>
    <t xml:space="preserve">SANTO ANTONIO DO ITAMBE </t>
  </si>
  <si>
    <t>316020</t>
  </si>
  <si>
    <t xml:space="preserve">SAO GONCALO DO RIO PRETO </t>
  </si>
  <si>
    <t>312550</t>
  </si>
  <si>
    <t xml:space="preserve">SENADOR MODESTINO GONCALVES </t>
  </si>
  <si>
    <t>316590</t>
  </si>
  <si>
    <t xml:space="preserve">SERRA AZUL DE MINAS </t>
  </si>
  <si>
    <t>316650</t>
  </si>
  <si>
    <t xml:space="preserve">SERRO </t>
  </si>
  <si>
    <t>316710</t>
  </si>
  <si>
    <t xml:space="preserve">TURMALINA </t>
  </si>
  <si>
    <t>316970</t>
  </si>
  <si>
    <t xml:space="preserve">VEREDINHA </t>
  </si>
  <si>
    <t>317107</t>
  </si>
  <si>
    <t xml:space="preserve">VIRGEM DA LAPA </t>
  </si>
  <si>
    <t>317160</t>
  </si>
  <si>
    <t>Oeste</t>
  </si>
  <si>
    <t xml:space="preserve">AGUANIL </t>
  </si>
  <si>
    <t>310080</t>
  </si>
  <si>
    <t xml:space="preserve">ARAUJOS </t>
  </si>
  <si>
    <t>310390</t>
  </si>
  <si>
    <t xml:space="preserve">ARCOS </t>
  </si>
  <si>
    <t>310420</t>
  </si>
  <si>
    <t xml:space="preserve">BAMBUI </t>
  </si>
  <si>
    <t>310510</t>
  </si>
  <si>
    <t xml:space="preserve">BOM DESPACHO </t>
  </si>
  <si>
    <t>310740</t>
  </si>
  <si>
    <t xml:space="preserve">CAMACHO </t>
  </si>
  <si>
    <t>311040</t>
  </si>
  <si>
    <t xml:space="preserve">CAMPO BELO </t>
  </si>
  <si>
    <t>311120</t>
  </si>
  <si>
    <t xml:space="preserve">CANA VERDE </t>
  </si>
  <si>
    <t>311190</t>
  </si>
  <si>
    <t xml:space="preserve">CANDEIAS </t>
  </si>
  <si>
    <t>311200</t>
  </si>
  <si>
    <t xml:space="preserve">CARMO DA MATA </t>
  </si>
  <si>
    <t>311400</t>
  </si>
  <si>
    <t xml:space="preserve">CARMO DO CAJURU </t>
  </si>
  <si>
    <t>311420</t>
  </si>
  <si>
    <t xml:space="preserve">CARMOPOLIS DE MINAS </t>
  </si>
  <si>
    <t>311450</t>
  </si>
  <si>
    <t xml:space="preserve">CLAUDIO </t>
  </si>
  <si>
    <t>311660</t>
  </si>
  <si>
    <t xml:space="preserve">CONCEICAO DO PARA </t>
  </si>
  <si>
    <t>311760</t>
  </si>
  <si>
    <t xml:space="preserve">CORREGO DANTA </t>
  </si>
  <si>
    <t>311980</t>
  </si>
  <si>
    <t xml:space="preserve">CORREGO FUNDO </t>
  </si>
  <si>
    <t>311995</t>
  </si>
  <si>
    <t xml:space="preserve">CRISTAIS </t>
  </si>
  <si>
    <t>312020</t>
  </si>
  <si>
    <t xml:space="preserve">DIVINOPOLIS </t>
  </si>
  <si>
    <t>312230</t>
  </si>
  <si>
    <t xml:space="preserve">DORES DO INDAIA </t>
  </si>
  <si>
    <t>312320</t>
  </si>
  <si>
    <t xml:space="preserve">ESTRELA DO INDAIA </t>
  </si>
  <si>
    <t>312470</t>
  </si>
  <si>
    <t xml:space="preserve">FORMIGA </t>
  </si>
  <si>
    <t>312610</t>
  </si>
  <si>
    <t xml:space="preserve">IGARATINGA </t>
  </si>
  <si>
    <t>313020</t>
  </si>
  <si>
    <t xml:space="preserve">IGUATAMA </t>
  </si>
  <si>
    <t>313030</t>
  </si>
  <si>
    <t xml:space="preserve">ITAGUARA </t>
  </si>
  <si>
    <t>313220</t>
  </si>
  <si>
    <t xml:space="preserve">ITAPECERICA </t>
  </si>
  <si>
    <t>313350</t>
  </si>
  <si>
    <t xml:space="preserve">ITATIAIUCU </t>
  </si>
  <si>
    <t>313370</t>
  </si>
  <si>
    <t xml:space="preserve">ITAUNA </t>
  </si>
  <si>
    <t>313380</t>
  </si>
  <si>
    <t xml:space="preserve">JAPARAIBA </t>
  </si>
  <si>
    <t>313530</t>
  </si>
  <si>
    <t xml:space="preserve">LAGOA DA PRATA </t>
  </si>
  <si>
    <t>313720</t>
  </si>
  <si>
    <t xml:space="preserve">LEANDRO FERREIRA </t>
  </si>
  <si>
    <t>313830</t>
  </si>
  <si>
    <t xml:space="preserve">LUZ </t>
  </si>
  <si>
    <t>313880</t>
  </si>
  <si>
    <t xml:space="preserve">MARTINHO CAMPOS </t>
  </si>
  <si>
    <t>314050</t>
  </si>
  <si>
    <t xml:space="preserve">MEDEIROS </t>
  </si>
  <si>
    <t>314130</t>
  </si>
  <si>
    <t xml:space="preserve">MOEMA </t>
  </si>
  <si>
    <t>314240</t>
  </si>
  <si>
    <t xml:space="preserve">NOVA SERRANA </t>
  </si>
  <si>
    <t>314520</t>
  </si>
  <si>
    <t xml:space="preserve">OLIVEIRA </t>
  </si>
  <si>
    <t>314560</t>
  </si>
  <si>
    <t xml:space="preserve">ONCA DE PITANGUI </t>
  </si>
  <si>
    <t>314580</t>
  </si>
  <si>
    <t xml:space="preserve">PAINS </t>
  </si>
  <si>
    <t>314650</t>
  </si>
  <si>
    <t xml:space="preserve">PARA DE MINAS </t>
  </si>
  <si>
    <t>314710</t>
  </si>
  <si>
    <t xml:space="preserve">PASSA TEMPO </t>
  </si>
  <si>
    <t>314770</t>
  </si>
  <si>
    <t xml:space="preserve">PEDRA DO INDAIA </t>
  </si>
  <si>
    <t>314890</t>
  </si>
  <si>
    <t xml:space="preserve">PERDIGAO </t>
  </si>
  <si>
    <t>314970</t>
  </si>
  <si>
    <t xml:space="preserve">PIMENTA </t>
  </si>
  <si>
    <t>315050</t>
  </si>
  <si>
    <t xml:space="preserve">PIRACEMA </t>
  </si>
  <si>
    <t>315060</t>
  </si>
  <si>
    <t xml:space="preserve">PITANGUI </t>
  </si>
  <si>
    <t>315140</t>
  </si>
  <si>
    <t xml:space="preserve">SANTANA DO JACARE </t>
  </si>
  <si>
    <t>315880</t>
  </si>
  <si>
    <t xml:space="preserve">SANTO ANTONIO DO AMPARO </t>
  </si>
  <si>
    <t>315990</t>
  </si>
  <si>
    <t xml:space="preserve">SANTO ANTONIO DO MONTE </t>
  </si>
  <si>
    <t>316040</t>
  </si>
  <si>
    <t xml:space="preserve">SAO FRANCISCO DE PAULA </t>
  </si>
  <si>
    <t>316120</t>
  </si>
  <si>
    <t xml:space="preserve">SAO GONCALO DO PARA </t>
  </si>
  <si>
    <t>316180</t>
  </si>
  <si>
    <t xml:space="preserve">SAO JOSE DA VARGINHA </t>
  </si>
  <si>
    <t>316310</t>
  </si>
  <si>
    <t xml:space="preserve">SAO SEBASTIAO DO OESTE </t>
  </si>
  <si>
    <t>316460</t>
  </si>
  <si>
    <t xml:space="preserve">SERRA DA SAUDADE </t>
  </si>
  <si>
    <t>316660</t>
  </si>
  <si>
    <t xml:space="preserve">TAPIRAI </t>
  </si>
  <si>
    <t>316820</t>
  </si>
  <si>
    <t xml:space="preserve">AGUA BOA </t>
  </si>
  <si>
    <t>310060</t>
  </si>
  <si>
    <t xml:space="preserve">AIMORES </t>
  </si>
  <si>
    <t>310110</t>
  </si>
  <si>
    <t xml:space="preserve">ALPERCATA </t>
  </si>
  <si>
    <t>310180</t>
  </si>
  <si>
    <t xml:space="preserve">ALVARENGA </t>
  </si>
  <si>
    <t>310220</t>
  </si>
  <si>
    <t xml:space="preserve">CANTAGALO </t>
  </si>
  <si>
    <t>311205</t>
  </si>
  <si>
    <t xml:space="preserve">CAPITAO ANDRADE </t>
  </si>
  <si>
    <t>311265</t>
  </si>
  <si>
    <t xml:space="preserve">CENTRAL DE MINAS </t>
  </si>
  <si>
    <t>311570</t>
  </si>
  <si>
    <t xml:space="preserve">CONSELHEIRO PENA </t>
  </si>
  <si>
    <t>311840</t>
  </si>
  <si>
    <t xml:space="preserve">COROACI </t>
  </si>
  <si>
    <t>311920</t>
  </si>
  <si>
    <t xml:space="preserve">CUPARAQUE </t>
  </si>
  <si>
    <t>312083</t>
  </si>
  <si>
    <t xml:space="preserve">DIVINO DAS LARANJEIRAS </t>
  </si>
  <si>
    <t>312210</t>
  </si>
  <si>
    <t xml:space="preserve">DIVINOLANDIA DE MINAS </t>
  </si>
  <si>
    <t>312220</t>
  </si>
  <si>
    <t xml:space="preserve">ENGENHEIRO CALDAS </t>
  </si>
  <si>
    <t>312370</t>
  </si>
  <si>
    <t xml:space="preserve">FERNANDES TOURINHO </t>
  </si>
  <si>
    <t>312580</t>
  </si>
  <si>
    <t xml:space="preserve">FREI INOCENCIO </t>
  </si>
  <si>
    <t>312690</t>
  </si>
  <si>
    <t xml:space="preserve">FREI LAGONEGRO </t>
  </si>
  <si>
    <t>312695</t>
  </si>
  <si>
    <t xml:space="preserve">GALILEIA </t>
  </si>
  <si>
    <t>312730</t>
  </si>
  <si>
    <t xml:space="preserve">GOIABEIRA </t>
  </si>
  <si>
    <t>312737</t>
  </si>
  <si>
    <t xml:space="preserve">GONZAGA </t>
  </si>
  <si>
    <t>312750</t>
  </si>
  <si>
    <t xml:space="preserve">GOVERNADOR VALADARES </t>
  </si>
  <si>
    <t>312770</t>
  </si>
  <si>
    <t xml:space="preserve">ITABIRINHA DE MANTENA </t>
  </si>
  <si>
    <t>313180</t>
  </si>
  <si>
    <t xml:space="preserve">ITANHOMI </t>
  </si>
  <si>
    <t>313320</t>
  </si>
  <si>
    <t xml:space="preserve">ITUETA </t>
  </si>
  <si>
    <t>313410</t>
  </si>
  <si>
    <t xml:space="preserve">JAMPRUCA </t>
  </si>
  <si>
    <t>313507</t>
  </si>
  <si>
    <t xml:space="preserve">JOSE RAYDAN </t>
  </si>
  <si>
    <t>313655</t>
  </si>
  <si>
    <t xml:space="preserve">MANTENA </t>
  </si>
  <si>
    <t>313960</t>
  </si>
  <si>
    <t xml:space="preserve">MARILAC </t>
  </si>
  <si>
    <t>314010</t>
  </si>
  <si>
    <t xml:space="preserve">MATHIAS LOBATO </t>
  </si>
  <si>
    <t>317150</t>
  </si>
  <si>
    <t xml:space="preserve">MENDES PIMENTEL </t>
  </si>
  <si>
    <t>314150</t>
  </si>
  <si>
    <t xml:space="preserve">NACIP RAYDAN </t>
  </si>
  <si>
    <t>314420</t>
  </si>
  <si>
    <t xml:space="preserve">NOVA BELEM </t>
  </si>
  <si>
    <t>314467</t>
  </si>
  <si>
    <t xml:space="preserve">PAULISTAS </t>
  </si>
  <si>
    <t>314840</t>
  </si>
  <si>
    <t xml:space="preserve">PECANHA </t>
  </si>
  <si>
    <t>314860</t>
  </si>
  <si>
    <t xml:space="preserve">RESPLENDOR </t>
  </si>
  <si>
    <t>315430</t>
  </si>
  <si>
    <t xml:space="preserve">SANTA EFIGENIA DE MINAS </t>
  </si>
  <si>
    <t>315750</t>
  </si>
  <si>
    <t xml:space="preserve">SANTA MARIA DO SUACUI </t>
  </si>
  <si>
    <t>315820</t>
  </si>
  <si>
    <t xml:space="preserve">SANTA RITA DO ITUETO </t>
  </si>
  <si>
    <t>315950</t>
  </si>
  <si>
    <t xml:space="preserve">SAO FELIX DE MINAS </t>
  </si>
  <si>
    <t>316105</t>
  </si>
  <si>
    <t xml:space="preserve">SAO GERALDO DA PIEDADE </t>
  </si>
  <si>
    <t>316160</t>
  </si>
  <si>
    <t xml:space="preserve">SAO GERALDO DO BAIXIO </t>
  </si>
  <si>
    <t>316165</t>
  </si>
  <si>
    <t xml:space="preserve">SAO JOAO DO MANTENINHA </t>
  </si>
  <si>
    <t>316257</t>
  </si>
  <si>
    <t xml:space="preserve">SAO JOAO EVANGELISTA </t>
  </si>
  <si>
    <t>316280</t>
  </si>
  <si>
    <t xml:space="preserve">SAO JOSE DA SAFIRA </t>
  </si>
  <si>
    <t>316300</t>
  </si>
  <si>
    <t xml:space="preserve">SAO JOSE DO JACURI </t>
  </si>
  <si>
    <t>316350</t>
  </si>
  <si>
    <t xml:space="preserve">SAO PEDRO DO SUACUI </t>
  </si>
  <si>
    <t>316410</t>
  </si>
  <si>
    <t xml:space="preserve">SAO SEBASTIAO DO MARANHAO </t>
  </si>
  <si>
    <t>316450</t>
  </si>
  <si>
    <t xml:space="preserve">SARDOA </t>
  </si>
  <si>
    <t>316550</t>
  </si>
  <si>
    <t xml:space="preserve">SOBRALIA </t>
  </si>
  <si>
    <t>316770</t>
  </si>
  <si>
    <t xml:space="preserve">TARUMIRIM </t>
  </si>
  <si>
    <t>316840</t>
  </si>
  <si>
    <t xml:space="preserve">TUMIRITINGA </t>
  </si>
  <si>
    <t>316950</t>
  </si>
  <si>
    <t xml:space="preserve">VIRGOLANDIA </t>
  </si>
  <si>
    <t>317190</t>
  </si>
  <si>
    <t xml:space="preserve">BARAO DE COCAIS </t>
  </si>
  <si>
    <t>310540</t>
  </si>
  <si>
    <t xml:space="preserve">BELA VISTA DE MINAS </t>
  </si>
  <si>
    <t>310600</t>
  </si>
  <si>
    <t xml:space="preserve">BOM JESUS DO AMPARO </t>
  </si>
  <si>
    <t>310770</t>
  </si>
  <si>
    <t xml:space="preserve">CARMESIA </t>
  </si>
  <si>
    <t>311380</t>
  </si>
  <si>
    <t xml:space="preserve">CATAS ALTAS </t>
  </si>
  <si>
    <t>311535</t>
  </si>
  <si>
    <t xml:space="preserve">CONCEICAO DO MATO DENTRO </t>
  </si>
  <si>
    <t>311750</t>
  </si>
  <si>
    <t xml:space="preserve">DOM JOAQUIM </t>
  </si>
  <si>
    <t>312260</t>
  </si>
  <si>
    <t xml:space="preserve">DORES DE GUANHAES </t>
  </si>
  <si>
    <t>312310</t>
  </si>
  <si>
    <t xml:space="preserve">FERROS </t>
  </si>
  <si>
    <t>312590</t>
  </si>
  <si>
    <t xml:space="preserve">GUANHAES </t>
  </si>
  <si>
    <t>312800</t>
  </si>
  <si>
    <t xml:space="preserve">ITABIRA </t>
  </si>
  <si>
    <t>313170</t>
  </si>
  <si>
    <t xml:space="preserve">ITAMBE DO MATO DENTRO </t>
  </si>
  <si>
    <t>313280</t>
  </si>
  <si>
    <t xml:space="preserve">JOAO MONLEVADE </t>
  </si>
  <si>
    <t>313620</t>
  </si>
  <si>
    <t xml:space="preserve">MORRO DO PILAR </t>
  </si>
  <si>
    <t>314370</t>
  </si>
  <si>
    <t xml:space="preserve">NOVA ERA </t>
  </si>
  <si>
    <t>314470</t>
  </si>
  <si>
    <t xml:space="preserve">PASSABEM </t>
  </si>
  <si>
    <t>314750</t>
  </si>
  <si>
    <t xml:space="preserve">RIO PIRACICABA </t>
  </si>
  <si>
    <t>315570</t>
  </si>
  <si>
    <t xml:space="preserve">SANTA BARBARA </t>
  </si>
  <si>
    <t>315720</t>
  </si>
  <si>
    <t xml:space="preserve">SANTA MARIA DE ITABIRA </t>
  </si>
  <si>
    <t>315800</t>
  </si>
  <si>
    <t xml:space="preserve">SANTO ANTONIO DO RIO ABAIXO </t>
  </si>
  <si>
    <t>316050</t>
  </si>
  <si>
    <t xml:space="preserve">SAO DOMINGOS DO PRATA </t>
  </si>
  <si>
    <t>316100</t>
  </si>
  <si>
    <t xml:space="preserve">SAO GONCALO DO RIO ABAIXO </t>
  </si>
  <si>
    <t>316190</t>
  </si>
  <si>
    <t xml:space="preserve">SAO SEBASTIAO DO RIO PRETO </t>
  </si>
  <si>
    <t>316480</t>
  </si>
  <si>
    <t xml:space="preserve">SENHORA DO PORTO </t>
  </si>
  <si>
    <t>316610</t>
  </si>
  <si>
    <t xml:space="preserve">VIRGINOPOLIS </t>
  </si>
  <si>
    <t>317180</t>
  </si>
  <si>
    <t>Triângulo do Norte</t>
  </si>
  <si>
    <t xml:space="preserve">CACHOEIRA DOURADA </t>
  </si>
  <si>
    <t>310980</t>
  </si>
  <si>
    <t xml:space="preserve">CAMPINA VERDE </t>
  </si>
  <si>
    <t>311110</t>
  </si>
  <si>
    <t xml:space="preserve">CANAPOLIS </t>
  </si>
  <si>
    <t>311180</t>
  </si>
  <si>
    <t xml:space="preserve">CAPINOPOLIS </t>
  </si>
  <si>
    <t>311260</t>
  </si>
  <si>
    <t xml:space="preserve">CENTRALINA </t>
  </si>
  <si>
    <t>311580</t>
  </si>
  <si>
    <t xml:space="preserve">GURINHATA </t>
  </si>
  <si>
    <t>312910</t>
  </si>
  <si>
    <t xml:space="preserve">IPIACU </t>
  </si>
  <si>
    <t>313140</t>
  </si>
  <si>
    <t xml:space="preserve">ITUIUTABA </t>
  </si>
  <si>
    <t>313420</t>
  </si>
  <si>
    <t xml:space="preserve">SANTA VITORIA </t>
  </si>
  <si>
    <t>315980</t>
  </si>
  <si>
    <t>Norte</t>
  </si>
  <si>
    <t xml:space="preserve">BONITO DE MINAS </t>
  </si>
  <si>
    <t>310825</t>
  </si>
  <si>
    <t>Brasília MG/S Francisco</t>
  </si>
  <si>
    <t xml:space="preserve">BRASILIA DE MINAS </t>
  </si>
  <si>
    <t>310860</t>
  </si>
  <si>
    <t xml:space="preserve">CAMPO AZUL </t>
  </si>
  <si>
    <t>311115</t>
  </si>
  <si>
    <t xml:space="preserve">CONEGO MARINHO </t>
  </si>
  <si>
    <t>311783</t>
  </si>
  <si>
    <t xml:space="preserve">IBIRACATU </t>
  </si>
  <si>
    <t>312965</t>
  </si>
  <si>
    <t xml:space="preserve">ICARAI DE MINAS </t>
  </si>
  <si>
    <t>313005</t>
  </si>
  <si>
    <t xml:space="preserve">ITACARAMBI </t>
  </si>
  <si>
    <t>313210</t>
  </si>
  <si>
    <t xml:space="preserve">JANUARIA </t>
  </si>
  <si>
    <t>313520</t>
  </si>
  <si>
    <t xml:space="preserve">JAPONVAR </t>
  </si>
  <si>
    <t>313535</t>
  </si>
  <si>
    <t xml:space="preserve">JUVENILIA </t>
  </si>
  <si>
    <t>313695</t>
  </si>
  <si>
    <t xml:space="preserve">LONTRA </t>
  </si>
  <si>
    <t>313865</t>
  </si>
  <si>
    <t xml:space="preserve">LUISLANDIA </t>
  </si>
  <si>
    <t>313868</t>
  </si>
  <si>
    <t xml:space="preserve">MANGA </t>
  </si>
  <si>
    <t>313930</t>
  </si>
  <si>
    <t xml:space="preserve">MIRABELA </t>
  </si>
  <si>
    <t>314200</t>
  </si>
  <si>
    <t xml:space="preserve">MIRAVANIA </t>
  </si>
  <si>
    <t>314225</t>
  </si>
  <si>
    <t xml:space="preserve">MONTALVANIA </t>
  </si>
  <si>
    <t>314270</t>
  </si>
  <si>
    <t xml:space="preserve">PATIS </t>
  </si>
  <si>
    <t>314795</t>
  </si>
  <si>
    <t xml:space="preserve">PEDRAS DE MARIA DA CRUZ </t>
  </si>
  <si>
    <t>314915</t>
  </si>
  <si>
    <t xml:space="preserve">PINTOPOLIS </t>
  </si>
  <si>
    <t>315057</t>
  </si>
  <si>
    <t xml:space="preserve">SAO FRANCISCO </t>
  </si>
  <si>
    <t>316110</t>
  </si>
  <si>
    <t xml:space="preserve">SAO JOAO DA PONTE </t>
  </si>
  <si>
    <t>316240</t>
  </si>
  <si>
    <t xml:space="preserve">SAO JOAO DAS MISSOES </t>
  </si>
  <si>
    <t>316245</t>
  </si>
  <si>
    <t xml:space="preserve">SAO ROMAO </t>
  </si>
  <si>
    <t>316420</t>
  </si>
  <si>
    <t xml:space="preserve">UBAI </t>
  </si>
  <si>
    <t>317000</t>
  </si>
  <si>
    <t xml:space="preserve">URUCUIA </t>
  </si>
  <si>
    <t>317052</t>
  </si>
  <si>
    <t xml:space="preserve">VARZELANDIA </t>
  </si>
  <si>
    <t>317090</t>
  </si>
  <si>
    <t>Sudeste</t>
  </si>
  <si>
    <t xml:space="preserve">ANDRELANDIA </t>
  </si>
  <si>
    <t>310280</t>
  </si>
  <si>
    <t xml:space="preserve">ARACITABA </t>
  </si>
  <si>
    <t>310330</t>
  </si>
  <si>
    <t xml:space="preserve">ARANTINA </t>
  </si>
  <si>
    <t>310360</t>
  </si>
  <si>
    <t xml:space="preserve">BELMIRO BRAGA </t>
  </si>
  <si>
    <t>310610</t>
  </si>
  <si>
    <t xml:space="preserve">BIAS FORTES </t>
  </si>
  <si>
    <t>310680</t>
  </si>
  <si>
    <t>São João Nepomuceno/Bicas</t>
  </si>
  <si>
    <t xml:space="preserve">BICAS </t>
  </si>
  <si>
    <t>310690</t>
  </si>
  <si>
    <t xml:space="preserve">BOCAINA DE MINAS </t>
  </si>
  <si>
    <t>310720</t>
  </si>
  <si>
    <t xml:space="preserve">BOM JARDIM DE MINAS </t>
  </si>
  <si>
    <t>310750</t>
  </si>
  <si>
    <t xml:space="preserve">CHACARA </t>
  </si>
  <si>
    <t>311590</t>
  </si>
  <si>
    <t xml:space="preserve">CHIADOR </t>
  </si>
  <si>
    <t>311620</t>
  </si>
  <si>
    <t xml:space="preserve">CORONEL PACHECO </t>
  </si>
  <si>
    <t>311960</t>
  </si>
  <si>
    <t xml:space="preserve">DESCOBERTO </t>
  </si>
  <si>
    <t>312130</t>
  </si>
  <si>
    <t xml:space="preserve">EWBANK DA CAMARA </t>
  </si>
  <si>
    <t>312500</t>
  </si>
  <si>
    <t xml:space="preserve">GOIANA </t>
  </si>
  <si>
    <t>312738</t>
  </si>
  <si>
    <t xml:space="preserve">GUARARA </t>
  </si>
  <si>
    <t>312850</t>
  </si>
  <si>
    <t xml:space="preserve">JUIZ DE FORA </t>
  </si>
  <si>
    <t>313670</t>
  </si>
  <si>
    <t xml:space="preserve">LIBERDADE </t>
  </si>
  <si>
    <t>313850</t>
  </si>
  <si>
    <t xml:space="preserve">LIMA DUARTE </t>
  </si>
  <si>
    <t>313860</t>
  </si>
  <si>
    <t xml:space="preserve">MAR DE ESPANHA </t>
  </si>
  <si>
    <t>313980</t>
  </si>
  <si>
    <t xml:space="preserve">MARIPA DE MINAS </t>
  </si>
  <si>
    <t>314020</t>
  </si>
  <si>
    <t xml:space="preserve">MATIAS BARBOSA </t>
  </si>
  <si>
    <t>314080</t>
  </si>
  <si>
    <t xml:space="preserve">OLARIA </t>
  </si>
  <si>
    <t>314540</t>
  </si>
  <si>
    <t xml:space="preserve">OLIVEIRA FORTES </t>
  </si>
  <si>
    <t>314570</t>
  </si>
  <si>
    <t xml:space="preserve">PASSA VINTE </t>
  </si>
  <si>
    <t>314780</t>
  </si>
  <si>
    <t xml:space="preserve">PEDRO TEIXEIRA </t>
  </si>
  <si>
    <t>314940</t>
  </si>
  <si>
    <t xml:space="preserve">PEQUERI </t>
  </si>
  <si>
    <t>314950</t>
  </si>
  <si>
    <t xml:space="preserve">PIAU </t>
  </si>
  <si>
    <t>315010</t>
  </si>
  <si>
    <t xml:space="preserve">RIO NOVO </t>
  </si>
  <si>
    <t>315540</t>
  </si>
  <si>
    <t xml:space="preserve">RIO PRETO </t>
  </si>
  <si>
    <t>315590</t>
  </si>
  <si>
    <t xml:space="preserve">ROCHEDO DE MINAS </t>
  </si>
  <si>
    <t>315620</t>
  </si>
  <si>
    <t xml:space="preserve">SANTA BARBARA DO MONTE VERDE </t>
  </si>
  <si>
    <t>315727</t>
  </si>
  <si>
    <t xml:space="preserve">SANTA RITA DE JACUTINGA </t>
  </si>
  <si>
    <t>315930</t>
  </si>
  <si>
    <t xml:space="preserve">SANTANA DO DESERTO </t>
  </si>
  <si>
    <t>315860</t>
  </si>
  <si>
    <t xml:space="preserve">SANTOS DUMONT </t>
  </si>
  <si>
    <t>316070</t>
  </si>
  <si>
    <t xml:space="preserve">SAO JOAO NEPOMUCENO </t>
  </si>
  <si>
    <t>316290</t>
  </si>
  <si>
    <t xml:space="preserve">SENADOR CORTES </t>
  </si>
  <si>
    <t>316560</t>
  </si>
  <si>
    <t xml:space="preserve">SIMAO PEREIRA </t>
  </si>
  <si>
    <t>316750</t>
  </si>
  <si>
    <t xml:space="preserve">ALEM PARAIBA </t>
  </si>
  <si>
    <t>310150</t>
  </si>
  <si>
    <t>Leopoldina/Cataguases</t>
  </si>
  <si>
    <t xml:space="preserve">ARGIRITA </t>
  </si>
  <si>
    <t>310440</t>
  </si>
  <si>
    <t xml:space="preserve">ASTOLFO DUTRA </t>
  </si>
  <si>
    <t>310460</t>
  </si>
  <si>
    <t xml:space="preserve">CATAGUASES </t>
  </si>
  <si>
    <t>311530</t>
  </si>
  <si>
    <t xml:space="preserve">DONA EUZEBIA </t>
  </si>
  <si>
    <t>312290</t>
  </si>
  <si>
    <t xml:space="preserve">ESTRELA DALVA </t>
  </si>
  <si>
    <t>312460</t>
  </si>
  <si>
    <t xml:space="preserve">ITAMARATI DE MINAS </t>
  </si>
  <si>
    <t>313260</t>
  </si>
  <si>
    <t xml:space="preserve">LARANJAL </t>
  </si>
  <si>
    <t>313800</t>
  </si>
  <si>
    <t xml:space="preserve">LEOPOLDINA </t>
  </si>
  <si>
    <t>313840</t>
  </si>
  <si>
    <t xml:space="preserve">PALMA </t>
  </si>
  <si>
    <t>314670</t>
  </si>
  <si>
    <t xml:space="preserve">PIRAPETINGA </t>
  </si>
  <si>
    <t>315110</t>
  </si>
  <si>
    <t xml:space="preserve">RECREIO </t>
  </si>
  <si>
    <t>315410</t>
  </si>
  <si>
    <t xml:space="preserve">SANTANA DE CATAGUASES </t>
  </si>
  <si>
    <t>315840</t>
  </si>
  <si>
    <t xml:space="preserve">SANTO ANTONIO DO AVENTUREIRO </t>
  </si>
  <si>
    <t>316000</t>
  </si>
  <si>
    <t xml:space="preserve">VOLTA GRANDE </t>
  </si>
  <si>
    <t>317210</t>
  </si>
  <si>
    <t>Leste do Sul</t>
  </si>
  <si>
    <t xml:space="preserve">ABRE CAMPO </t>
  </si>
  <si>
    <t>310030</t>
  </si>
  <si>
    <t xml:space="preserve">ALTO CAPARAO </t>
  </si>
  <si>
    <t>310205</t>
  </si>
  <si>
    <t xml:space="preserve">ALTO JEQUITIBA </t>
  </si>
  <si>
    <t>315350</t>
  </si>
  <si>
    <t xml:space="preserve">CAIANA </t>
  </si>
  <si>
    <t>311010</t>
  </si>
  <si>
    <t xml:space="preserve">CAPARAO </t>
  </si>
  <si>
    <t>311210</t>
  </si>
  <si>
    <t xml:space="preserve">CAPUTIRA </t>
  </si>
  <si>
    <t>311290</t>
  </si>
  <si>
    <t xml:space="preserve">CARANGOLA </t>
  </si>
  <si>
    <t>311330</t>
  </si>
  <si>
    <t xml:space="preserve">CHALE </t>
  </si>
  <si>
    <t>311600</t>
  </si>
  <si>
    <t xml:space="preserve">CONCEICAO DE IPANEMA </t>
  </si>
  <si>
    <t>311740</t>
  </si>
  <si>
    <t xml:space="preserve">DIVINO </t>
  </si>
  <si>
    <t>312200</t>
  </si>
  <si>
    <t xml:space="preserve">DURANDE </t>
  </si>
  <si>
    <t>312352</t>
  </si>
  <si>
    <t xml:space="preserve">ESPERA FELIZ </t>
  </si>
  <si>
    <t>312420</t>
  </si>
  <si>
    <t xml:space="preserve">FARIA LEMOS </t>
  </si>
  <si>
    <t>312530</t>
  </si>
  <si>
    <t xml:space="preserve">FERVEDOURO </t>
  </si>
  <si>
    <t>312595</t>
  </si>
  <si>
    <t xml:space="preserve">IPANEMA </t>
  </si>
  <si>
    <t>313120</t>
  </si>
  <si>
    <t xml:space="preserve">LAJINHA </t>
  </si>
  <si>
    <t>313770</t>
  </si>
  <si>
    <t xml:space="preserve">LUISBURGO </t>
  </si>
  <si>
    <t>313867</t>
  </si>
  <si>
    <t xml:space="preserve">MANHUACU </t>
  </si>
  <si>
    <t>313940</t>
  </si>
  <si>
    <t xml:space="preserve">MANHUMIRIM </t>
  </si>
  <si>
    <t>313950</t>
  </si>
  <si>
    <t xml:space="preserve">MARTINS SOARES </t>
  </si>
  <si>
    <t>314053</t>
  </si>
  <si>
    <t xml:space="preserve">MATIPO </t>
  </si>
  <si>
    <t>314090</t>
  </si>
  <si>
    <t xml:space="preserve">MUTUM </t>
  </si>
  <si>
    <t>314400</t>
  </si>
  <si>
    <t xml:space="preserve">ORIZANIA </t>
  </si>
  <si>
    <t>314587</t>
  </si>
  <si>
    <t xml:space="preserve">PEDRA BONITA </t>
  </si>
  <si>
    <t>314875</t>
  </si>
  <si>
    <t xml:space="preserve">PEDRA DOURADA </t>
  </si>
  <si>
    <t>314900</t>
  </si>
  <si>
    <t xml:space="preserve">POCRANE </t>
  </si>
  <si>
    <t>315190</t>
  </si>
  <si>
    <t xml:space="preserve">REDUTO </t>
  </si>
  <si>
    <t>315415</t>
  </si>
  <si>
    <t xml:space="preserve">SANTA MARGARIDA </t>
  </si>
  <si>
    <t>315790</t>
  </si>
  <si>
    <t xml:space="preserve">SANTANA DO MANHUACU </t>
  </si>
  <si>
    <t>315890</t>
  </si>
  <si>
    <t xml:space="preserve">SAO JOAO DO MANHUACU </t>
  </si>
  <si>
    <t>316255</t>
  </si>
  <si>
    <t xml:space="preserve">SAO JOSE DO MANTIMENTO </t>
  </si>
  <si>
    <t>316360</t>
  </si>
  <si>
    <t xml:space="preserve">SIMONESIA </t>
  </si>
  <si>
    <t>316760</t>
  </si>
  <si>
    <t xml:space="preserve">TAPARUBA </t>
  </si>
  <si>
    <t>316805</t>
  </si>
  <si>
    <t xml:space="preserve">TOMBOS </t>
  </si>
  <si>
    <t>316920</t>
  </si>
  <si>
    <t xml:space="preserve">BERIZAL </t>
  </si>
  <si>
    <t>310665</t>
  </si>
  <si>
    <t xml:space="preserve">BOCAIUVA </t>
  </si>
  <si>
    <t>310730</t>
  </si>
  <si>
    <t xml:space="preserve">BOTUMIRIM </t>
  </si>
  <si>
    <t>310850</t>
  </si>
  <si>
    <t xml:space="preserve">CAPITAO ENEAS </t>
  </si>
  <si>
    <t>311270</t>
  </si>
  <si>
    <t>Janaúba/Monte Azul</t>
  </si>
  <si>
    <t xml:space="preserve">CATUTI </t>
  </si>
  <si>
    <t>311547</t>
  </si>
  <si>
    <t xml:space="preserve">CLARO DOS POCOES </t>
  </si>
  <si>
    <t>311650</t>
  </si>
  <si>
    <t xml:space="preserve">CORACAO DE JESUS </t>
  </si>
  <si>
    <t>311880</t>
  </si>
  <si>
    <t xml:space="preserve">CRISTALIA </t>
  </si>
  <si>
    <t>312030</t>
  </si>
  <si>
    <t xml:space="preserve">CURRAL DE DENTRO </t>
  </si>
  <si>
    <t>312087</t>
  </si>
  <si>
    <t xml:space="preserve">ENGENHEIRO NAVARRO </t>
  </si>
  <si>
    <t>312380</t>
  </si>
  <si>
    <t xml:space="preserve">ESPINOSA </t>
  </si>
  <si>
    <t>312430</t>
  </si>
  <si>
    <t xml:space="preserve">FRANCISCO DUMONT </t>
  </si>
  <si>
    <t>312660</t>
  </si>
  <si>
    <t xml:space="preserve">FRANCISCO SA </t>
  </si>
  <si>
    <t>312670</t>
  </si>
  <si>
    <t xml:space="preserve">FRUTA DE LEITE </t>
  </si>
  <si>
    <t>312707</t>
  </si>
  <si>
    <t xml:space="preserve">GAMELEIRAS </t>
  </si>
  <si>
    <t>312733</t>
  </si>
  <si>
    <t xml:space="preserve">GLAUCILANDIA </t>
  </si>
  <si>
    <t>312735</t>
  </si>
  <si>
    <t xml:space="preserve">GRAO MOGOL </t>
  </si>
  <si>
    <t>312780</t>
  </si>
  <si>
    <t xml:space="preserve">GUARACIAMA </t>
  </si>
  <si>
    <t>312825</t>
  </si>
  <si>
    <t xml:space="preserve">INDAIABIRA </t>
  </si>
  <si>
    <t>313065</t>
  </si>
  <si>
    <t xml:space="preserve">ITACAMBIRA </t>
  </si>
  <si>
    <t>313200</t>
  </si>
  <si>
    <t xml:space="preserve">JAIBA </t>
  </si>
  <si>
    <t>313505</t>
  </si>
  <si>
    <t xml:space="preserve">JANAUBA </t>
  </si>
  <si>
    <t>313510</t>
  </si>
  <si>
    <t xml:space="preserve">JEQUITAI </t>
  </si>
  <si>
    <t>313560</t>
  </si>
  <si>
    <t xml:space="preserve">JOAQUIM FELICIO </t>
  </si>
  <si>
    <t>313640</t>
  </si>
  <si>
    <t xml:space="preserve">JOSENOPOLIS </t>
  </si>
  <si>
    <t>313657</t>
  </si>
  <si>
    <t xml:space="preserve">JURAMENTO </t>
  </si>
  <si>
    <t>313680</t>
  </si>
  <si>
    <t xml:space="preserve">LAGOA DOS PATOS </t>
  </si>
  <si>
    <t>313730</t>
  </si>
  <si>
    <t xml:space="preserve">MAMONAS </t>
  </si>
  <si>
    <t>313925</t>
  </si>
  <si>
    <t xml:space="preserve">MATIAS CARDOSO </t>
  </si>
  <si>
    <t>314085</t>
  </si>
  <si>
    <t xml:space="preserve">MATO VERDE </t>
  </si>
  <si>
    <t>314100</t>
  </si>
  <si>
    <t xml:space="preserve">MONTE AZUL </t>
  </si>
  <si>
    <t>314290</t>
  </si>
  <si>
    <t xml:space="preserve">MONTES CLAROS </t>
  </si>
  <si>
    <t>314330</t>
  </si>
  <si>
    <t xml:space="preserve">MONTEZUMA </t>
  </si>
  <si>
    <t>314345</t>
  </si>
  <si>
    <t xml:space="preserve">NINHEIRA </t>
  </si>
  <si>
    <t>314465</t>
  </si>
  <si>
    <t xml:space="preserve">NOVA PORTEIRINHA </t>
  </si>
  <si>
    <t>314505</t>
  </si>
  <si>
    <t xml:space="preserve">NOVORIZONTE </t>
  </si>
  <si>
    <t>314537</t>
  </si>
  <si>
    <t xml:space="preserve">OLHOS-D'AGUA </t>
  </si>
  <si>
    <t>314545</t>
  </si>
  <si>
    <t xml:space="preserve">PADRE CARVALHO </t>
  </si>
  <si>
    <t>314625</t>
  </si>
  <si>
    <t xml:space="preserve">PAI PEDRO </t>
  </si>
  <si>
    <t>314655</t>
  </si>
  <si>
    <t xml:space="preserve">PORTEIRINHA </t>
  </si>
  <si>
    <t>315220</t>
  </si>
  <si>
    <t xml:space="preserve">RIACHO DOS MACHADOS </t>
  </si>
  <si>
    <t>315450</t>
  </si>
  <si>
    <t xml:space="preserve">RIO PARDO DE MINAS </t>
  </si>
  <si>
    <t>315560</t>
  </si>
  <si>
    <t xml:space="preserve">RUBELITA </t>
  </si>
  <si>
    <t>315650</t>
  </si>
  <si>
    <t xml:space="preserve">SALINAS </t>
  </si>
  <si>
    <t>315700</t>
  </si>
  <si>
    <t xml:space="preserve">SANTA CRUZ DE SALINAS </t>
  </si>
  <si>
    <t>315737</t>
  </si>
  <si>
    <t xml:space="preserve">SANTO ANTONIO DO RETIRO </t>
  </si>
  <si>
    <t>316045</t>
  </si>
  <si>
    <t xml:space="preserve">SAO JOAO DA LAGOA </t>
  </si>
  <si>
    <t>316225</t>
  </si>
  <si>
    <t xml:space="preserve">SAO JOAO DO PACUI </t>
  </si>
  <si>
    <t>316265</t>
  </si>
  <si>
    <t xml:space="preserve">SAO JOAO DO PARAISO </t>
  </si>
  <si>
    <t>316270</t>
  </si>
  <si>
    <t xml:space="preserve">SERRANOPOLIS DE MINAS </t>
  </si>
  <si>
    <t>316695</t>
  </si>
  <si>
    <t xml:space="preserve">TAIOBEIRAS </t>
  </si>
  <si>
    <t>316800</t>
  </si>
  <si>
    <t xml:space="preserve">VARGEM GRANDE DO RIO PARDO </t>
  </si>
  <si>
    <t>317065</t>
  </si>
  <si>
    <t xml:space="preserve">VERDELANDIA </t>
  </si>
  <si>
    <t>317103</t>
  </si>
  <si>
    <t xml:space="preserve">ALPINOPOLIS </t>
  </si>
  <si>
    <t>310190</t>
  </si>
  <si>
    <t xml:space="preserve">BOM JESUS DA PENHA </t>
  </si>
  <si>
    <t>310760</t>
  </si>
  <si>
    <t xml:space="preserve">CAPETINGA </t>
  </si>
  <si>
    <t>311240</t>
  </si>
  <si>
    <t xml:space="preserve">CAPITOLIO </t>
  </si>
  <si>
    <t>311280</t>
  </si>
  <si>
    <t xml:space="preserve">CASSIA </t>
  </si>
  <si>
    <t>311510</t>
  </si>
  <si>
    <t xml:space="preserve">CLARAVAL </t>
  </si>
  <si>
    <t>311640</t>
  </si>
  <si>
    <t xml:space="preserve">DELFINOPOLIS </t>
  </si>
  <si>
    <t>312120</t>
  </si>
  <si>
    <t xml:space="preserve">DORESOPOLIS </t>
  </si>
  <si>
    <t>312340</t>
  </si>
  <si>
    <t xml:space="preserve">FORTALEZA DE MINAS </t>
  </si>
  <si>
    <t>312630</t>
  </si>
  <si>
    <t xml:space="preserve">GUAPE </t>
  </si>
  <si>
    <t>312810</t>
  </si>
  <si>
    <t xml:space="preserve">IBIRACI </t>
  </si>
  <si>
    <t>312970</t>
  </si>
  <si>
    <t xml:space="preserve">ITAMOGI </t>
  </si>
  <si>
    <t>313290</t>
  </si>
  <si>
    <t xml:space="preserve">ITAU DE MINAS </t>
  </si>
  <si>
    <t>313375</t>
  </si>
  <si>
    <t xml:space="preserve">JACUI </t>
  </si>
  <si>
    <t>313480</t>
  </si>
  <si>
    <t xml:space="preserve">MONTE SANTO DE MINAS </t>
  </si>
  <si>
    <t>314320</t>
  </si>
  <si>
    <t xml:space="preserve">PASSOS </t>
  </si>
  <si>
    <t>314790</t>
  </si>
  <si>
    <t xml:space="preserve">PIUMHI </t>
  </si>
  <si>
    <t>315150</t>
  </si>
  <si>
    <t xml:space="preserve">PRATAPOLIS </t>
  </si>
  <si>
    <t>315290</t>
  </si>
  <si>
    <t xml:space="preserve">SAO JOAO BATISTA DO GLORIA </t>
  </si>
  <si>
    <t>316220</t>
  </si>
  <si>
    <t xml:space="preserve">SAO JOSE DA BARRA </t>
  </si>
  <si>
    <t>316294</t>
  </si>
  <si>
    <t xml:space="preserve">SAO ROQUE DE MINAS </t>
  </si>
  <si>
    <t>316430</t>
  </si>
  <si>
    <t xml:space="preserve">SAO SEBASTIAO DO PARAISO </t>
  </si>
  <si>
    <t>316470</t>
  </si>
  <si>
    <t xml:space="preserve">SAO TOMAS DE AQUINO </t>
  </si>
  <si>
    <t>316510</t>
  </si>
  <si>
    <t xml:space="preserve">VARGEM BONITA </t>
  </si>
  <si>
    <t>317060</t>
  </si>
  <si>
    <t>Noroeste</t>
  </si>
  <si>
    <t xml:space="preserve">ARAPUA </t>
  </si>
  <si>
    <t>310380</t>
  </si>
  <si>
    <t xml:space="preserve">BRASILANDIA DE MINAS </t>
  </si>
  <si>
    <t>310855</t>
  </si>
  <si>
    <t xml:space="preserve">CARMO DO PARANAIBA </t>
  </si>
  <si>
    <t>311430</t>
  </si>
  <si>
    <t xml:space="preserve">CRUZEIRO DA FORTALEZA </t>
  </si>
  <si>
    <t>312070</t>
  </si>
  <si>
    <t xml:space="preserve">GUARDA-MOR </t>
  </si>
  <si>
    <t>312860</t>
  </si>
  <si>
    <t xml:space="preserve">GUIMARANIA </t>
  </si>
  <si>
    <t>312890</t>
  </si>
  <si>
    <t xml:space="preserve">JOAO PINHEIRO </t>
  </si>
  <si>
    <t>313630</t>
  </si>
  <si>
    <t xml:space="preserve">LAGAMAR </t>
  </si>
  <si>
    <t>313710</t>
  </si>
  <si>
    <t xml:space="preserve">LAGOA FORMOSA </t>
  </si>
  <si>
    <t>313750</t>
  </si>
  <si>
    <t xml:space="preserve">LAGOA GRANDE </t>
  </si>
  <si>
    <t>313753</t>
  </si>
  <si>
    <t xml:space="preserve">MATUTINA </t>
  </si>
  <si>
    <t>314120</t>
  </si>
  <si>
    <t xml:space="preserve">PATOS DE MINAS </t>
  </si>
  <si>
    <t>314800</t>
  </si>
  <si>
    <t xml:space="preserve">PRESIDENTE OLEGARIO </t>
  </si>
  <si>
    <t>315340</t>
  </si>
  <si>
    <t xml:space="preserve">RIO PARANAIBA </t>
  </si>
  <si>
    <t>315550</t>
  </si>
  <si>
    <t xml:space="preserve">SANTA ROSA DA SERRA </t>
  </si>
  <si>
    <t>315970</t>
  </si>
  <si>
    <t xml:space="preserve">SAO GONCALO DO ABAETE </t>
  </si>
  <si>
    <t>316170</t>
  </si>
  <si>
    <t xml:space="preserve">SAO GOTARDO </t>
  </si>
  <si>
    <t>316210</t>
  </si>
  <si>
    <t xml:space="preserve">SERRA DO SALITRE </t>
  </si>
  <si>
    <t>316680</t>
  </si>
  <si>
    <t xml:space="preserve">TIROS </t>
  </si>
  <si>
    <t>316890</t>
  </si>
  <si>
    <t xml:space="preserve">VARJAO DE MINAS </t>
  </si>
  <si>
    <t>317075</t>
  </si>
  <si>
    <t xml:space="preserve">VAZANTE </t>
  </si>
  <si>
    <t>317100</t>
  </si>
  <si>
    <t xml:space="preserve">AGUAS VERMELHAS </t>
  </si>
  <si>
    <t>310100</t>
  </si>
  <si>
    <t xml:space="preserve">ALMENARA </t>
  </si>
  <si>
    <t>310170</t>
  </si>
  <si>
    <t xml:space="preserve">BANDEIRA </t>
  </si>
  <si>
    <t>310520</t>
  </si>
  <si>
    <t xml:space="preserve">CACHOEIRA DE PAJEU </t>
  </si>
  <si>
    <t>310270</t>
  </si>
  <si>
    <t xml:space="preserve">COMERCINHO </t>
  </si>
  <si>
    <t>311700</t>
  </si>
  <si>
    <t xml:space="preserve">DIVISA ALEGRE </t>
  </si>
  <si>
    <t>312235</t>
  </si>
  <si>
    <t xml:space="preserve">DIVISOPOLIS </t>
  </si>
  <si>
    <t>312245</t>
  </si>
  <si>
    <t xml:space="preserve">FELISBURGO </t>
  </si>
  <si>
    <t>312560</t>
  </si>
  <si>
    <t xml:space="preserve">ITAOBIM </t>
  </si>
  <si>
    <t>313330</t>
  </si>
  <si>
    <t xml:space="preserve">ITINGA </t>
  </si>
  <si>
    <t>313400</t>
  </si>
  <si>
    <t xml:space="preserve">JACINTO </t>
  </si>
  <si>
    <t>313470</t>
  </si>
  <si>
    <t xml:space="preserve">JEQUITINHONHA </t>
  </si>
  <si>
    <t>313580</t>
  </si>
  <si>
    <t xml:space="preserve">JOAIMA </t>
  </si>
  <si>
    <t>313600</t>
  </si>
  <si>
    <t xml:space="preserve">JORDANIA </t>
  </si>
  <si>
    <t>313650</t>
  </si>
  <si>
    <t xml:space="preserve">MATA VERDE </t>
  </si>
  <si>
    <t>314055</t>
  </si>
  <si>
    <t xml:space="preserve">MEDINA </t>
  </si>
  <si>
    <t>314140</t>
  </si>
  <si>
    <t xml:space="preserve">MONTE FORMOSO </t>
  </si>
  <si>
    <t>314315</t>
  </si>
  <si>
    <t xml:space="preserve">PALMOPOLIS </t>
  </si>
  <si>
    <t>314675</t>
  </si>
  <si>
    <t xml:space="preserve">PEDRA AZUL </t>
  </si>
  <si>
    <t>314870</t>
  </si>
  <si>
    <t xml:space="preserve">PONTO DOS VOLANTES </t>
  </si>
  <si>
    <t>315217</t>
  </si>
  <si>
    <t xml:space="preserve">RIO DO PRADO </t>
  </si>
  <si>
    <t>315510</t>
  </si>
  <si>
    <t xml:space="preserve">RUBIM </t>
  </si>
  <si>
    <t>315660</t>
  </si>
  <si>
    <t xml:space="preserve">SALTO DA DIVISA </t>
  </si>
  <si>
    <t>315710</t>
  </si>
  <si>
    <t xml:space="preserve">SANTA MARIA DO SALTO </t>
  </si>
  <si>
    <t>315810</t>
  </si>
  <si>
    <t xml:space="preserve">SANTO ANTONIO DO JACINTO </t>
  </si>
  <si>
    <t>316030</t>
  </si>
  <si>
    <t xml:space="preserve">BURITIZEIRO </t>
  </si>
  <si>
    <t>310940</t>
  </si>
  <si>
    <t xml:space="preserve">IBIAI </t>
  </si>
  <si>
    <t>312960</t>
  </si>
  <si>
    <t xml:space="preserve">LASSANCE </t>
  </si>
  <si>
    <t>313810</t>
  </si>
  <si>
    <t xml:space="preserve">PIRAPORA </t>
  </si>
  <si>
    <t>315120</t>
  </si>
  <si>
    <t xml:space="preserve">PONTO CHIQUE </t>
  </si>
  <si>
    <t>315213</t>
  </si>
  <si>
    <t xml:space="preserve">SANTA FE DE MINAS </t>
  </si>
  <si>
    <t>315760</t>
  </si>
  <si>
    <t xml:space="preserve">VARZEA DA PALMA </t>
  </si>
  <si>
    <t>317080</t>
  </si>
  <si>
    <t xml:space="preserve">ACAIACA </t>
  </si>
  <si>
    <t>310040</t>
  </si>
  <si>
    <t xml:space="preserve">ALVINOPOLIS </t>
  </si>
  <si>
    <t>310230</t>
  </si>
  <si>
    <t xml:space="preserve">AMPARO DO SERRA </t>
  </si>
  <si>
    <t>310250</t>
  </si>
  <si>
    <t xml:space="preserve">ARAPONGA </t>
  </si>
  <si>
    <t>310370</t>
  </si>
  <si>
    <t xml:space="preserve">BARRA LONGA </t>
  </si>
  <si>
    <t>310570</t>
  </si>
  <si>
    <t xml:space="preserve">CAJURI </t>
  </si>
  <si>
    <t>311020</t>
  </si>
  <si>
    <t xml:space="preserve">CANAA </t>
  </si>
  <si>
    <t>311170</t>
  </si>
  <si>
    <t xml:space="preserve">DIOGO DE VASCONCELOS </t>
  </si>
  <si>
    <t>312170</t>
  </si>
  <si>
    <t xml:space="preserve">DOM SILVERIO </t>
  </si>
  <si>
    <t>312270</t>
  </si>
  <si>
    <t xml:space="preserve">GUARACIABA </t>
  </si>
  <si>
    <t>312820</t>
  </si>
  <si>
    <t xml:space="preserve">JEQUERI </t>
  </si>
  <si>
    <t>313550</t>
  </si>
  <si>
    <t xml:space="preserve">ORATORIOS </t>
  </si>
  <si>
    <t>314585</t>
  </si>
  <si>
    <t xml:space="preserve">PAULA CANDIDO </t>
  </si>
  <si>
    <t>314830</t>
  </si>
  <si>
    <t xml:space="preserve">PEDRA DO ANTA </t>
  </si>
  <si>
    <t>314880</t>
  </si>
  <si>
    <t xml:space="preserve">PIEDADE DE PONTE NOVA </t>
  </si>
  <si>
    <t>315020</t>
  </si>
  <si>
    <t xml:space="preserve">PONTE NOVA </t>
  </si>
  <si>
    <t>315210</t>
  </si>
  <si>
    <t xml:space="preserve">PORTO FIRME </t>
  </si>
  <si>
    <t>315230</t>
  </si>
  <si>
    <t xml:space="preserve">RAUL SOARES </t>
  </si>
  <si>
    <t>315400</t>
  </si>
  <si>
    <t xml:space="preserve">RIO CASCA </t>
  </si>
  <si>
    <t>315490</t>
  </si>
  <si>
    <t xml:space="preserve">RIO DOCE </t>
  </si>
  <si>
    <t>315500</t>
  </si>
  <si>
    <t xml:space="preserve">SANTA CRUZ DO ESCALVADO </t>
  </si>
  <si>
    <t>315740</t>
  </si>
  <si>
    <t xml:space="preserve">SANTO ANTONIO DO GRAMA </t>
  </si>
  <si>
    <t>316010</t>
  </si>
  <si>
    <t xml:space="preserve">SAO JOSE DO GOIABAL </t>
  </si>
  <si>
    <t>316340</t>
  </si>
  <si>
    <t xml:space="preserve">SAO MIGUEL DO ANTA </t>
  </si>
  <si>
    <t>316380</t>
  </si>
  <si>
    <t xml:space="preserve">SAO PEDRO DOS FERROS </t>
  </si>
  <si>
    <t>316400</t>
  </si>
  <si>
    <t xml:space="preserve">SEM-PEIXE </t>
  </si>
  <si>
    <t>316556</t>
  </si>
  <si>
    <t xml:space="preserve">SERICITA </t>
  </si>
  <si>
    <t>316630</t>
  </si>
  <si>
    <t xml:space="preserve">TEIXEIRAS </t>
  </si>
  <si>
    <t>316850</t>
  </si>
  <si>
    <t xml:space="preserve">URUCANIA </t>
  </si>
  <si>
    <t>317050</t>
  </si>
  <si>
    <t xml:space="preserve">VICOSA </t>
  </si>
  <si>
    <t>317130</t>
  </si>
  <si>
    <t xml:space="preserve">ALBERTINA </t>
  </si>
  <si>
    <t>310140</t>
  </si>
  <si>
    <t xml:space="preserve">ANDRADAS </t>
  </si>
  <si>
    <t>310260</t>
  </si>
  <si>
    <t xml:space="preserve">BOM REPOUSO </t>
  </si>
  <si>
    <t>310790</t>
  </si>
  <si>
    <t xml:space="preserve">BORDA DA MATA </t>
  </si>
  <si>
    <t>310830</t>
  </si>
  <si>
    <t xml:space="preserve">BRASOPOLIS </t>
  </si>
  <si>
    <t>310890</t>
  </si>
  <si>
    <t xml:space="preserve">BUENO BRANDAO </t>
  </si>
  <si>
    <t>310910</t>
  </si>
  <si>
    <t xml:space="preserve">CACHOEIRA DE MINAS </t>
  </si>
  <si>
    <t>310970</t>
  </si>
  <si>
    <t xml:space="preserve">CALDAS </t>
  </si>
  <si>
    <t>311030</t>
  </si>
  <si>
    <t xml:space="preserve">CAMANDUCAIA </t>
  </si>
  <si>
    <t>311050</t>
  </si>
  <si>
    <t xml:space="preserve">CAMBUI </t>
  </si>
  <si>
    <t>311060</t>
  </si>
  <si>
    <t xml:space="preserve">CAREACU </t>
  </si>
  <si>
    <t>311360</t>
  </si>
  <si>
    <t xml:space="preserve">CONCEICAO DAS PEDRAS </t>
  </si>
  <si>
    <t>311720</t>
  </si>
  <si>
    <t xml:space="preserve">CONCEICAO DOS OUROS </t>
  </si>
  <si>
    <t>311780</t>
  </si>
  <si>
    <t xml:space="preserve">CONGONHAL </t>
  </si>
  <si>
    <t>311790</t>
  </si>
  <si>
    <t xml:space="preserve">CONSOLACAO </t>
  </si>
  <si>
    <t>311850</t>
  </si>
  <si>
    <t xml:space="preserve">CORREGO DO BOM JESUS </t>
  </si>
  <si>
    <t>311990</t>
  </si>
  <si>
    <t xml:space="preserve">DELFIM MOREIRA </t>
  </si>
  <si>
    <t>312110</t>
  </si>
  <si>
    <t xml:space="preserve">ESPIRITO SANTO DO DOURADO </t>
  </si>
  <si>
    <t>312440</t>
  </si>
  <si>
    <t xml:space="preserve">ESTIVA </t>
  </si>
  <si>
    <t>312450</t>
  </si>
  <si>
    <t xml:space="preserve">EXTREMA </t>
  </si>
  <si>
    <t>312510</t>
  </si>
  <si>
    <t xml:space="preserve">GONCALVES </t>
  </si>
  <si>
    <t>312740</t>
  </si>
  <si>
    <t xml:space="preserve">HELIODORA </t>
  </si>
  <si>
    <t>312920</t>
  </si>
  <si>
    <t xml:space="preserve">IBITIURA DE MINAS </t>
  </si>
  <si>
    <t>312990</t>
  </si>
  <si>
    <t xml:space="preserve">INCONFIDENTES </t>
  </si>
  <si>
    <t>313060</t>
  </si>
  <si>
    <t xml:space="preserve">IPUIUNA </t>
  </si>
  <si>
    <t>313150</t>
  </si>
  <si>
    <t xml:space="preserve">ITAJUBA </t>
  </si>
  <si>
    <t>313240</t>
  </si>
  <si>
    <t xml:space="preserve">ITAPEVA </t>
  </si>
  <si>
    <t>313360</t>
  </si>
  <si>
    <t xml:space="preserve">JACUTINGA </t>
  </si>
  <si>
    <t>313490</t>
  </si>
  <si>
    <t xml:space="preserve">MARIA DA FE </t>
  </si>
  <si>
    <t>313990</t>
  </si>
  <si>
    <t xml:space="preserve">MARMELOPOLIS </t>
  </si>
  <si>
    <t>314040</t>
  </si>
  <si>
    <t xml:space="preserve">MONTE SIAO </t>
  </si>
  <si>
    <t>314340</t>
  </si>
  <si>
    <t xml:space="preserve">MUNHOZ </t>
  </si>
  <si>
    <t>314380</t>
  </si>
  <si>
    <t xml:space="preserve">NATERCIA </t>
  </si>
  <si>
    <t>314440</t>
  </si>
  <si>
    <t xml:space="preserve">OURO FINO </t>
  </si>
  <si>
    <t>314600</t>
  </si>
  <si>
    <t xml:space="preserve">PARAISOPOLIS </t>
  </si>
  <si>
    <t>314730</t>
  </si>
  <si>
    <t xml:space="preserve">PEDRALVA </t>
  </si>
  <si>
    <t>314910</t>
  </si>
  <si>
    <t xml:space="preserve">PIRANGUCU </t>
  </si>
  <si>
    <t>315090</t>
  </si>
  <si>
    <t xml:space="preserve">PIRANGUINHO </t>
  </si>
  <si>
    <t>315100</t>
  </si>
  <si>
    <t xml:space="preserve">POCOS DE CALDAS </t>
  </si>
  <si>
    <t>315180</t>
  </si>
  <si>
    <t xml:space="preserve">POUSO ALEGRE </t>
  </si>
  <si>
    <t>315250</t>
  </si>
  <si>
    <t xml:space="preserve">SANTA RITA DE CALDAS </t>
  </si>
  <si>
    <t>315920</t>
  </si>
  <si>
    <t xml:space="preserve">SANTA RITA DO SAPUCAI </t>
  </si>
  <si>
    <t>315960</t>
  </si>
  <si>
    <t xml:space="preserve">SAO JOAO DA MATA </t>
  </si>
  <si>
    <t>316230</t>
  </si>
  <si>
    <t xml:space="preserve">SAO JOSE DO ALEGRE </t>
  </si>
  <si>
    <t>316320</t>
  </si>
  <si>
    <t xml:space="preserve">SAO SEBASTIAO DA BELA VISTA </t>
  </si>
  <si>
    <t>316440</t>
  </si>
  <si>
    <t xml:space="preserve">SAPUCAI-MIRIM </t>
  </si>
  <si>
    <t>316540</t>
  </si>
  <si>
    <t xml:space="preserve">SENADOR AMARAL </t>
  </si>
  <si>
    <t>316557</t>
  </si>
  <si>
    <t xml:space="preserve">SENADOR JOSE BENTO </t>
  </si>
  <si>
    <t>316580</t>
  </si>
  <si>
    <t xml:space="preserve">SILVIANOPOLIS </t>
  </si>
  <si>
    <t>316740</t>
  </si>
  <si>
    <t xml:space="preserve">TOCOS DO MOJI </t>
  </si>
  <si>
    <t>316905</t>
  </si>
  <si>
    <t xml:space="preserve">TOLEDO </t>
  </si>
  <si>
    <t>316910</t>
  </si>
  <si>
    <t xml:space="preserve">TURVOLANDIA </t>
  </si>
  <si>
    <t>316980</t>
  </si>
  <si>
    <t xml:space="preserve">WENCESLAU BRAZ </t>
  </si>
  <si>
    <t>317220</t>
  </si>
  <si>
    <t>São João Del Rei</t>
  </si>
  <si>
    <t xml:space="preserve">BARROSO </t>
  </si>
  <si>
    <t>310590</t>
  </si>
  <si>
    <t xml:space="preserve">BOM SUCESSO </t>
  </si>
  <si>
    <t>310800</t>
  </si>
  <si>
    <t xml:space="preserve">CONCEICAO DA BARRA DE MINAS </t>
  </si>
  <si>
    <t>311520</t>
  </si>
  <si>
    <t xml:space="preserve">CORONEL XAVIER CHAVES </t>
  </si>
  <si>
    <t>311970</t>
  </si>
  <si>
    <t xml:space="preserve">DESTERRO DE ENTRE RIOS </t>
  </si>
  <si>
    <t>312140</t>
  </si>
  <si>
    <t xml:space="preserve">DORES DE CAMPOS </t>
  </si>
  <si>
    <t>312300</t>
  </si>
  <si>
    <t xml:space="preserve">ENTRE RIOS DE MINAS </t>
  </si>
  <si>
    <t>312390</t>
  </si>
  <si>
    <t xml:space="preserve">IBITURUNA </t>
  </si>
  <si>
    <t>313000</t>
  </si>
  <si>
    <t xml:space="preserve">LAGOA DOURADA </t>
  </si>
  <si>
    <t>313740</t>
  </si>
  <si>
    <t xml:space="preserve">MADRE DE DEUS DE MINAS </t>
  </si>
  <si>
    <t>313910</t>
  </si>
  <si>
    <t xml:space="preserve">NAZARENO </t>
  </si>
  <si>
    <t>314450</t>
  </si>
  <si>
    <t xml:space="preserve">PIEDADE DO RIO GRANDE </t>
  </si>
  <si>
    <t>315030</t>
  </si>
  <si>
    <t xml:space="preserve">PRADOS </t>
  </si>
  <si>
    <t>315270</t>
  </si>
  <si>
    <t xml:space="preserve">RESENDE COSTA </t>
  </si>
  <si>
    <t>315420</t>
  </si>
  <si>
    <t xml:space="preserve">RITAPOLIS </t>
  </si>
  <si>
    <t>315610</t>
  </si>
  <si>
    <t xml:space="preserve">SANTA CRUZ DE MINAS </t>
  </si>
  <si>
    <t>315733</t>
  </si>
  <si>
    <t xml:space="preserve">SAO JOAO DEL REI </t>
  </si>
  <si>
    <t>316250</t>
  </si>
  <si>
    <t xml:space="preserve">SAO TIAGO </t>
  </si>
  <si>
    <t>316500</t>
  </si>
  <si>
    <t xml:space="preserve">SAO VICENTE DE MINAS </t>
  </si>
  <si>
    <t>316530</t>
  </si>
  <si>
    <t xml:space="preserve">TIRADENTES </t>
  </si>
  <si>
    <t>316880</t>
  </si>
  <si>
    <t xml:space="preserve">ABAETE </t>
  </si>
  <si>
    <t>310020</t>
  </si>
  <si>
    <t xml:space="preserve">ARACAI </t>
  </si>
  <si>
    <t>310320</t>
  </si>
  <si>
    <t xml:space="preserve">AUGUSTO DE LIMA </t>
  </si>
  <si>
    <t>310480</t>
  </si>
  <si>
    <t xml:space="preserve">BALDIM </t>
  </si>
  <si>
    <t>310500</t>
  </si>
  <si>
    <t xml:space="preserve">BIQUINHAS </t>
  </si>
  <si>
    <t>310700</t>
  </si>
  <si>
    <t xml:space="preserve">BUENOPOLIS </t>
  </si>
  <si>
    <t>310920</t>
  </si>
  <si>
    <t xml:space="preserve">CACHOEIRA DA PRATA </t>
  </si>
  <si>
    <t>310960</t>
  </si>
  <si>
    <t xml:space="preserve">CAETANOPOLIS </t>
  </si>
  <si>
    <t>310990</t>
  </si>
  <si>
    <t xml:space="preserve">CAPIM BRANCO </t>
  </si>
  <si>
    <t>311250</t>
  </si>
  <si>
    <t xml:space="preserve">CEDRO DO ABAETE </t>
  </si>
  <si>
    <t>311560</t>
  </si>
  <si>
    <t xml:space="preserve">CORDISBURGO </t>
  </si>
  <si>
    <t>311890</t>
  </si>
  <si>
    <t xml:space="preserve">CORINTO </t>
  </si>
  <si>
    <t>311910</t>
  </si>
  <si>
    <t xml:space="preserve">CURVELO </t>
  </si>
  <si>
    <t>312090</t>
  </si>
  <si>
    <t xml:space="preserve">FELIXLANDIA </t>
  </si>
  <si>
    <t>312570</t>
  </si>
  <si>
    <t xml:space="preserve">FORTUNA DE MINAS </t>
  </si>
  <si>
    <t>312640</t>
  </si>
  <si>
    <t xml:space="preserve">FUNILANDIA </t>
  </si>
  <si>
    <t>312720</t>
  </si>
  <si>
    <t xml:space="preserve">INHAUMA </t>
  </si>
  <si>
    <t>313100</t>
  </si>
  <si>
    <t xml:space="preserve">INIMUTABA </t>
  </si>
  <si>
    <t>313110</t>
  </si>
  <si>
    <t xml:space="preserve">JEQUITIBA </t>
  </si>
  <si>
    <t>313570</t>
  </si>
  <si>
    <t xml:space="preserve">MARAVILHAS </t>
  </si>
  <si>
    <t>313970</t>
  </si>
  <si>
    <t xml:space="preserve">MONJOLOS </t>
  </si>
  <si>
    <t>314250</t>
  </si>
  <si>
    <t xml:space="preserve">MORADA NOVA DE MINAS </t>
  </si>
  <si>
    <t>314350</t>
  </si>
  <si>
    <t xml:space="preserve">MORRO DA GARCA </t>
  </si>
  <si>
    <t>314360</t>
  </si>
  <si>
    <t xml:space="preserve">PAINEIRAS </t>
  </si>
  <si>
    <t>314640</t>
  </si>
  <si>
    <t xml:space="preserve">PAPAGAIOS </t>
  </si>
  <si>
    <t>314690</t>
  </si>
  <si>
    <t xml:space="preserve">PARAOPEBA </t>
  </si>
  <si>
    <t>314740</t>
  </si>
  <si>
    <t xml:space="preserve">PEQUI </t>
  </si>
  <si>
    <t>314960</t>
  </si>
  <si>
    <t xml:space="preserve">POMPEU </t>
  </si>
  <si>
    <t>315200</t>
  </si>
  <si>
    <t xml:space="preserve">PRESIDENTE JUSCELINO </t>
  </si>
  <si>
    <t>315320</t>
  </si>
  <si>
    <t xml:space="preserve">PRUDENTE DE MORAIS </t>
  </si>
  <si>
    <t>315360</t>
  </si>
  <si>
    <t xml:space="preserve">QUARTEL GERAL </t>
  </si>
  <si>
    <t>315370</t>
  </si>
  <si>
    <t xml:space="preserve">SANTANA DE PIRAPAMA </t>
  </si>
  <si>
    <t>315850</t>
  </si>
  <si>
    <t xml:space="preserve">SANTO HIPOLITO </t>
  </si>
  <si>
    <t>316060</t>
  </si>
  <si>
    <t xml:space="preserve">SETE LAGOAS </t>
  </si>
  <si>
    <t>316720</t>
  </si>
  <si>
    <t xml:space="preserve">TRES MARIAS </t>
  </si>
  <si>
    <t>316935</t>
  </si>
  <si>
    <t xml:space="preserve">AGUAS FORMOSAS </t>
  </si>
  <si>
    <t>310090</t>
  </si>
  <si>
    <t xml:space="preserve">ANGELANDIA </t>
  </si>
  <si>
    <t>310285</t>
  </si>
  <si>
    <t xml:space="preserve">ATALEIA </t>
  </si>
  <si>
    <t>310470</t>
  </si>
  <si>
    <t xml:space="preserve">BERTOPOLIS </t>
  </si>
  <si>
    <t>310660</t>
  </si>
  <si>
    <t xml:space="preserve">CAMPANARIO </t>
  </si>
  <si>
    <t>311080</t>
  </si>
  <si>
    <t xml:space="preserve">CARAI </t>
  </si>
  <si>
    <t>311300</t>
  </si>
  <si>
    <t xml:space="preserve">CARLOS CHAGAS </t>
  </si>
  <si>
    <t>311370</t>
  </si>
  <si>
    <t xml:space="preserve">CATUJI </t>
  </si>
  <si>
    <t>311545</t>
  </si>
  <si>
    <t xml:space="preserve">CRISOLITA </t>
  </si>
  <si>
    <t>312015</t>
  </si>
  <si>
    <t xml:space="preserve">FRANCISCOPOLIS </t>
  </si>
  <si>
    <t>312675</t>
  </si>
  <si>
    <t xml:space="preserve">FREI GASPAR </t>
  </si>
  <si>
    <t>312680</t>
  </si>
  <si>
    <t xml:space="preserve">FRONTEIRA DOS VALES </t>
  </si>
  <si>
    <t>312705</t>
  </si>
  <si>
    <t xml:space="preserve">ITAIPE </t>
  </si>
  <si>
    <t>313230</t>
  </si>
  <si>
    <t xml:space="preserve">ITAMBACURI </t>
  </si>
  <si>
    <t>313270</t>
  </si>
  <si>
    <t xml:space="preserve">LADAINHA </t>
  </si>
  <si>
    <t>313700</t>
  </si>
  <si>
    <t xml:space="preserve">MACHACALIS </t>
  </si>
  <si>
    <t>313890</t>
  </si>
  <si>
    <t xml:space="preserve">MALACACHETA </t>
  </si>
  <si>
    <t>313920</t>
  </si>
  <si>
    <t xml:space="preserve">NANUQUE </t>
  </si>
  <si>
    <t>314430</t>
  </si>
  <si>
    <t xml:space="preserve">NOVA MODICA </t>
  </si>
  <si>
    <t>314490</t>
  </si>
  <si>
    <t xml:space="preserve">NOVO CRUZEIRO </t>
  </si>
  <si>
    <t>314530</t>
  </si>
  <si>
    <t xml:space="preserve">NOVO ORIENTE DE MINAS </t>
  </si>
  <si>
    <t>314535</t>
  </si>
  <si>
    <t xml:space="preserve">OURO VERDE DE MINAS </t>
  </si>
  <si>
    <t>314620</t>
  </si>
  <si>
    <t xml:space="preserve">PADRE PARAISO </t>
  </si>
  <si>
    <t>314630</t>
  </si>
  <si>
    <t xml:space="preserve">PAVAO </t>
  </si>
  <si>
    <t>314850</t>
  </si>
  <si>
    <t xml:space="preserve">PESCADOR </t>
  </si>
  <si>
    <t>315000</t>
  </si>
  <si>
    <t xml:space="preserve">POTE </t>
  </si>
  <si>
    <t>315240</t>
  </si>
  <si>
    <t xml:space="preserve">SANTA HELENA DE MINAS </t>
  </si>
  <si>
    <t>315765</t>
  </si>
  <si>
    <t xml:space="preserve">SAO JOSE DO DIVINO </t>
  </si>
  <si>
    <t>316330</t>
  </si>
  <si>
    <t xml:space="preserve">SERRA DOS AIMORES </t>
  </si>
  <si>
    <t>316670</t>
  </si>
  <si>
    <t xml:space="preserve">SETUBINHA </t>
  </si>
  <si>
    <t>316555</t>
  </si>
  <si>
    <t xml:space="preserve">TEOFILO OTONI </t>
  </si>
  <si>
    <t>316860</t>
  </si>
  <si>
    <t xml:space="preserve">UMBURATIBA </t>
  </si>
  <si>
    <t>317030</t>
  </si>
  <si>
    <t xml:space="preserve">ANTONIO PRADO DE MINAS </t>
  </si>
  <si>
    <t>310310</t>
  </si>
  <si>
    <t xml:space="preserve">BARAO DE MONTE ALTO </t>
  </si>
  <si>
    <t>310550</t>
  </si>
  <si>
    <t xml:space="preserve">BRAS PIRES </t>
  </si>
  <si>
    <t>310870</t>
  </si>
  <si>
    <t xml:space="preserve">COIMBRA </t>
  </si>
  <si>
    <t>311670</t>
  </si>
  <si>
    <t xml:space="preserve">DIVINESIA </t>
  </si>
  <si>
    <t>312190</t>
  </si>
  <si>
    <t xml:space="preserve">DORES DO TURVO </t>
  </si>
  <si>
    <t>312330</t>
  </si>
  <si>
    <t xml:space="preserve">ERVALIA </t>
  </si>
  <si>
    <t>312400</t>
  </si>
  <si>
    <t xml:space="preserve">EUGENOPOLIS </t>
  </si>
  <si>
    <t>312490</t>
  </si>
  <si>
    <t xml:space="preserve">GUARANI </t>
  </si>
  <si>
    <t>312840</t>
  </si>
  <si>
    <t xml:space="preserve">GUIDOVAL </t>
  </si>
  <si>
    <t>312880</t>
  </si>
  <si>
    <t xml:space="preserve">GUIRICEMA </t>
  </si>
  <si>
    <t>312900</t>
  </si>
  <si>
    <t xml:space="preserve">MERCES </t>
  </si>
  <si>
    <t>314160</t>
  </si>
  <si>
    <t xml:space="preserve">MIRADOURO </t>
  </si>
  <si>
    <t>314210</t>
  </si>
  <si>
    <t xml:space="preserve">MIRAI </t>
  </si>
  <si>
    <t>314220</t>
  </si>
  <si>
    <t xml:space="preserve">MURIAE </t>
  </si>
  <si>
    <t>314390</t>
  </si>
  <si>
    <t xml:space="preserve">PATROCINIO DO MURIAE </t>
  </si>
  <si>
    <t>314820</t>
  </si>
  <si>
    <t xml:space="preserve">PIRAUBA </t>
  </si>
  <si>
    <t>315130</t>
  </si>
  <si>
    <t xml:space="preserve">PRESIDENTE BERNARDES </t>
  </si>
  <si>
    <t>315310</t>
  </si>
  <si>
    <t xml:space="preserve">RIO POMBA </t>
  </si>
  <si>
    <t>315580</t>
  </si>
  <si>
    <t xml:space="preserve">RODEIRO </t>
  </si>
  <si>
    <t>315630</t>
  </si>
  <si>
    <t xml:space="preserve">ROSARIO DA LIMEIRA </t>
  </si>
  <si>
    <t>315645</t>
  </si>
  <si>
    <t xml:space="preserve">SAO FRANCISCO DO GLORIA </t>
  </si>
  <si>
    <t>316140</t>
  </si>
  <si>
    <t xml:space="preserve">SAO GERALDO </t>
  </si>
  <si>
    <t>316150</t>
  </si>
  <si>
    <t xml:space="preserve">SAO SEBASTIAO DA VARGEM ALEGRE </t>
  </si>
  <si>
    <t>316443</t>
  </si>
  <si>
    <t xml:space="preserve">SENADOR FIRMINO </t>
  </si>
  <si>
    <t>316570</t>
  </si>
  <si>
    <t xml:space="preserve">SILVEIRANIA </t>
  </si>
  <si>
    <t>316730</t>
  </si>
  <si>
    <t xml:space="preserve">TABULEIRO </t>
  </si>
  <si>
    <t>316790</t>
  </si>
  <si>
    <t xml:space="preserve">TOCANTINS </t>
  </si>
  <si>
    <t>316900</t>
  </si>
  <si>
    <t xml:space="preserve">UBA </t>
  </si>
  <si>
    <t>316990</t>
  </si>
  <si>
    <t xml:space="preserve">VIEIRAS </t>
  </si>
  <si>
    <t>317140</t>
  </si>
  <si>
    <t xml:space="preserve">VISCONDE DO RIO BRANCO </t>
  </si>
  <si>
    <t>317200</t>
  </si>
  <si>
    <t>Triângulo do Sul</t>
  </si>
  <si>
    <t xml:space="preserve">AGUA COMPRIDA </t>
  </si>
  <si>
    <t>310070</t>
  </si>
  <si>
    <t xml:space="preserve">ARAXA </t>
  </si>
  <si>
    <t>310400</t>
  </si>
  <si>
    <t xml:space="preserve">CAMPO FLORIDO </t>
  </si>
  <si>
    <t>311140</t>
  </si>
  <si>
    <t xml:space="preserve">CAMPOS ALTOS </t>
  </si>
  <si>
    <t>311150</t>
  </si>
  <si>
    <t>Frutal/Iturama</t>
  </si>
  <si>
    <t xml:space="preserve">CARNEIRINHO </t>
  </si>
  <si>
    <t>311455</t>
  </si>
  <si>
    <t xml:space="preserve">COMENDADOR GOMES </t>
  </si>
  <si>
    <t>311690</t>
  </si>
  <si>
    <t xml:space="preserve">CONCEICAO DAS ALAGOAS </t>
  </si>
  <si>
    <t>311730</t>
  </si>
  <si>
    <t xml:space="preserve">CONQUISTA </t>
  </si>
  <si>
    <t>311820</t>
  </si>
  <si>
    <t>DELTA</t>
  </si>
  <si>
    <t>312125</t>
  </si>
  <si>
    <t xml:space="preserve">FRONTEIRA </t>
  </si>
  <si>
    <t>312700</t>
  </si>
  <si>
    <t xml:space="preserve">FRUTAL </t>
  </si>
  <si>
    <t>312710</t>
  </si>
  <si>
    <t xml:space="preserve">IBIA </t>
  </si>
  <si>
    <t>312950</t>
  </si>
  <si>
    <t xml:space="preserve">ITAPAGIPE </t>
  </si>
  <si>
    <t>313340</t>
  </si>
  <si>
    <t xml:space="preserve">ITURAMA </t>
  </si>
  <si>
    <t>313440</t>
  </si>
  <si>
    <t xml:space="preserve">LIMEIRA DO OESTE </t>
  </si>
  <si>
    <t>313862</t>
  </si>
  <si>
    <t xml:space="preserve">PEDRINOPOLIS </t>
  </si>
  <si>
    <t>314920</t>
  </si>
  <si>
    <t xml:space="preserve">PERDIZES </t>
  </si>
  <si>
    <t>314980</t>
  </si>
  <si>
    <t xml:space="preserve">PIRAJUBA </t>
  </si>
  <si>
    <t>315070</t>
  </si>
  <si>
    <t xml:space="preserve">PLANURA </t>
  </si>
  <si>
    <t>315160</t>
  </si>
  <si>
    <t xml:space="preserve">PRATINHA </t>
  </si>
  <si>
    <t>315300</t>
  </si>
  <si>
    <t xml:space="preserve">SACRAMENTO </t>
  </si>
  <si>
    <t>315690</t>
  </si>
  <si>
    <t xml:space="preserve">SANTA JULIANA </t>
  </si>
  <si>
    <t>315770</t>
  </si>
  <si>
    <t xml:space="preserve">SAO FRANCISCO DE SALES </t>
  </si>
  <si>
    <t>316130</t>
  </si>
  <si>
    <t xml:space="preserve">TAPIRA </t>
  </si>
  <si>
    <t>316810</t>
  </si>
  <si>
    <t xml:space="preserve">UBERABA </t>
  </si>
  <si>
    <t>317010</t>
  </si>
  <si>
    <t xml:space="preserve">UNIAO DE MINAS </t>
  </si>
  <si>
    <t>317043</t>
  </si>
  <si>
    <t xml:space="preserve">VERISSIMO </t>
  </si>
  <si>
    <t>317110</t>
  </si>
  <si>
    <t>Patrocínio/Monte Carmelo</t>
  </si>
  <si>
    <t xml:space="preserve">ABADIA DOS DOURADOS </t>
  </si>
  <si>
    <t>310010</t>
  </si>
  <si>
    <t>Uberlândia/Araguari</t>
  </si>
  <si>
    <t xml:space="preserve">ARAGUARI </t>
  </si>
  <si>
    <t>310350</t>
  </si>
  <si>
    <t xml:space="preserve">ARAPORA </t>
  </si>
  <si>
    <t>310375</t>
  </si>
  <si>
    <t xml:space="preserve">CASCALHO RICO </t>
  </si>
  <si>
    <t>311500</t>
  </si>
  <si>
    <t xml:space="preserve">COROMANDEL </t>
  </si>
  <si>
    <t>311930</t>
  </si>
  <si>
    <t xml:space="preserve">DOURADOQUARA </t>
  </si>
  <si>
    <t>312350</t>
  </si>
  <si>
    <t xml:space="preserve">ESTRELA DO SUL </t>
  </si>
  <si>
    <t>312480</t>
  </si>
  <si>
    <t xml:space="preserve">GRUPIARA </t>
  </si>
  <si>
    <t>312790</t>
  </si>
  <si>
    <t xml:space="preserve">INDIANOPOLIS </t>
  </si>
  <si>
    <t>313070</t>
  </si>
  <si>
    <t xml:space="preserve">IRAI DE MINAS </t>
  </si>
  <si>
    <t>313160</t>
  </si>
  <si>
    <t xml:space="preserve">MONTE ALEGRE DE MINAS </t>
  </si>
  <si>
    <t>314280</t>
  </si>
  <si>
    <t xml:space="preserve">MONTE CARMELO </t>
  </si>
  <si>
    <t>314310</t>
  </si>
  <si>
    <t xml:space="preserve">NOVA PONTE </t>
  </si>
  <si>
    <t>314500</t>
  </si>
  <si>
    <t xml:space="preserve">PATROCINIO </t>
  </si>
  <si>
    <t>314810</t>
  </si>
  <si>
    <t xml:space="preserve">PRATA </t>
  </si>
  <si>
    <t>315280</t>
  </si>
  <si>
    <t xml:space="preserve">ROMARIA </t>
  </si>
  <si>
    <t>315640</t>
  </si>
  <si>
    <t xml:space="preserve">TUPACIGUARA </t>
  </si>
  <si>
    <t>316960</t>
  </si>
  <si>
    <t xml:space="preserve">UBERLANDIA </t>
  </si>
  <si>
    <t>317020</t>
  </si>
  <si>
    <t xml:space="preserve">ARINOS </t>
  </si>
  <si>
    <t>310450</t>
  </si>
  <si>
    <t xml:space="preserve">BONFINOPOLIS DE MINAS </t>
  </si>
  <si>
    <t>310820</t>
  </si>
  <si>
    <t xml:space="preserve">BURITIS </t>
  </si>
  <si>
    <t>310930</t>
  </si>
  <si>
    <t xml:space="preserve">CABECEIRA GRANDE </t>
  </si>
  <si>
    <t>310945</t>
  </si>
  <si>
    <t xml:space="preserve">CHAPADA GAUCHA </t>
  </si>
  <si>
    <t>311615</t>
  </si>
  <si>
    <t xml:space="preserve">DOM BOSCO </t>
  </si>
  <si>
    <t>312247</t>
  </si>
  <si>
    <t xml:space="preserve">FORMOSO </t>
  </si>
  <si>
    <t>312620</t>
  </si>
  <si>
    <t xml:space="preserve">NATALANDIA </t>
  </si>
  <si>
    <t>314437</t>
  </si>
  <si>
    <t xml:space="preserve">PARACATU </t>
  </si>
  <si>
    <t>314700</t>
  </si>
  <si>
    <t xml:space="preserve">RIACHINHO </t>
  </si>
  <si>
    <t>315445</t>
  </si>
  <si>
    <t xml:space="preserve">UNAI </t>
  </si>
  <si>
    <t>317040</t>
  </si>
  <si>
    <t xml:space="preserve">URUANA DE MINAS </t>
  </si>
  <si>
    <t>317047</t>
  </si>
  <si>
    <t xml:space="preserve">AIURUOCA </t>
  </si>
  <si>
    <t>310120</t>
  </si>
  <si>
    <t xml:space="preserve">ALAGOA </t>
  </si>
  <si>
    <t>310130</t>
  </si>
  <si>
    <t xml:space="preserve">BAEPENDI </t>
  </si>
  <si>
    <t>310490</t>
  </si>
  <si>
    <t xml:space="preserve">BOA ESPERANCA </t>
  </si>
  <si>
    <t>310710</t>
  </si>
  <si>
    <t xml:space="preserve">CAMBUQUIRA </t>
  </si>
  <si>
    <t>311070</t>
  </si>
  <si>
    <t xml:space="preserve">CAMPANHA </t>
  </si>
  <si>
    <t>311090</t>
  </si>
  <si>
    <t xml:space="preserve">CARMO DA CACHOEIRA </t>
  </si>
  <si>
    <t>311390</t>
  </si>
  <si>
    <t xml:space="preserve">CARMO DE MINAS </t>
  </si>
  <si>
    <t>311410</t>
  </si>
  <si>
    <t xml:space="preserve">CARRANCAS </t>
  </si>
  <si>
    <t>311460</t>
  </si>
  <si>
    <t xml:space="preserve">CARVALHOS </t>
  </si>
  <si>
    <t>311480</t>
  </si>
  <si>
    <t xml:space="preserve">CAXAMBU </t>
  </si>
  <si>
    <t>311550</t>
  </si>
  <si>
    <t xml:space="preserve">CONCEICAO DO RIO VERDE </t>
  </si>
  <si>
    <t>311770</t>
  </si>
  <si>
    <t xml:space="preserve">COQUEIRAL </t>
  </si>
  <si>
    <t>311870</t>
  </si>
  <si>
    <t xml:space="preserve">CORDISLANDIA </t>
  </si>
  <si>
    <t>311900</t>
  </si>
  <si>
    <t xml:space="preserve">CRISTINA </t>
  </si>
  <si>
    <t>312050</t>
  </si>
  <si>
    <t xml:space="preserve">CRUZILIA </t>
  </si>
  <si>
    <t>312080</t>
  </si>
  <si>
    <t xml:space="preserve">DOM VICOSO </t>
  </si>
  <si>
    <t>312280</t>
  </si>
  <si>
    <t xml:space="preserve">ELOI MENDES </t>
  </si>
  <si>
    <t>312360</t>
  </si>
  <si>
    <t xml:space="preserve">IJACI </t>
  </si>
  <si>
    <t>313040</t>
  </si>
  <si>
    <t xml:space="preserve">ILICINEA </t>
  </si>
  <si>
    <t>313050</t>
  </si>
  <si>
    <t xml:space="preserve">INGAI </t>
  </si>
  <si>
    <t>313080</t>
  </si>
  <si>
    <t xml:space="preserve">ITAMONTE </t>
  </si>
  <si>
    <t>313300</t>
  </si>
  <si>
    <t xml:space="preserve">ITANHANDU </t>
  </si>
  <si>
    <t>313310</t>
  </si>
  <si>
    <t xml:space="preserve">ITUMIRIM </t>
  </si>
  <si>
    <t>313430</t>
  </si>
  <si>
    <t xml:space="preserve">ITUTINGA </t>
  </si>
  <si>
    <t>313450</t>
  </si>
  <si>
    <t xml:space="preserve">JESUANIA </t>
  </si>
  <si>
    <t>313590</t>
  </si>
  <si>
    <t xml:space="preserve">LAMBARI </t>
  </si>
  <si>
    <t>313780</t>
  </si>
  <si>
    <t xml:space="preserve">LAVRAS </t>
  </si>
  <si>
    <t>313820</t>
  </si>
  <si>
    <t xml:space="preserve">LUMINARIAS </t>
  </si>
  <si>
    <t>313870</t>
  </si>
  <si>
    <t xml:space="preserve">MINDURI </t>
  </si>
  <si>
    <t>314190</t>
  </si>
  <si>
    <t xml:space="preserve">MONSENHOR PAULO </t>
  </si>
  <si>
    <t>314260</t>
  </si>
  <si>
    <t xml:space="preserve">NEPOMUCENO </t>
  </si>
  <si>
    <t>314460</t>
  </si>
  <si>
    <t xml:space="preserve">OLIMPIO NORONHA </t>
  </si>
  <si>
    <t>314550</t>
  </si>
  <si>
    <t xml:space="preserve">PASSA QUATRO </t>
  </si>
  <si>
    <t>314760</t>
  </si>
  <si>
    <t xml:space="preserve">PERDOES </t>
  </si>
  <si>
    <t>314990</t>
  </si>
  <si>
    <t xml:space="preserve">POUSO ALTO </t>
  </si>
  <si>
    <t>315260</t>
  </si>
  <si>
    <t xml:space="preserve">RIBEIRAO VERMELHO </t>
  </si>
  <si>
    <t>315470</t>
  </si>
  <si>
    <t xml:space="preserve">SANTANA DA VARGEM </t>
  </si>
  <si>
    <t>315830</t>
  </si>
  <si>
    <t xml:space="preserve">SAO BENTO ABADE </t>
  </si>
  <si>
    <t>316080</t>
  </si>
  <si>
    <t xml:space="preserve">SAO GONCALO DO SAPUCAI </t>
  </si>
  <si>
    <t>316200</t>
  </si>
  <si>
    <t xml:space="preserve">SAO LOURENCO </t>
  </si>
  <si>
    <t>316370</t>
  </si>
  <si>
    <t xml:space="preserve">SAO SEBASTIAO DO RIO VERDE </t>
  </si>
  <si>
    <t>316490</t>
  </si>
  <si>
    <t xml:space="preserve">SAO THOME DAS LETRAS </t>
  </si>
  <si>
    <t>316520</t>
  </si>
  <si>
    <t xml:space="preserve">SERITINGA </t>
  </si>
  <si>
    <t>316640</t>
  </si>
  <si>
    <t xml:space="preserve">SERRANOS </t>
  </si>
  <si>
    <t>316700</t>
  </si>
  <si>
    <t xml:space="preserve">SOLEDADE DE MINAS </t>
  </si>
  <si>
    <t>316780</t>
  </si>
  <si>
    <t xml:space="preserve">TRES CORACOES </t>
  </si>
  <si>
    <t>316930</t>
  </si>
  <si>
    <t xml:space="preserve">TRES PONTAS </t>
  </si>
  <si>
    <t>316940</t>
  </si>
  <si>
    <t xml:space="preserve">VARGINHA </t>
  </si>
  <si>
    <t>317070</t>
  </si>
  <si>
    <t xml:space="preserve">VIRGINIA </t>
  </si>
  <si>
    <t>317170</t>
  </si>
  <si>
    <t>MINAS GERAIS</t>
  </si>
  <si>
    <t>Período: JANEIRO A OUTUBRO 2017 - Tx de ABAN 2016</t>
  </si>
  <si>
    <t>Rotavírus</t>
  </si>
  <si>
    <t xml:space="preserve">1ª dose </t>
  </si>
  <si>
    <t xml:space="preserve">2ª dose </t>
  </si>
  <si>
    <t>CLASSIFICAÇÃO</t>
  </si>
  <si>
    <t>N</t>
  </si>
  <si>
    <t>%</t>
  </si>
  <si>
    <t>TOTAL</t>
  </si>
  <si>
    <t>Penta + Hexa</t>
  </si>
  <si>
    <t xml:space="preserve">3ª dose </t>
  </si>
  <si>
    <t>VIP + VOP+ HEXA + PENTA</t>
  </si>
  <si>
    <t>31</t>
  </si>
  <si>
    <t>Número de municípios (N)</t>
  </si>
  <si>
    <t>Cons. Lafaiete</t>
  </si>
  <si>
    <t>Vale do Aço</t>
  </si>
  <si>
    <t>Lagoa da Prata/S Ant Monte</t>
  </si>
  <si>
    <t>Oliveira/S Antônio Amparo</t>
  </si>
  <si>
    <t>Santa Maria do Suacui</t>
  </si>
  <si>
    <t>Pasoss</t>
  </si>
  <si>
    <t>Almenara/Jacinto</t>
  </si>
  <si>
    <t>T Otoni/Malacacacheta</t>
  </si>
  <si>
    <t>Tríplice viral D2</t>
  </si>
  <si>
    <t>Varicela</t>
  </si>
  <si>
    <t>cod</t>
  </si>
  <si>
    <t>mun</t>
  </si>
  <si>
    <t>Origem da informação: RESIDÊNCIA</t>
  </si>
  <si>
    <t>Meningo C + ACWY</t>
  </si>
  <si>
    <t>Tx abandono Meningo</t>
  </si>
  <si>
    <t>Sinasc 2020</t>
  </si>
  <si>
    <t>Fontes: População &lt; 2 ANOS : SINASC 2020</t>
  </si>
  <si>
    <t>População Geral: Estimativas preliminares elaboradas pelo Ministério da Saúde/SVS/DASNT/CGIAE - 2021</t>
  </si>
  <si>
    <t>Classificação Risco 2022</t>
  </si>
  <si>
    <t>Data de atualização: 30/01/2023</t>
  </si>
  <si>
    <t>Doses aplicadas 2022* - sipni.datasus.gov.br. Período avaliado: 01/01/2022 a 31/12/2022. Acesso em 27/01 e 30/01/2023.</t>
  </si>
  <si>
    <t>*Dados preliminares e sujeito a alterações.</t>
  </si>
  <si>
    <t>S</t>
  </si>
  <si>
    <t>SEM REGISTRO DE DOSE</t>
  </si>
  <si>
    <t>Mapa com estratificação de risco segundo município e Unidade Regional de Saúde - URS, Minas Gerais, janeiro a dezembro de 2022*.</t>
  </si>
  <si>
    <r>
      <rPr>
        <sz val="12"/>
        <rFont val="Arial"/>
        <family val="2"/>
      </rPr>
      <t xml:space="preserve">Nota: </t>
    </r>
    <r>
      <rPr>
        <sz val="12"/>
        <color rgb="FFFF0000"/>
        <rFont val="Arial"/>
        <family val="2"/>
      </rPr>
      <t>URS destacadas em vermelho possuem municípios em alto risco</t>
    </r>
  </si>
  <si>
    <t>* Dados preliminares e sujeito a alterações.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</si>
</sst>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32" x14ac:knownFonts="1">
    <font>
      <sz val="11"/>
      <color indexed="8"/>
      <name val="Calibri"/>
      <family val="2"/>
    </font>
    <font>
      <b/>
      <sz val="24"/>
      <color indexed="8"/>
      <name val="Calibri"/>
      <family val="2"/>
    </font>
    <font>
      <sz val="18"/>
      <color indexed="8"/>
      <name val="Calibri"/>
      <family val="2"/>
    </font>
    <font>
      <sz val="12"/>
      <color indexed="8"/>
      <name val="Calibri"/>
      <family val="2"/>
    </font>
    <font>
      <sz val="10"/>
      <color indexed="63"/>
      <name val="Calibri"/>
      <family val="2"/>
    </font>
    <font>
      <i/>
      <sz val="10"/>
      <color indexed="23"/>
      <name val="Calibri"/>
      <family val="2"/>
    </font>
    <font>
      <sz val="10"/>
      <color indexed="17"/>
      <name val="Calibri"/>
      <family val="2"/>
    </font>
    <font>
      <sz val="10"/>
      <color indexed="19"/>
      <name val="Calibri"/>
      <family val="2"/>
    </font>
    <font>
      <sz val="10"/>
      <color indexed="16"/>
      <name val="Calibri"/>
      <family val="2"/>
    </font>
    <font>
      <b/>
      <sz val="10"/>
      <color indexed="9"/>
      <name val="Calibri"/>
      <family val="2"/>
    </font>
    <font>
      <b/>
      <sz val="10"/>
      <color indexed="8"/>
      <name val="Calibri"/>
      <family val="2"/>
    </font>
    <font>
      <sz val="10"/>
      <color indexed="9"/>
      <name val="Calibri"/>
      <family val="2"/>
    </font>
    <font>
      <sz val="11"/>
      <color indexed="8"/>
      <name val="Arial Narrow"/>
      <family val="2"/>
    </font>
    <font>
      <sz val="8"/>
      <name val="Calibri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1"/>
      <color indexed="8"/>
      <name val="Arial Narrow"/>
      <family val="2"/>
    </font>
    <font>
      <b/>
      <sz val="11"/>
      <name val="Arial Narrow"/>
      <family val="2"/>
    </font>
    <font>
      <b/>
      <sz val="11"/>
      <color indexed="10"/>
      <name val="Arial Narrow"/>
      <family val="2"/>
    </font>
    <font>
      <b/>
      <sz val="11"/>
      <color indexed="8"/>
      <name val="Calibri"/>
      <family val="2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2"/>
      <color indexed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2"/>
      <color rgb="FFFF0000"/>
      <name val="Arial"/>
      <family val="2"/>
    </font>
    <font>
      <b/>
      <sz val="14"/>
      <color indexed="8"/>
      <name val="Arial"/>
      <family val="2"/>
    </font>
    <font>
      <sz val="12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indexed="8"/>
        <bgColor indexed="5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45"/>
      </patternFill>
    </fill>
    <fill>
      <patternFill patternType="solid">
        <fgColor indexed="45"/>
        <bgColor indexed="47"/>
      </patternFill>
    </fill>
    <fill>
      <patternFill patternType="solid">
        <fgColor indexed="16"/>
        <bgColor indexed="10"/>
      </patternFill>
    </fill>
    <fill>
      <patternFill patternType="solid">
        <fgColor indexed="42"/>
        <bgColor indexed="27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indexed="47"/>
        <bgColor indexed="45"/>
      </patternFill>
    </fill>
    <fill>
      <patternFill patternType="solid">
        <fgColor indexed="57"/>
        <bgColor indexed="21"/>
      </patternFill>
    </fill>
    <fill>
      <patternFill patternType="solid">
        <fgColor indexed="13"/>
        <bgColor indexed="34"/>
      </patternFill>
    </fill>
    <fill>
      <patternFill patternType="solid">
        <fgColor indexed="22"/>
        <bgColor indexed="31"/>
      </patternFill>
    </fill>
    <fill>
      <patternFill patternType="solid">
        <fgColor theme="5" tint="0.39997558519241921"/>
        <bgColor indexed="3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44"/>
      </top>
      <bottom style="thin">
        <color indexed="4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auto="1"/>
      </left>
      <right/>
      <top/>
      <bottom/>
      <diagonal/>
    </border>
    <border>
      <left style="thin">
        <color indexed="22"/>
      </left>
      <right/>
      <top/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4">
    <xf numFmtId="0" fontId="0" fillId="0" borderId="0"/>
    <xf numFmtId="0" fontId="10" fillId="0" borderId="0" applyNumberFormat="0" applyFill="0" applyBorder="0" applyAlignment="0" applyProtection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0" fillId="4" borderId="0" applyNumberFormat="0" applyBorder="0" applyAlignment="0" applyProtection="0"/>
    <xf numFmtId="0" fontId="8" fillId="5" borderId="0" applyNumberFormat="0" applyBorder="0" applyAlignment="0" applyProtection="0"/>
    <xf numFmtId="0" fontId="9" fillId="6" borderId="0" applyNumberFormat="0" applyBorder="0" applyAlignment="0" applyProtection="0"/>
    <xf numFmtId="0" fontId="5" fillId="0" borderId="0" applyNumberFormat="0" applyFill="0" applyBorder="0" applyAlignment="0" applyProtection="0"/>
    <xf numFmtId="0" fontId="6" fillId="7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7" fillId="8" borderId="0" applyNumberFormat="0" applyBorder="0" applyAlignment="0" applyProtection="0"/>
    <xf numFmtId="0" fontId="4" fillId="8" borderId="1" applyNumberFormat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15" fillId="0" borderId="0"/>
    <xf numFmtId="0" fontId="15" fillId="0" borderId="0"/>
    <xf numFmtId="0" fontId="22" fillId="0" borderId="0"/>
    <xf numFmtId="0" fontId="23" fillId="0" borderId="0"/>
    <xf numFmtId="0" fontId="26" fillId="0" borderId="0"/>
    <xf numFmtId="0" fontId="27" fillId="0" borderId="0"/>
    <xf numFmtId="0" fontId="28" fillId="0" borderId="0"/>
  </cellStyleXfs>
  <cellXfs count="134">
    <xf numFmtId="0" fontId="0" fillId="0" borderId="0" xfId="0"/>
    <xf numFmtId="0" fontId="12" fillId="0" borderId="0" xfId="0" applyFont="1"/>
    <xf numFmtId="0" fontId="12" fillId="0" borderId="0" xfId="0" applyFont="1" applyFill="1"/>
    <xf numFmtId="0" fontId="12" fillId="9" borderId="0" xfId="0" applyFont="1" applyFill="1" applyAlignment="1">
      <alignment horizontal="center" wrapText="1"/>
    </xf>
    <xf numFmtId="0" fontId="12" fillId="0" borderId="0" xfId="0" applyFont="1" applyAlignment="1">
      <alignment horizontal="center"/>
    </xf>
    <xf numFmtId="3" fontId="12" fillId="0" borderId="3" xfId="0" applyNumberFormat="1" applyFont="1" applyFill="1" applyBorder="1"/>
    <xf numFmtId="164" fontId="12" fillId="0" borderId="0" xfId="0" applyNumberFormat="1" applyFont="1" applyFill="1" applyBorder="1"/>
    <xf numFmtId="2" fontId="12" fillId="0" borderId="0" xfId="0" applyNumberFormat="1" applyFont="1"/>
    <xf numFmtId="0" fontId="12" fillId="9" borderId="0" xfId="0" applyFont="1" applyFill="1"/>
    <xf numFmtId="3" fontId="12" fillId="9" borderId="3" xfId="0" applyNumberFormat="1" applyFont="1" applyFill="1" applyBorder="1"/>
    <xf numFmtId="2" fontId="12" fillId="9" borderId="0" xfId="0" applyNumberFormat="1" applyFont="1" applyFill="1"/>
    <xf numFmtId="2" fontId="12" fillId="9" borderId="0" xfId="0" applyNumberFormat="1" applyFont="1" applyFill="1" applyAlignment="1">
      <alignment horizontal="right"/>
    </xf>
    <xf numFmtId="1" fontId="12" fillId="0" borderId="0" xfId="0" applyNumberFormat="1" applyFont="1" applyAlignment="1">
      <alignment horizont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6" fillId="10" borderId="0" xfId="0" applyFont="1" applyFill="1" applyAlignment="1">
      <alignment horizontal="center" vertical="center" wrapText="1"/>
    </xf>
    <xf numFmtId="0" fontId="16" fillId="11" borderId="2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16" fillId="9" borderId="2" xfId="0" applyFont="1" applyFill="1" applyBorder="1" applyAlignment="1">
      <alignment horizontal="center" vertical="center" wrapText="1"/>
    </xf>
    <xf numFmtId="0" fontId="16" fillId="12" borderId="0" xfId="0" applyFont="1" applyFill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20" fillId="0" borderId="0" xfId="0" applyFont="1"/>
    <xf numFmtId="0" fontId="2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0" fillId="0" borderId="5" xfId="0" applyFont="1" applyFill="1" applyBorder="1" applyAlignment="1"/>
    <xf numFmtId="0" fontId="20" fillId="0" borderId="6" xfId="17" applyFont="1" applyFill="1" applyBorder="1" applyAlignment="1"/>
    <xf numFmtId="0" fontId="21" fillId="0" borderId="10" xfId="0" applyFont="1" applyBorder="1" applyAlignment="1">
      <alignment vertical="center"/>
    </xf>
    <xf numFmtId="0" fontId="21" fillId="0" borderId="13" xfId="0" applyFont="1" applyBorder="1" applyAlignment="1">
      <alignment vertical="center"/>
    </xf>
    <xf numFmtId="0" fontId="21" fillId="0" borderId="11" xfId="0" applyFont="1" applyBorder="1" applyAlignment="1">
      <alignment horizontal="center" vertical="center"/>
    </xf>
    <xf numFmtId="2" fontId="21" fillId="0" borderId="12" xfId="0" applyNumberFormat="1" applyFont="1" applyBorder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2" fontId="21" fillId="0" borderId="15" xfId="0" applyNumberFormat="1" applyFont="1" applyBorder="1" applyAlignment="1">
      <alignment horizontal="center" vertical="center"/>
    </xf>
    <xf numFmtId="0" fontId="21" fillId="15" borderId="7" xfId="0" applyFont="1" applyFill="1" applyBorder="1" applyAlignment="1">
      <alignment horizontal="center" vertical="center"/>
    </xf>
    <xf numFmtId="0" fontId="21" fillId="15" borderId="8" xfId="0" applyFont="1" applyFill="1" applyBorder="1" applyAlignment="1">
      <alignment horizontal="center" vertical="center"/>
    </xf>
    <xf numFmtId="0" fontId="21" fillId="15" borderId="9" xfId="0" applyFont="1" applyFill="1" applyBorder="1" applyAlignment="1">
      <alignment horizontal="center" vertical="center"/>
    </xf>
    <xf numFmtId="0" fontId="21" fillId="13" borderId="11" xfId="0" applyFont="1" applyFill="1" applyBorder="1" applyAlignment="1">
      <alignment horizontal="center" vertical="center" wrapText="1"/>
    </xf>
    <xf numFmtId="0" fontId="21" fillId="13" borderId="20" xfId="0" applyFont="1" applyFill="1" applyBorder="1" applyAlignment="1">
      <alignment horizontal="center" vertical="center" wrapText="1"/>
    </xf>
    <xf numFmtId="0" fontId="20" fillId="0" borderId="19" xfId="17" applyFont="1" applyFill="1" applyBorder="1" applyAlignment="1" applyProtection="1">
      <alignment vertical="center" wrapText="1"/>
      <protection locked="0"/>
    </xf>
    <xf numFmtId="0" fontId="20" fillId="0" borderId="19" xfId="17" applyFont="1" applyFill="1" applyBorder="1" applyAlignment="1">
      <alignment vertical="center" wrapText="1"/>
    </xf>
    <xf numFmtId="0" fontId="21" fillId="0" borderId="31" xfId="17" applyFont="1" applyFill="1" applyBorder="1" applyAlignment="1">
      <alignment vertical="center" wrapText="1"/>
    </xf>
    <xf numFmtId="0" fontId="12" fillId="0" borderId="11" xfId="0" applyFont="1" applyBorder="1" applyAlignment="1">
      <alignment horizontal="center"/>
    </xf>
    <xf numFmtId="0" fontId="12" fillId="0" borderId="20" xfId="0" applyFont="1" applyBorder="1" applyAlignment="1">
      <alignment horizontal="center"/>
    </xf>
    <xf numFmtId="0" fontId="12" fillId="0" borderId="29" xfId="0" applyFont="1" applyBorder="1" applyAlignment="1">
      <alignment horizontal="center"/>
    </xf>
    <xf numFmtId="0" fontId="12" fillId="0" borderId="30" xfId="0" applyFont="1" applyBorder="1" applyAlignment="1">
      <alignment horizontal="center"/>
    </xf>
    <xf numFmtId="1" fontId="20" fillId="0" borderId="34" xfId="0" applyNumberFormat="1" applyFont="1" applyBorder="1" applyAlignment="1">
      <alignment horizontal="center" vertical="center"/>
    </xf>
    <xf numFmtId="0" fontId="12" fillId="0" borderId="34" xfId="0" applyFont="1" applyBorder="1" applyAlignment="1">
      <alignment horizontal="center"/>
    </xf>
    <xf numFmtId="0" fontId="12" fillId="0" borderId="35" xfId="0" applyFont="1" applyBorder="1" applyAlignment="1">
      <alignment horizontal="center"/>
    </xf>
    <xf numFmtId="0" fontId="21" fillId="9" borderId="22" xfId="0" applyFont="1" applyFill="1" applyBorder="1" applyAlignment="1">
      <alignment horizontal="center" vertical="center" wrapText="1"/>
    </xf>
    <xf numFmtId="0" fontId="21" fillId="0" borderId="34" xfId="0" applyFont="1" applyBorder="1" applyAlignment="1">
      <alignment horizontal="center" vertical="center" wrapText="1"/>
    </xf>
    <xf numFmtId="0" fontId="21" fillId="12" borderId="34" xfId="0" applyFont="1" applyFill="1" applyBorder="1" applyAlignment="1">
      <alignment horizontal="center" vertical="center" wrapText="1"/>
    </xf>
    <xf numFmtId="0" fontId="21" fillId="0" borderId="32" xfId="0" applyFont="1" applyBorder="1" applyAlignment="1">
      <alignment horizontal="right" vertical="center"/>
    </xf>
    <xf numFmtId="0" fontId="21" fillId="14" borderId="34" xfId="0" applyFont="1" applyFill="1" applyBorder="1" applyAlignment="1">
      <alignment horizontal="center" vertical="center" wrapText="1"/>
    </xf>
    <xf numFmtId="0" fontId="16" fillId="0" borderId="32" xfId="0" applyFont="1" applyBorder="1" applyAlignment="1">
      <alignment horizontal="center" vertical="center"/>
    </xf>
    <xf numFmtId="0" fontId="16" fillId="0" borderId="33" xfId="0" applyFont="1" applyBorder="1" applyAlignment="1">
      <alignment horizontal="center" vertical="center"/>
    </xf>
    <xf numFmtId="0" fontId="0" fillId="17" borderId="0" xfId="0" applyFill="1"/>
    <xf numFmtId="0" fontId="14" fillId="0" borderId="37" xfId="17" applyFont="1" applyFill="1" applyBorder="1" applyAlignment="1" applyProtection="1">
      <alignment horizontal="left" vertical="center" wrapText="1"/>
      <protection locked="0"/>
    </xf>
    <xf numFmtId="0" fontId="14" fillId="0" borderId="37" xfId="17" applyFont="1" applyFill="1" applyBorder="1" applyAlignment="1">
      <alignment horizontal="left" vertical="center" wrapText="1"/>
    </xf>
    <xf numFmtId="49" fontId="14" fillId="0" borderId="37" xfId="18" quotePrefix="1" applyNumberFormat="1" applyFont="1" applyFill="1" applyBorder="1" applyAlignment="1">
      <alignment horizontal="left" vertical="center" wrapText="1"/>
    </xf>
    <xf numFmtId="49" fontId="14" fillId="0" borderId="37" xfId="18" applyNumberFormat="1" applyFont="1" applyFill="1" applyBorder="1" applyAlignment="1">
      <alignment horizontal="left" vertical="center" wrapText="1"/>
    </xf>
    <xf numFmtId="3" fontId="20" fillId="0" borderId="34" xfId="0" applyNumberFormat="1" applyFont="1" applyBorder="1" applyAlignment="1">
      <alignment horizontal="center" vertical="center"/>
    </xf>
    <xf numFmtId="2" fontId="20" fillId="0" borderId="34" xfId="0" applyNumberFormat="1" applyFont="1" applyFill="1" applyBorder="1" applyAlignment="1">
      <alignment horizontal="center" vertical="center"/>
    </xf>
    <xf numFmtId="2" fontId="20" fillId="0" borderId="34" xfId="0" applyNumberFormat="1" applyFont="1" applyBorder="1" applyAlignment="1">
      <alignment horizontal="center" vertical="center" wrapText="1"/>
    </xf>
    <xf numFmtId="2" fontId="20" fillId="0" borderId="34" xfId="0" applyNumberFormat="1" applyFont="1" applyBorder="1" applyAlignment="1">
      <alignment horizontal="center" vertical="center"/>
    </xf>
    <xf numFmtId="0" fontId="20" fillId="0" borderId="34" xfId="0" applyFont="1" applyBorder="1" applyAlignment="1">
      <alignment horizontal="center" wrapText="1"/>
    </xf>
    <xf numFmtId="2" fontId="20" fillId="0" borderId="34" xfId="0" applyNumberFormat="1" applyFont="1" applyBorder="1" applyAlignment="1">
      <alignment horizontal="center"/>
    </xf>
    <xf numFmtId="2" fontId="20" fillId="0" borderId="11" xfId="0" applyNumberFormat="1" applyFont="1" applyBorder="1" applyAlignment="1">
      <alignment horizontal="center"/>
    </xf>
    <xf numFmtId="2" fontId="20" fillId="0" borderId="29" xfId="0" applyNumberFormat="1" applyFont="1" applyFill="1" applyBorder="1" applyAlignment="1">
      <alignment horizontal="center" vertical="center"/>
    </xf>
    <xf numFmtId="2" fontId="20" fillId="0" borderId="29" xfId="0" applyNumberFormat="1" applyFont="1" applyBorder="1" applyAlignment="1">
      <alignment horizontal="center"/>
    </xf>
    <xf numFmtId="3" fontId="21" fillId="0" borderId="32" xfId="0" applyNumberFormat="1" applyFont="1" applyBorder="1" applyAlignment="1">
      <alignment horizontal="center" vertical="center"/>
    </xf>
    <xf numFmtId="2" fontId="21" fillId="0" borderId="32" xfId="0" applyNumberFormat="1" applyFont="1" applyFill="1" applyBorder="1" applyAlignment="1">
      <alignment horizontal="center" vertical="center"/>
    </xf>
    <xf numFmtId="2" fontId="21" fillId="0" borderId="32" xfId="0" applyNumberFormat="1" applyFont="1" applyBorder="1" applyAlignment="1">
      <alignment horizontal="center" vertical="center"/>
    </xf>
    <xf numFmtId="2" fontId="21" fillId="0" borderId="32" xfId="0" applyNumberFormat="1" applyFont="1" applyBorder="1" applyAlignment="1">
      <alignment horizontal="center" vertical="center" wrapText="1"/>
    </xf>
    <xf numFmtId="3" fontId="21" fillId="0" borderId="32" xfId="0" applyNumberFormat="1" applyFont="1" applyBorder="1" applyAlignment="1">
      <alignment horizontal="center" vertical="center" wrapText="1"/>
    </xf>
    <xf numFmtId="0" fontId="21" fillId="0" borderId="32" xfId="0" applyFont="1" applyBorder="1" applyAlignment="1">
      <alignment horizontal="center" vertical="center"/>
    </xf>
    <xf numFmtId="0" fontId="20" fillId="0" borderId="11" xfId="17" applyFont="1" applyFill="1" applyBorder="1" applyAlignment="1" applyProtection="1">
      <alignment horizontal="center" vertical="center" wrapText="1"/>
      <protection locked="0"/>
    </xf>
    <xf numFmtId="0" fontId="20" fillId="0" borderId="11" xfId="0" applyFont="1" applyBorder="1" applyAlignment="1">
      <alignment horizontal="center" vertical="center"/>
    </xf>
    <xf numFmtId="2" fontId="20" fillId="0" borderId="11" xfId="0" applyNumberFormat="1" applyFont="1" applyBorder="1" applyAlignment="1">
      <alignment horizontal="center" vertical="center"/>
    </xf>
    <xf numFmtId="2" fontId="20" fillId="0" borderId="20" xfId="0" applyNumberFormat="1" applyFont="1" applyBorder="1" applyAlignment="1">
      <alignment horizontal="center" vertical="center"/>
    </xf>
    <xf numFmtId="0" fontId="20" fillId="0" borderId="29" xfId="17" applyFont="1" applyFill="1" applyBorder="1" applyAlignment="1" applyProtection="1">
      <alignment horizontal="center" vertical="center" wrapText="1"/>
      <protection locked="0"/>
    </xf>
    <xf numFmtId="0" fontId="20" fillId="0" borderId="29" xfId="0" applyFont="1" applyBorder="1" applyAlignment="1">
      <alignment horizontal="center" vertical="center"/>
    </xf>
    <xf numFmtId="2" fontId="20" fillId="0" borderId="29" xfId="0" applyNumberFormat="1" applyFont="1" applyBorder="1" applyAlignment="1">
      <alignment horizontal="center" vertical="center"/>
    </xf>
    <xf numFmtId="2" fontId="20" fillId="0" borderId="30" xfId="0" applyNumberFormat="1" applyFont="1" applyBorder="1" applyAlignment="1">
      <alignment horizontal="center" vertical="center"/>
    </xf>
    <xf numFmtId="0" fontId="21" fillId="0" borderId="32" xfId="17" applyFont="1" applyFill="1" applyBorder="1" applyAlignment="1">
      <alignment horizontal="center" vertical="center" wrapText="1"/>
    </xf>
    <xf numFmtId="2" fontId="21" fillId="0" borderId="33" xfId="0" applyNumberFormat="1" applyFont="1" applyBorder="1" applyAlignment="1">
      <alignment horizontal="center" vertical="center"/>
    </xf>
    <xf numFmtId="0" fontId="20" fillId="0" borderId="0" xfId="17" applyFont="1" applyFill="1" applyBorder="1" applyAlignment="1"/>
    <xf numFmtId="0" fontId="20" fillId="0" borderId="0" xfId="0" applyFont="1" applyFill="1" applyBorder="1" applyAlignment="1"/>
    <xf numFmtId="2" fontId="20" fillId="0" borderId="37" xfId="0" applyNumberFormat="1" applyFont="1" applyFill="1" applyBorder="1" applyAlignment="1">
      <alignment horizontal="center" vertical="center"/>
    </xf>
    <xf numFmtId="0" fontId="0" fillId="0" borderId="37" xfId="17" applyFont="1" applyFill="1" applyBorder="1" applyAlignment="1">
      <alignment horizontal="left" vertical="center" wrapText="1"/>
    </xf>
    <xf numFmtId="0" fontId="29" fillId="0" borderId="11" xfId="0" applyFont="1" applyBorder="1" applyAlignment="1">
      <alignment horizontal="center" vertical="center"/>
    </xf>
    <xf numFmtId="0" fontId="29" fillId="0" borderId="29" xfId="0" applyFont="1" applyBorder="1" applyAlignment="1">
      <alignment horizontal="center" vertical="center"/>
    </xf>
    <xf numFmtId="0" fontId="29" fillId="0" borderId="19" xfId="17" applyFont="1" applyFill="1" applyBorder="1" applyAlignment="1">
      <alignment vertical="center" wrapText="1"/>
    </xf>
    <xf numFmtId="0" fontId="29" fillId="0" borderId="28" xfId="17" applyFont="1" applyFill="1" applyBorder="1" applyAlignment="1">
      <alignment vertical="center" wrapText="1"/>
    </xf>
    <xf numFmtId="0" fontId="21" fillId="0" borderId="31" xfId="0" applyFont="1" applyBorder="1" applyAlignment="1">
      <alignment horizontal="center" vertical="center"/>
    </xf>
    <xf numFmtId="0" fontId="21" fillId="0" borderId="32" xfId="0" applyFont="1" applyBorder="1" applyAlignment="1">
      <alignment horizontal="center" vertical="center"/>
    </xf>
    <xf numFmtId="0" fontId="20" fillId="9" borderId="17" xfId="0" applyFont="1" applyFill="1" applyBorder="1" applyAlignment="1">
      <alignment horizontal="center"/>
    </xf>
    <xf numFmtId="0" fontId="20" fillId="9" borderId="24" xfId="0" applyFont="1" applyFill="1" applyBorder="1" applyAlignment="1">
      <alignment horizontal="center"/>
    </xf>
    <xf numFmtId="0" fontId="20" fillId="9" borderId="36" xfId="0" applyFont="1" applyFill="1" applyBorder="1" applyAlignment="1">
      <alignment horizontal="center"/>
    </xf>
    <xf numFmtId="0" fontId="20" fillId="9" borderId="25" xfId="0" applyFont="1" applyFill="1" applyBorder="1" applyAlignment="1">
      <alignment horizontal="center"/>
    </xf>
    <xf numFmtId="0" fontId="21" fillId="0" borderId="17" xfId="0" applyFont="1" applyBorder="1" applyAlignment="1">
      <alignment horizontal="center" vertical="center" wrapText="1"/>
    </xf>
    <xf numFmtId="0" fontId="21" fillId="0" borderId="22" xfId="0" applyFont="1" applyBorder="1" applyAlignment="1">
      <alignment horizontal="center" vertical="center" wrapText="1"/>
    </xf>
    <xf numFmtId="0" fontId="21" fillId="10" borderId="17" xfId="0" applyFont="1" applyFill="1" applyBorder="1" applyAlignment="1">
      <alignment horizontal="center" vertical="center" wrapText="1"/>
    </xf>
    <xf numFmtId="0" fontId="21" fillId="10" borderId="22" xfId="0" applyFont="1" applyFill="1" applyBorder="1" applyAlignment="1">
      <alignment horizontal="center" vertical="center" wrapText="1"/>
    </xf>
    <xf numFmtId="0" fontId="21" fillId="11" borderId="17" xfId="0" applyFont="1" applyFill="1" applyBorder="1" applyAlignment="1">
      <alignment horizontal="center" vertical="center" wrapText="1"/>
    </xf>
    <xf numFmtId="0" fontId="21" fillId="11" borderId="22" xfId="0" applyFont="1" applyFill="1" applyBorder="1" applyAlignment="1">
      <alignment horizontal="center" vertical="center" wrapText="1"/>
    </xf>
    <xf numFmtId="0" fontId="25" fillId="0" borderId="17" xfId="0" applyFont="1" applyBorder="1" applyAlignment="1">
      <alignment horizontal="center" vertical="center" wrapText="1"/>
    </xf>
    <xf numFmtId="0" fontId="25" fillId="0" borderId="22" xfId="0" applyFont="1" applyBorder="1" applyAlignment="1">
      <alignment horizontal="center" vertical="center" wrapText="1"/>
    </xf>
    <xf numFmtId="0" fontId="24" fillId="0" borderId="17" xfId="0" applyFont="1" applyBorder="1" applyAlignment="1">
      <alignment horizontal="center" vertical="center" wrapText="1"/>
    </xf>
    <xf numFmtId="0" fontId="24" fillId="0" borderId="22" xfId="0" applyFont="1" applyBorder="1" applyAlignment="1">
      <alignment horizontal="center" vertical="center" wrapText="1"/>
    </xf>
    <xf numFmtId="0" fontId="16" fillId="13" borderId="17" xfId="0" applyFont="1" applyFill="1" applyBorder="1" applyAlignment="1">
      <alignment horizontal="center" vertical="center" wrapText="1"/>
    </xf>
    <xf numFmtId="0" fontId="16" fillId="13" borderId="22" xfId="0" applyFont="1" applyFill="1" applyBorder="1" applyAlignment="1">
      <alignment horizontal="center" vertical="center" wrapText="1"/>
    </xf>
    <xf numFmtId="0" fontId="21" fillId="0" borderId="16" xfId="17" applyFont="1" applyFill="1" applyBorder="1" applyAlignment="1">
      <alignment horizontal="center" vertical="center" wrapText="1"/>
    </xf>
    <xf numFmtId="0" fontId="21" fillId="0" borderId="21" xfId="17" applyFont="1" applyFill="1" applyBorder="1" applyAlignment="1">
      <alignment horizontal="center" vertical="center" wrapText="1"/>
    </xf>
    <xf numFmtId="0" fontId="21" fillId="0" borderId="17" xfId="17" applyFont="1" applyFill="1" applyBorder="1" applyAlignment="1">
      <alignment horizontal="center" vertical="center" wrapText="1"/>
    </xf>
    <xf numFmtId="0" fontId="21" fillId="0" borderId="22" xfId="17" applyFont="1" applyFill="1" applyBorder="1" applyAlignment="1">
      <alignment horizontal="center" vertical="center" wrapText="1"/>
    </xf>
    <xf numFmtId="0" fontId="21" fillId="0" borderId="17" xfId="0" applyFont="1" applyFill="1" applyBorder="1" applyAlignment="1">
      <alignment horizontal="center" vertical="center"/>
    </xf>
    <xf numFmtId="0" fontId="21" fillId="0" borderId="22" xfId="0" applyFont="1" applyFill="1" applyBorder="1" applyAlignment="1">
      <alignment horizontal="center" vertical="center"/>
    </xf>
    <xf numFmtId="0" fontId="20" fillId="0" borderId="24" xfId="0" applyFont="1" applyBorder="1" applyAlignment="1">
      <alignment horizontal="center" vertical="center" wrapText="1"/>
    </xf>
    <xf numFmtId="0" fontId="20" fillId="0" borderId="36" xfId="0" applyFont="1" applyBorder="1" applyAlignment="1">
      <alignment horizontal="center" vertical="center" wrapText="1"/>
    </xf>
    <xf numFmtId="0" fontId="20" fillId="0" borderId="25" xfId="0" applyFont="1" applyBorder="1" applyAlignment="1">
      <alignment horizontal="center" vertical="center" wrapText="1"/>
    </xf>
    <xf numFmtId="0" fontId="16" fillId="13" borderId="17" xfId="0" applyFont="1" applyFill="1" applyBorder="1" applyAlignment="1">
      <alignment horizontal="center" vertical="center"/>
    </xf>
    <xf numFmtId="0" fontId="16" fillId="13" borderId="22" xfId="0" applyFont="1" applyFill="1" applyBorder="1" applyAlignment="1">
      <alignment horizontal="center" vertical="center"/>
    </xf>
    <xf numFmtId="0" fontId="16" fillId="13" borderId="18" xfId="0" applyFont="1" applyFill="1" applyBorder="1" applyAlignment="1">
      <alignment horizontal="center" vertical="center" wrapText="1"/>
    </xf>
    <xf numFmtId="0" fontId="16" fillId="13" borderId="23" xfId="0" applyFont="1" applyFill="1" applyBorder="1" applyAlignment="1">
      <alignment horizontal="center" vertical="center" wrapText="1"/>
    </xf>
    <xf numFmtId="0" fontId="21" fillId="13" borderId="24" xfId="0" applyFont="1" applyFill="1" applyBorder="1" applyAlignment="1">
      <alignment horizontal="center" vertical="center" wrapText="1"/>
    </xf>
    <xf numFmtId="0" fontId="21" fillId="13" borderId="25" xfId="0" applyFont="1" applyFill="1" applyBorder="1" applyAlignment="1">
      <alignment horizontal="center" vertical="center" wrapText="1"/>
    </xf>
    <xf numFmtId="0" fontId="21" fillId="16" borderId="26" xfId="17" applyFont="1" applyFill="1" applyBorder="1" applyAlignment="1">
      <alignment horizontal="center" vertical="center" wrapText="1"/>
    </xf>
    <xf numFmtId="0" fontId="21" fillId="16" borderId="27" xfId="17" applyFont="1" applyFill="1" applyBorder="1" applyAlignment="1">
      <alignment horizontal="center" vertical="center" wrapText="1"/>
    </xf>
    <xf numFmtId="0" fontId="16" fillId="13" borderId="4" xfId="0" applyFont="1" applyFill="1" applyBorder="1" applyAlignment="1">
      <alignment horizontal="center" vertical="center" wrapText="1"/>
    </xf>
    <xf numFmtId="0" fontId="12" fillId="9" borderId="0" xfId="0" applyFont="1" applyFill="1" applyAlignment="1">
      <alignment horizontal="center"/>
    </xf>
    <xf numFmtId="0" fontId="16" fillId="13" borderId="4" xfId="0" applyFont="1" applyFill="1" applyBorder="1" applyAlignment="1">
      <alignment horizontal="center" vertical="center"/>
    </xf>
    <xf numFmtId="0" fontId="30" fillId="17" borderId="0" xfId="0" applyFont="1" applyFill="1"/>
    <xf numFmtId="0" fontId="29" fillId="0" borderId="0" xfId="0" applyFont="1"/>
  </cellXfs>
  <cellStyles count="24">
    <cellStyle name="Accent" xfId="1"/>
    <cellStyle name="Accent 1" xfId="2"/>
    <cellStyle name="Accent 2" xfId="3"/>
    <cellStyle name="Accent 3" xfId="4"/>
    <cellStyle name="Bad" xfId="5"/>
    <cellStyle name="Error" xfId="6"/>
    <cellStyle name="Footnote" xfId="7"/>
    <cellStyle name="Good" xfId="8"/>
    <cellStyle name="Heading" xfId="9"/>
    <cellStyle name="Heading 1" xfId="10"/>
    <cellStyle name="Heading 2" xfId="11"/>
    <cellStyle name="Neutral" xfId="12"/>
    <cellStyle name="Normal" xfId="0" builtinId="0"/>
    <cellStyle name="Normal 2" xfId="19"/>
    <cellStyle name="Normal 3" xfId="20"/>
    <cellStyle name="Normal 4" xfId="21"/>
    <cellStyle name="Normal 5" xfId="22"/>
    <cellStyle name="Normal 6" xfId="23"/>
    <cellStyle name="Normal_Plan2" xfId="18"/>
    <cellStyle name="Normal_Plan3" xfId="17"/>
    <cellStyle name="Note" xfId="13"/>
    <cellStyle name="Status" xfId="14"/>
    <cellStyle name="Text" xfId="15"/>
    <cellStyle name="Warning" xfId="16"/>
  </cellStyles>
  <dxfs count="30">
    <dxf>
      <font>
        <b val="0"/>
        <condense val="0"/>
        <extend val="0"/>
        <sz val="11"/>
        <color indexed="20"/>
      </font>
    </dxf>
    <dxf>
      <font>
        <b val="0"/>
        <condense val="0"/>
        <extend val="0"/>
        <sz val="11"/>
        <color indexed="20"/>
      </font>
    </dxf>
    <dxf>
      <font>
        <b val="0"/>
        <condense val="0"/>
        <extend val="0"/>
        <sz val="11"/>
        <color indexed="2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condense val="0"/>
        <extend val="0"/>
        <sz val="11"/>
        <color indexed="20"/>
      </font>
    </dxf>
    <dxf>
      <font>
        <b val="0"/>
        <condense val="0"/>
        <extend val="0"/>
        <sz val="11"/>
        <color indexed="20"/>
      </font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condense val="0"/>
        <extend val="0"/>
        <sz val="11"/>
        <color indexed="20"/>
      </font>
    </dxf>
    <dxf>
      <font>
        <b val="0"/>
        <condense val="0"/>
        <extend val="0"/>
        <sz val="11"/>
        <color indexed="20"/>
      </font>
    </dxf>
    <dxf>
      <font>
        <b val="0"/>
        <condense val="0"/>
        <extend val="0"/>
        <sz val="11"/>
        <color indexed="20"/>
      </font>
    </dxf>
    <dxf>
      <font>
        <b val="0"/>
        <condense val="0"/>
        <extend val="0"/>
        <sz val="11"/>
        <color indexed="20"/>
      </font>
    </dxf>
    <dxf>
      <font>
        <b val="0"/>
        <condense val="0"/>
        <extend val="0"/>
        <sz val="11"/>
        <color indexed="20"/>
      </font>
    </dxf>
    <dxf>
      <font>
        <b val="0"/>
        <condense val="0"/>
        <extend val="0"/>
        <sz val="11"/>
        <color indexed="2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CC0000"/>
      <rgbColor rgb="00006600"/>
      <rgbColor rgb="00000080"/>
      <rgbColor rgb="009966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DDDDD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CC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21166</xdr:rowOff>
    </xdr:from>
    <xdr:to>
      <xdr:col>16</xdr:col>
      <xdr:colOff>7576</xdr:colOff>
      <xdr:row>42</xdr:row>
      <xdr:rowOff>151666</xdr:rowOff>
    </xdr:to>
    <xdr:grpSp>
      <xdr:nvGrpSpPr>
        <xdr:cNvPr id="2" name="Agrupar 1"/>
        <xdr:cNvGrpSpPr/>
      </xdr:nvGrpSpPr>
      <xdr:grpSpPr>
        <a:xfrm>
          <a:off x="0" y="634999"/>
          <a:ext cx="9828909" cy="7560000"/>
          <a:chOff x="0" y="634999"/>
          <a:chExt cx="9828909" cy="7560000"/>
        </a:xfrm>
      </xdr:grpSpPr>
      <xdr:pic>
        <xdr:nvPicPr>
          <xdr:cNvPr id="4" name="Imagem 3"/>
          <xdr:cNvPicPr>
            <a:picLocks noChangeAspect="1"/>
          </xdr:cNvPicPr>
        </xdr:nvPicPr>
        <xdr:blipFill rotWithShape="1">
          <a:blip xmlns:r="http://schemas.openxmlformats.org/officeDocument/2006/relationships" r:embed="rId1"/>
          <a:srcRect r="36332"/>
          <a:stretch/>
        </xdr:blipFill>
        <xdr:spPr>
          <a:xfrm>
            <a:off x="0" y="634999"/>
            <a:ext cx="9828909" cy="7560000"/>
          </a:xfrm>
          <a:prstGeom prst="rect">
            <a:avLst/>
          </a:prstGeom>
          <a:ln>
            <a:noFill/>
          </a:ln>
        </xdr:spPr>
      </xdr:pic>
      <xdr:pic>
        <xdr:nvPicPr>
          <xdr:cNvPr id="3" name="Imagem 2"/>
          <xdr:cNvPicPr>
            <a:picLocks noChangeAspect="1"/>
          </xdr:cNvPicPr>
        </xdr:nvPicPr>
        <xdr:blipFill rotWithShape="1">
          <a:blip xmlns:r="http://schemas.openxmlformats.org/officeDocument/2006/relationships" r:embed="rId2"/>
          <a:srcRect l="91255" b="86781"/>
          <a:stretch/>
        </xdr:blipFill>
        <xdr:spPr>
          <a:xfrm>
            <a:off x="0" y="677331"/>
            <a:ext cx="2160451" cy="1584000"/>
          </a:xfrm>
          <a:prstGeom prst="rect">
            <a:avLst/>
          </a:prstGeom>
        </xdr:spPr>
      </xdr:pic>
      <xdr:pic>
        <xdr:nvPicPr>
          <xdr:cNvPr id="5" name="Imagem 4"/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339667" y="6593415"/>
            <a:ext cx="1199245" cy="1152000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U863"/>
  <sheetViews>
    <sheetView tabSelected="1" zoomScale="80" zoomScaleNormal="80" workbookViewId="0">
      <pane xSplit="5" ySplit="2" topLeftCell="F3" activePane="bottomRight" state="frozen"/>
      <selection pane="topRight" activeCell="F1" sqref="F1"/>
      <selection pane="bottomLeft" activeCell="A5" sqref="A5"/>
      <selection pane="bottomRight" activeCell="F3" sqref="F3"/>
    </sheetView>
  </sheetViews>
  <sheetFormatPr defaultRowHeight="15.75" x14ac:dyDescent="0.25"/>
  <cols>
    <col min="1" max="1" width="24.85546875" style="23" customWidth="1"/>
    <col min="2" max="3" width="20.85546875" style="23" bestFit="1" customWidth="1"/>
    <col min="4" max="4" width="33.140625" style="23" customWidth="1"/>
    <col min="5" max="5" width="20.85546875" style="23" customWidth="1"/>
    <col min="6" max="6" width="18.42578125" style="23" customWidth="1"/>
    <col min="7" max="7" width="16.85546875" style="23" bestFit="1" customWidth="1"/>
    <col min="8" max="8" width="15.140625" style="23" customWidth="1"/>
    <col min="9" max="9" width="23.140625" style="23" bestFit="1" customWidth="1"/>
    <col min="10" max="10" width="18" style="23" bestFit="1" customWidth="1"/>
    <col min="11" max="11" width="22.5703125" customWidth="1"/>
    <col min="12" max="12" width="22.5703125" style="23" bestFit="1" customWidth="1"/>
    <col min="13" max="17" width="18.5703125" style="23" bestFit="1" customWidth="1"/>
    <col min="18" max="18" width="18.5703125" style="23" customWidth="1"/>
    <col min="19" max="19" width="20.5703125" style="23" customWidth="1"/>
    <col min="20" max="20" width="18.5703125" style="23" customWidth="1"/>
    <col min="21" max="21" width="19.140625" style="23" customWidth="1"/>
    <col min="22" max="22" width="24.140625" style="23" bestFit="1" customWidth="1"/>
    <col min="23" max="28" width="19.42578125" style="23" bestFit="1" customWidth="1"/>
    <col min="29" max="31" width="15.140625" style="23" customWidth="1"/>
    <col min="32" max="33" width="18.5703125" style="23" bestFit="1" customWidth="1"/>
    <col min="34" max="34" width="17" style="23" bestFit="1" customWidth="1"/>
    <col min="35" max="36" width="18.5703125" style="23" bestFit="1" customWidth="1"/>
    <col min="37" max="37" width="12.42578125" style="23" bestFit="1" customWidth="1"/>
    <col min="38" max="38" width="16.7109375" style="23" bestFit="1" customWidth="1"/>
    <col min="39" max="41" width="14.7109375" style="23" customWidth="1"/>
    <col min="42" max="42" width="15.5703125" style="23" bestFit="1" customWidth="1"/>
    <col min="43" max="43" width="19.7109375" style="23" bestFit="1" customWidth="1"/>
    <col min="44" max="44" width="9.140625" style="23"/>
    <col min="45" max="45" width="21.140625" style="23" bestFit="1" customWidth="1"/>
    <col min="46" max="46" width="11.5703125" style="23" customWidth="1"/>
    <col min="47" max="47" width="14.42578125" style="23" customWidth="1"/>
    <col min="48" max="16384" width="9.140625" style="23"/>
  </cols>
  <sheetData>
    <row r="1" spans="1:47" ht="24.95" customHeight="1" thickBot="1" x14ac:dyDescent="0.25">
      <c r="A1" s="112" t="s">
        <v>899</v>
      </c>
      <c r="B1" s="114" t="s">
        <v>900</v>
      </c>
      <c r="C1" s="114" t="s">
        <v>901</v>
      </c>
      <c r="D1" s="114" t="s">
        <v>36</v>
      </c>
      <c r="E1" s="114" t="s">
        <v>902</v>
      </c>
      <c r="F1" s="116" t="s">
        <v>2662</v>
      </c>
      <c r="G1" s="116" t="s">
        <v>13</v>
      </c>
      <c r="H1" s="116" t="s">
        <v>14</v>
      </c>
      <c r="I1" s="100" t="s">
        <v>15</v>
      </c>
      <c r="J1" s="100" t="s">
        <v>17</v>
      </c>
      <c r="K1" s="100" t="s">
        <v>16</v>
      </c>
      <c r="L1" s="100" t="s">
        <v>18</v>
      </c>
      <c r="M1" s="108" t="s">
        <v>20</v>
      </c>
      <c r="N1" s="106" t="s">
        <v>21</v>
      </c>
      <c r="O1" s="106" t="s">
        <v>22</v>
      </c>
      <c r="P1" s="106" t="s">
        <v>23</v>
      </c>
      <c r="Q1" s="100" t="s">
        <v>24</v>
      </c>
      <c r="R1" s="100" t="s">
        <v>2655</v>
      </c>
      <c r="S1" s="100" t="s">
        <v>25</v>
      </c>
      <c r="T1" s="100" t="s">
        <v>2656</v>
      </c>
      <c r="U1" s="102" t="s">
        <v>26</v>
      </c>
      <c r="V1" s="102" t="s">
        <v>27</v>
      </c>
      <c r="W1" s="96" t="s">
        <v>2635</v>
      </c>
      <c r="X1" s="96"/>
      <c r="Y1" s="96" t="s">
        <v>3</v>
      </c>
      <c r="Z1" s="96"/>
      <c r="AA1" s="96" t="s">
        <v>2660</v>
      </c>
      <c r="AB1" s="96"/>
      <c r="AC1" s="104" t="s">
        <v>32</v>
      </c>
      <c r="AD1" s="104" t="s">
        <v>33</v>
      </c>
      <c r="AE1" s="104" t="s">
        <v>2661</v>
      </c>
      <c r="AF1" s="97" t="s">
        <v>2642</v>
      </c>
      <c r="AG1" s="98"/>
      <c r="AH1" s="99"/>
      <c r="AI1" s="118" t="s">
        <v>2644</v>
      </c>
      <c r="AJ1" s="119"/>
      <c r="AK1" s="120"/>
      <c r="AL1" s="110" t="s">
        <v>5</v>
      </c>
      <c r="AM1" s="121" t="s">
        <v>6</v>
      </c>
      <c r="AN1" s="121" t="s">
        <v>7</v>
      </c>
      <c r="AO1" s="121" t="s">
        <v>8</v>
      </c>
      <c r="AP1" s="110" t="s">
        <v>9</v>
      </c>
      <c r="AQ1" s="123" t="s">
        <v>898</v>
      </c>
    </row>
    <row r="2" spans="1:47" ht="80.25" customHeight="1" thickTop="1" thickBot="1" x14ac:dyDescent="0.25">
      <c r="A2" s="113"/>
      <c r="B2" s="115"/>
      <c r="C2" s="115"/>
      <c r="D2" s="115"/>
      <c r="E2" s="115"/>
      <c r="F2" s="117"/>
      <c r="G2" s="117"/>
      <c r="H2" s="117"/>
      <c r="I2" s="101"/>
      <c r="J2" s="101"/>
      <c r="K2" s="101"/>
      <c r="L2" s="101"/>
      <c r="M2" s="109"/>
      <c r="N2" s="107"/>
      <c r="O2" s="107"/>
      <c r="P2" s="107"/>
      <c r="Q2" s="101"/>
      <c r="R2" s="101"/>
      <c r="S2" s="101"/>
      <c r="T2" s="101"/>
      <c r="U2" s="103"/>
      <c r="V2" s="103"/>
      <c r="W2" s="49" t="s">
        <v>2636</v>
      </c>
      <c r="X2" s="49" t="s">
        <v>2637</v>
      </c>
      <c r="Y2" s="49" t="s">
        <v>30</v>
      </c>
      <c r="Z2" s="49" t="s">
        <v>31</v>
      </c>
      <c r="AA2" s="49" t="s">
        <v>30</v>
      </c>
      <c r="AB2" s="49" t="s">
        <v>31</v>
      </c>
      <c r="AC2" s="105"/>
      <c r="AD2" s="105"/>
      <c r="AE2" s="105"/>
      <c r="AF2" s="50" t="s">
        <v>30</v>
      </c>
      <c r="AG2" s="50" t="s">
        <v>2643</v>
      </c>
      <c r="AH2" s="51" t="s">
        <v>39</v>
      </c>
      <c r="AI2" s="50" t="s">
        <v>30</v>
      </c>
      <c r="AJ2" s="50" t="s">
        <v>2643</v>
      </c>
      <c r="AK2" s="53" t="s">
        <v>39</v>
      </c>
      <c r="AL2" s="111"/>
      <c r="AM2" s="122"/>
      <c r="AN2" s="122"/>
      <c r="AO2" s="122"/>
      <c r="AP2" s="111"/>
      <c r="AQ2" s="124"/>
      <c r="AS2" s="34" t="s">
        <v>2638</v>
      </c>
      <c r="AT2" s="35" t="s">
        <v>2639</v>
      </c>
      <c r="AU2" s="36" t="s">
        <v>2640</v>
      </c>
    </row>
    <row r="3" spans="1:47" s="24" customFormat="1" ht="30" customHeight="1" x14ac:dyDescent="0.3">
      <c r="A3" s="57" t="s">
        <v>903</v>
      </c>
      <c r="B3" s="57" t="s">
        <v>904</v>
      </c>
      <c r="C3" s="57" t="s">
        <v>58</v>
      </c>
      <c r="D3" s="58" t="s">
        <v>905</v>
      </c>
      <c r="E3" s="59" t="s">
        <v>906</v>
      </c>
      <c r="F3" s="61">
        <v>990</v>
      </c>
      <c r="G3" s="61">
        <v>81056</v>
      </c>
      <c r="H3" s="62">
        <v>1.3</v>
      </c>
      <c r="I3" s="63">
        <v>67.272727272727266</v>
      </c>
      <c r="J3" s="63">
        <v>80.101010101010104</v>
      </c>
      <c r="K3" s="63">
        <v>66.666666666666657</v>
      </c>
      <c r="L3" s="63">
        <v>65.858585858585855</v>
      </c>
      <c r="M3" s="63">
        <v>66.464646464646464</v>
      </c>
      <c r="N3" s="63">
        <v>66.868686868686865</v>
      </c>
      <c r="O3" s="63">
        <v>67.676767676767682</v>
      </c>
      <c r="P3" s="63">
        <v>68.383838383838381</v>
      </c>
      <c r="Q3" s="63">
        <v>60.80808080808081</v>
      </c>
      <c r="R3" s="63">
        <v>65.151515151515156</v>
      </c>
      <c r="S3" s="63">
        <v>69.191919191919197</v>
      </c>
      <c r="T3" s="63">
        <v>68.585858585858588</v>
      </c>
      <c r="U3" s="46">
        <v>0</v>
      </c>
      <c r="V3" s="64">
        <v>0</v>
      </c>
      <c r="W3" s="65">
        <v>676</v>
      </c>
      <c r="X3" s="65">
        <v>660</v>
      </c>
      <c r="Y3" s="65">
        <v>666</v>
      </c>
      <c r="Z3" s="65">
        <v>658</v>
      </c>
      <c r="AA3" s="65">
        <v>922</v>
      </c>
      <c r="AB3" s="65">
        <v>652</v>
      </c>
      <c r="AC3" s="66">
        <v>2.3668639053254439</v>
      </c>
      <c r="AD3" s="66">
        <v>1.2012012012012012</v>
      </c>
      <c r="AE3" s="66">
        <v>29.284164859002171</v>
      </c>
      <c r="AF3" s="65">
        <v>685</v>
      </c>
      <c r="AG3" s="65">
        <v>662</v>
      </c>
      <c r="AH3" s="66">
        <v>3.3576642335766427</v>
      </c>
      <c r="AI3" s="65">
        <v>685</v>
      </c>
      <c r="AJ3" s="65">
        <v>670</v>
      </c>
      <c r="AK3" s="66">
        <v>2.1897810218978102</v>
      </c>
      <c r="AL3" s="47" t="s">
        <v>2639</v>
      </c>
      <c r="AM3" s="47" t="s">
        <v>2639</v>
      </c>
      <c r="AN3" s="47" t="s">
        <v>2639</v>
      </c>
      <c r="AO3" s="47" t="s">
        <v>2669</v>
      </c>
      <c r="AP3" s="47" t="s">
        <v>2639</v>
      </c>
      <c r="AQ3" s="48" t="s">
        <v>8</v>
      </c>
      <c r="AS3" s="28" t="s">
        <v>5</v>
      </c>
      <c r="AT3" s="30">
        <v>102</v>
      </c>
      <c r="AU3" s="31">
        <v>11.957796014067995</v>
      </c>
    </row>
    <row r="4" spans="1:47" s="24" customFormat="1" ht="30" customHeight="1" x14ac:dyDescent="0.3">
      <c r="A4" s="57" t="s">
        <v>903</v>
      </c>
      <c r="B4" s="57" t="s">
        <v>904</v>
      </c>
      <c r="C4" s="57" t="s">
        <v>58</v>
      </c>
      <c r="D4" s="58" t="s">
        <v>907</v>
      </c>
      <c r="E4" s="60" t="s">
        <v>908</v>
      </c>
      <c r="F4" s="61">
        <v>163</v>
      </c>
      <c r="G4" s="61">
        <v>14544</v>
      </c>
      <c r="H4" s="88">
        <v>1.2000000000000002</v>
      </c>
      <c r="I4" s="63">
        <v>90.797546012269933</v>
      </c>
      <c r="J4" s="63">
        <v>68.098159509202446</v>
      </c>
      <c r="K4" s="63">
        <v>90.797546012269933</v>
      </c>
      <c r="L4" s="63">
        <v>92.638036809815944</v>
      </c>
      <c r="M4" s="63">
        <v>90.184049079754601</v>
      </c>
      <c r="N4" s="63">
        <v>87.116564417177912</v>
      </c>
      <c r="O4" s="63">
        <v>85.889570552147248</v>
      </c>
      <c r="P4" s="63">
        <v>92.638036809815944</v>
      </c>
      <c r="Q4" s="63">
        <v>88.957055214723923</v>
      </c>
      <c r="R4" s="63">
        <v>73.619631901840492</v>
      </c>
      <c r="S4" s="63">
        <v>94.478527607361968</v>
      </c>
      <c r="T4" s="63">
        <v>100</v>
      </c>
      <c r="U4" s="46">
        <v>2</v>
      </c>
      <c r="V4" s="64">
        <v>20</v>
      </c>
      <c r="W4" s="65">
        <v>150</v>
      </c>
      <c r="X4" s="65">
        <v>148</v>
      </c>
      <c r="Y4" s="65">
        <v>145</v>
      </c>
      <c r="Z4" s="65">
        <v>147</v>
      </c>
      <c r="AA4" s="65">
        <v>152</v>
      </c>
      <c r="AB4" s="65">
        <v>151</v>
      </c>
      <c r="AC4" s="67">
        <v>1.3333333333333335</v>
      </c>
      <c r="AD4" s="67">
        <v>-1.3793103448275863</v>
      </c>
      <c r="AE4" s="67">
        <v>0.6578947368421052</v>
      </c>
      <c r="AF4" s="65">
        <v>146</v>
      </c>
      <c r="AG4" s="65">
        <v>142</v>
      </c>
      <c r="AH4" s="67">
        <v>2.7397260273972601</v>
      </c>
      <c r="AI4" s="65">
        <v>144</v>
      </c>
      <c r="AJ4" s="65">
        <v>140</v>
      </c>
      <c r="AK4" s="67">
        <v>2.7777777777777777</v>
      </c>
      <c r="AL4" s="42" t="s">
        <v>2639</v>
      </c>
      <c r="AM4" s="42" t="s">
        <v>2639</v>
      </c>
      <c r="AN4" s="42" t="s">
        <v>2639</v>
      </c>
      <c r="AO4" s="47" t="s">
        <v>2669</v>
      </c>
      <c r="AP4" s="47" t="s">
        <v>2639</v>
      </c>
      <c r="AQ4" s="43" t="s">
        <v>8</v>
      </c>
      <c r="AS4" s="28" t="s">
        <v>6</v>
      </c>
      <c r="AT4" s="30">
        <v>148</v>
      </c>
      <c r="AU4" s="31">
        <v>17.35052754982415</v>
      </c>
    </row>
    <row r="5" spans="1:47" s="24" customFormat="1" ht="30" customHeight="1" x14ac:dyDescent="0.3">
      <c r="A5" s="57" t="s">
        <v>370</v>
      </c>
      <c r="B5" s="57" t="s">
        <v>904</v>
      </c>
      <c r="C5" s="57" t="s">
        <v>58</v>
      </c>
      <c r="D5" s="58" t="s">
        <v>909</v>
      </c>
      <c r="E5" s="60" t="s">
        <v>910</v>
      </c>
      <c r="F5" s="61">
        <v>69</v>
      </c>
      <c r="G5" s="61">
        <v>10849</v>
      </c>
      <c r="H5" s="88">
        <v>0.7</v>
      </c>
      <c r="I5" s="63">
        <v>100</v>
      </c>
      <c r="J5" s="63">
        <v>34.782608695652172</v>
      </c>
      <c r="K5" s="63">
        <v>100</v>
      </c>
      <c r="L5" s="63">
        <v>100</v>
      </c>
      <c r="M5" s="63">
        <v>100</v>
      </c>
      <c r="N5" s="63">
        <v>100</v>
      </c>
      <c r="O5" s="63">
        <v>100</v>
      </c>
      <c r="P5" s="63">
        <v>100</v>
      </c>
      <c r="Q5" s="63">
        <v>91.304347826086953</v>
      </c>
      <c r="R5" s="63">
        <v>100</v>
      </c>
      <c r="S5" s="63">
        <v>100</v>
      </c>
      <c r="T5" s="63">
        <v>100</v>
      </c>
      <c r="U5" s="46">
        <v>9</v>
      </c>
      <c r="V5" s="64">
        <v>90</v>
      </c>
      <c r="W5" s="65">
        <v>88</v>
      </c>
      <c r="X5" s="65">
        <v>81</v>
      </c>
      <c r="Y5" s="65">
        <v>89</v>
      </c>
      <c r="Z5" s="65">
        <v>80</v>
      </c>
      <c r="AA5" s="65">
        <v>82</v>
      </c>
      <c r="AB5" s="65">
        <v>82</v>
      </c>
      <c r="AC5" s="67">
        <v>7.9545454545454541</v>
      </c>
      <c r="AD5" s="67">
        <v>10.112359550561797</v>
      </c>
      <c r="AE5" s="67">
        <v>0</v>
      </c>
      <c r="AF5" s="65">
        <v>88</v>
      </c>
      <c r="AG5" s="65">
        <v>82</v>
      </c>
      <c r="AH5" s="67">
        <v>6.8181818181818175</v>
      </c>
      <c r="AI5" s="65">
        <v>88</v>
      </c>
      <c r="AJ5" s="65">
        <v>86</v>
      </c>
      <c r="AK5" s="67">
        <v>2.2727272727272729</v>
      </c>
      <c r="AL5" s="42" t="s">
        <v>2639</v>
      </c>
      <c r="AM5" s="42" t="s">
        <v>2669</v>
      </c>
      <c r="AN5" s="42" t="s">
        <v>2639</v>
      </c>
      <c r="AO5" s="47" t="s">
        <v>2639</v>
      </c>
      <c r="AP5" s="47" t="s">
        <v>2639</v>
      </c>
      <c r="AQ5" s="43" t="s">
        <v>6</v>
      </c>
      <c r="AS5" s="28" t="s">
        <v>7</v>
      </c>
      <c r="AT5" s="30">
        <v>11</v>
      </c>
      <c r="AU5" s="31">
        <v>1.2895662368112544</v>
      </c>
    </row>
    <row r="6" spans="1:47" s="24" customFormat="1" ht="30" customHeight="1" x14ac:dyDescent="0.3">
      <c r="A6" s="57" t="s">
        <v>903</v>
      </c>
      <c r="B6" s="57" t="s">
        <v>904</v>
      </c>
      <c r="C6" s="57" t="s">
        <v>58</v>
      </c>
      <c r="D6" s="58" t="s">
        <v>911</v>
      </c>
      <c r="E6" s="60" t="s">
        <v>912</v>
      </c>
      <c r="F6" s="61">
        <v>147</v>
      </c>
      <c r="G6" s="61">
        <v>15206</v>
      </c>
      <c r="H6" s="88">
        <v>1</v>
      </c>
      <c r="I6" s="63">
        <v>95.918367346938766</v>
      </c>
      <c r="J6" s="63">
        <v>58.503401360544217</v>
      </c>
      <c r="K6" s="63">
        <v>95.238095238095227</v>
      </c>
      <c r="L6" s="63">
        <v>91.83673469387756</v>
      </c>
      <c r="M6" s="63">
        <v>93.197278911564624</v>
      </c>
      <c r="N6" s="63">
        <v>98.639455782312922</v>
      </c>
      <c r="O6" s="63">
        <v>99.319727891156461</v>
      </c>
      <c r="P6" s="63">
        <v>91.156462585034021</v>
      </c>
      <c r="Q6" s="63">
        <v>87.074829931972786</v>
      </c>
      <c r="R6" s="63">
        <v>95.918367346938766</v>
      </c>
      <c r="S6" s="63">
        <v>89.795918367346943</v>
      </c>
      <c r="T6" s="63">
        <v>88.435374149659864</v>
      </c>
      <c r="U6" s="46">
        <v>4</v>
      </c>
      <c r="V6" s="64">
        <v>40</v>
      </c>
      <c r="W6" s="65">
        <v>134</v>
      </c>
      <c r="X6" s="65">
        <v>140</v>
      </c>
      <c r="Y6" s="65">
        <v>132</v>
      </c>
      <c r="Z6" s="65">
        <v>137</v>
      </c>
      <c r="AA6" s="65">
        <v>137</v>
      </c>
      <c r="AB6" s="65">
        <v>135</v>
      </c>
      <c r="AC6" s="67">
        <v>-4.4776119402985071</v>
      </c>
      <c r="AD6" s="67">
        <v>-3.7878787878787881</v>
      </c>
      <c r="AE6" s="67">
        <v>1.4598540145985401</v>
      </c>
      <c r="AF6" s="65">
        <v>132</v>
      </c>
      <c r="AG6" s="65">
        <v>145</v>
      </c>
      <c r="AH6" s="67">
        <v>-9.8484848484848477</v>
      </c>
      <c r="AI6" s="65">
        <v>133</v>
      </c>
      <c r="AJ6" s="65">
        <v>146</v>
      </c>
      <c r="AK6" s="67">
        <v>-9.7744360902255636</v>
      </c>
      <c r="AL6" s="42" t="s">
        <v>2639</v>
      </c>
      <c r="AM6" s="42" t="s">
        <v>2639</v>
      </c>
      <c r="AN6" s="42" t="s">
        <v>2639</v>
      </c>
      <c r="AO6" s="47" t="s">
        <v>2669</v>
      </c>
      <c r="AP6" s="47" t="s">
        <v>2639</v>
      </c>
      <c r="AQ6" s="43" t="s">
        <v>8</v>
      </c>
      <c r="AS6" s="28" t="s">
        <v>8</v>
      </c>
      <c r="AT6" s="30">
        <v>581</v>
      </c>
      <c r="AU6" s="31">
        <v>68.112543962485347</v>
      </c>
    </row>
    <row r="7" spans="1:47" s="24" customFormat="1" ht="30" customHeight="1" x14ac:dyDescent="0.3">
      <c r="A7" s="57" t="s">
        <v>903</v>
      </c>
      <c r="B7" s="57" t="s">
        <v>904</v>
      </c>
      <c r="C7" s="57" t="s">
        <v>58</v>
      </c>
      <c r="D7" s="58" t="s">
        <v>913</v>
      </c>
      <c r="E7" s="60" t="s">
        <v>914</v>
      </c>
      <c r="F7" s="61">
        <v>75</v>
      </c>
      <c r="G7" s="61">
        <v>5825</v>
      </c>
      <c r="H7" s="88">
        <v>1.3</v>
      </c>
      <c r="I7" s="63">
        <v>89.333333333333329</v>
      </c>
      <c r="J7" s="63">
        <v>81.333333333333329</v>
      </c>
      <c r="K7" s="63">
        <v>100</v>
      </c>
      <c r="L7" s="63">
        <v>100</v>
      </c>
      <c r="M7" s="63">
        <v>100</v>
      </c>
      <c r="N7" s="63">
        <v>100</v>
      </c>
      <c r="O7" s="63">
        <v>100</v>
      </c>
      <c r="P7" s="63">
        <v>94.666666666666671</v>
      </c>
      <c r="Q7" s="63">
        <v>84</v>
      </c>
      <c r="R7" s="63">
        <v>80</v>
      </c>
      <c r="S7" s="63">
        <v>96</v>
      </c>
      <c r="T7" s="63">
        <v>93.333333333333329</v>
      </c>
      <c r="U7" s="46">
        <v>6</v>
      </c>
      <c r="V7" s="64">
        <v>60</v>
      </c>
      <c r="W7" s="65">
        <v>74</v>
      </c>
      <c r="X7" s="65">
        <v>77</v>
      </c>
      <c r="Y7" s="65">
        <v>81</v>
      </c>
      <c r="Z7" s="65">
        <v>81</v>
      </c>
      <c r="AA7" s="65">
        <v>77</v>
      </c>
      <c r="AB7" s="65">
        <v>75</v>
      </c>
      <c r="AC7" s="67">
        <v>-4.0540540540540544</v>
      </c>
      <c r="AD7" s="67">
        <v>0</v>
      </c>
      <c r="AE7" s="67">
        <v>2.5974025974025974</v>
      </c>
      <c r="AF7" s="65">
        <v>78</v>
      </c>
      <c r="AG7" s="65">
        <v>76</v>
      </c>
      <c r="AH7" s="67">
        <v>2.5641025641025639</v>
      </c>
      <c r="AI7" s="65">
        <v>78</v>
      </c>
      <c r="AJ7" s="65">
        <v>75</v>
      </c>
      <c r="AK7" s="67">
        <v>3.8461538461538463</v>
      </c>
      <c r="AL7" s="42" t="s">
        <v>2639</v>
      </c>
      <c r="AM7" s="42" t="s">
        <v>2639</v>
      </c>
      <c r="AN7" s="42" t="s">
        <v>2639</v>
      </c>
      <c r="AO7" s="47" t="s">
        <v>2669</v>
      </c>
      <c r="AP7" s="47" t="s">
        <v>2639</v>
      </c>
      <c r="AQ7" s="43" t="s">
        <v>8</v>
      </c>
      <c r="AS7" s="28" t="s">
        <v>9</v>
      </c>
      <c r="AT7" s="30">
        <v>11</v>
      </c>
      <c r="AU7" s="31">
        <v>1.2895662368112544</v>
      </c>
    </row>
    <row r="8" spans="1:47" s="24" customFormat="1" ht="30" customHeight="1" thickBot="1" x14ac:dyDescent="0.35">
      <c r="A8" s="57" t="s">
        <v>903</v>
      </c>
      <c r="B8" s="57" t="s">
        <v>904</v>
      </c>
      <c r="C8" s="57" t="s">
        <v>58</v>
      </c>
      <c r="D8" s="58" t="s">
        <v>915</v>
      </c>
      <c r="E8" s="60" t="s">
        <v>916</v>
      </c>
      <c r="F8" s="61">
        <v>136</v>
      </c>
      <c r="G8" s="61">
        <v>14856</v>
      </c>
      <c r="H8" s="88">
        <v>1</v>
      </c>
      <c r="I8" s="63">
        <v>100</v>
      </c>
      <c r="J8" s="63">
        <v>36.029411764705884</v>
      </c>
      <c r="K8" s="63">
        <v>100</v>
      </c>
      <c r="L8" s="63">
        <v>100</v>
      </c>
      <c r="M8" s="63">
        <v>100</v>
      </c>
      <c r="N8" s="63">
        <v>100</v>
      </c>
      <c r="O8" s="63">
        <v>100</v>
      </c>
      <c r="P8" s="63">
        <v>100</v>
      </c>
      <c r="Q8" s="63">
        <v>100</v>
      </c>
      <c r="R8" s="63">
        <v>100</v>
      </c>
      <c r="S8" s="63">
        <v>100</v>
      </c>
      <c r="T8" s="63">
        <v>100</v>
      </c>
      <c r="U8" s="46">
        <v>10</v>
      </c>
      <c r="V8" s="64">
        <v>100</v>
      </c>
      <c r="W8" s="65">
        <v>167</v>
      </c>
      <c r="X8" s="65">
        <v>172</v>
      </c>
      <c r="Y8" s="65">
        <v>166</v>
      </c>
      <c r="Z8" s="65">
        <v>176</v>
      </c>
      <c r="AA8" s="65">
        <v>160</v>
      </c>
      <c r="AB8" s="65">
        <v>168</v>
      </c>
      <c r="AC8" s="67">
        <v>-2.9940119760479043</v>
      </c>
      <c r="AD8" s="67">
        <v>-6.024096385542169</v>
      </c>
      <c r="AE8" s="67">
        <v>-5</v>
      </c>
      <c r="AF8" s="65">
        <v>166</v>
      </c>
      <c r="AG8" s="65">
        <v>172</v>
      </c>
      <c r="AH8" s="67">
        <v>-3.6144578313253009</v>
      </c>
      <c r="AI8" s="65">
        <v>165</v>
      </c>
      <c r="AJ8" s="65">
        <v>173</v>
      </c>
      <c r="AK8" s="67">
        <v>-4.8484848484848486</v>
      </c>
      <c r="AL8" s="42" t="s">
        <v>2669</v>
      </c>
      <c r="AM8" s="42" t="s">
        <v>2639</v>
      </c>
      <c r="AN8" s="42" t="s">
        <v>2639</v>
      </c>
      <c r="AO8" s="47" t="s">
        <v>2639</v>
      </c>
      <c r="AP8" s="47" t="s">
        <v>2639</v>
      </c>
      <c r="AQ8" s="43" t="s">
        <v>5</v>
      </c>
      <c r="AS8" s="29" t="s">
        <v>2641</v>
      </c>
      <c r="AT8" s="32">
        <v>853</v>
      </c>
      <c r="AU8" s="33">
        <v>100</v>
      </c>
    </row>
    <row r="9" spans="1:47" s="24" customFormat="1" ht="30" customHeight="1" thickTop="1" x14ac:dyDescent="0.3">
      <c r="A9" s="57" t="s">
        <v>370</v>
      </c>
      <c r="B9" s="57" t="s">
        <v>904</v>
      </c>
      <c r="C9" s="57" t="s">
        <v>58</v>
      </c>
      <c r="D9" s="58" t="s">
        <v>917</v>
      </c>
      <c r="E9" s="60" t="s">
        <v>918</v>
      </c>
      <c r="F9" s="61">
        <v>130</v>
      </c>
      <c r="G9" s="61">
        <v>14004</v>
      </c>
      <c r="H9" s="88">
        <v>1</v>
      </c>
      <c r="I9" s="63">
        <v>75.384615384615387</v>
      </c>
      <c r="J9" s="63">
        <v>54.615384615384613</v>
      </c>
      <c r="K9" s="63">
        <v>77.692307692307693</v>
      </c>
      <c r="L9" s="63">
        <v>74.615384615384613</v>
      </c>
      <c r="M9" s="63">
        <v>79.230769230769226</v>
      </c>
      <c r="N9" s="63">
        <v>84.615384615384613</v>
      </c>
      <c r="O9" s="63">
        <v>84.615384615384613</v>
      </c>
      <c r="P9" s="63">
        <v>84.615384615384613</v>
      </c>
      <c r="Q9" s="63">
        <v>78.461538461538467</v>
      </c>
      <c r="R9" s="63">
        <v>78.461538461538467</v>
      </c>
      <c r="S9" s="63">
        <v>80</v>
      </c>
      <c r="T9" s="63">
        <v>80</v>
      </c>
      <c r="U9" s="46">
        <v>0</v>
      </c>
      <c r="V9" s="64">
        <v>0</v>
      </c>
      <c r="W9" s="65">
        <v>101</v>
      </c>
      <c r="X9" s="65">
        <v>101</v>
      </c>
      <c r="Y9" s="65">
        <v>103</v>
      </c>
      <c r="Z9" s="65">
        <v>103</v>
      </c>
      <c r="AA9" s="65">
        <v>101</v>
      </c>
      <c r="AB9" s="65">
        <v>97</v>
      </c>
      <c r="AC9" s="67">
        <v>0</v>
      </c>
      <c r="AD9" s="67">
        <v>0</v>
      </c>
      <c r="AE9" s="67">
        <v>3.9603960396039604</v>
      </c>
      <c r="AF9" s="65">
        <v>101</v>
      </c>
      <c r="AG9" s="65">
        <v>110</v>
      </c>
      <c r="AH9" s="67">
        <v>-8.9108910891089099</v>
      </c>
      <c r="AI9" s="65">
        <v>101</v>
      </c>
      <c r="AJ9" s="65">
        <v>110</v>
      </c>
      <c r="AK9" s="67">
        <v>-8.9108910891089099</v>
      </c>
      <c r="AL9" s="42" t="s">
        <v>2639</v>
      </c>
      <c r="AM9" s="42" t="s">
        <v>2639</v>
      </c>
      <c r="AN9" s="42" t="s">
        <v>2639</v>
      </c>
      <c r="AO9" s="47" t="s">
        <v>2669</v>
      </c>
      <c r="AP9" s="47" t="s">
        <v>2639</v>
      </c>
      <c r="AQ9" s="43" t="s">
        <v>8</v>
      </c>
    </row>
    <row r="10" spans="1:47" s="24" customFormat="1" ht="30" customHeight="1" x14ac:dyDescent="0.3">
      <c r="A10" s="57" t="s">
        <v>903</v>
      </c>
      <c r="B10" s="57" t="s">
        <v>904</v>
      </c>
      <c r="C10" s="57" t="s">
        <v>58</v>
      </c>
      <c r="D10" s="58" t="s">
        <v>919</v>
      </c>
      <c r="E10" s="60" t="s">
        <v>920</v>
      </c>
      <c r="F10" s="61">
        <v>212</v>
      </c>
      <c r="G10" s="61">
        <v>21010</v>
      </c>
      <c r="H10" s="88">
        <v>1.1000000000000001</v>
      </c>
      <c r="I10" s="63">
        <v>59.905660377358494</v>
      </c>
      <c r="J10" s="63">
        <v>39.150943396226417</v>
      </c>
      <c r="K10" s="63">
        <v>100</v>
      </c>
      <c r="L10" s="63">
        <v>100</v>
      </c>
      <c r="M10" s="63">
        <v>100</v>
      </c>
      <c r="N10" s="63">
        <v>98.584905660377359</v>
      </c>
      <c r="O10" s="63">
        <v>97.641509433962256</v>
      </c>
      <c r="P10" s="63">
        <v>100</v>
      </c>
      <c r="Q10" s="63">
        <v>96.698113207547166</v>
      </c>
      <c r="R10" s="63">
        <v>88.679245283018872</v>
      </c>
      <c r="S10" s="63">
        <v>100</v>
      </c>
      <c r="T10" s="63">
        <v>97.641509433962256</v>
      </c>
      <c r="U10" s="46">
        <v>9</v>
      </c>
      <c r="V10" s="64">
        <v>90</v>
      </c>
      <c r="W10" s="65">
        <v>191</v>
      </c>
      <c r="X10" s="65">
        <v>216</v>
      </c>
      <c r="Y10" s="65">
        <v>207</v>
      </c>
      <c r="Z10" s="65">
        <v>230</v>
      </c>
      <c r="AA10" s="65">
        <v>223</v>
      </c>
      <c r="AB10" s="65">
        <v>216</v>
      </c>
      <c r="AC10" s="67">
        <v>-13.089005235602095</v>
      </c>
      <c r="AD10" s="67">
        <v>-11.111111111111111</v>
      </c>
      <c r="AE10" s="67">
        <v>3.1390134529147984</v>
      </c>
      <c r="AF10" s="65">
        <v>198</v>
      </c>
      <c r="AG10" s="65">
        <v>209</v>
      </c>
      <c r="AH10" s="67">
        <v>-5.5555555555555554</v>
      </c>
      <c r="AI10" s="65">
        <v>199</v>
      </c>
      <c r="AJ10" s="65">
        <v>207</v>
      </c>
      <c r="AK10" s="67">
        <v>-4.0201005025125625</v>
      </c>
      <c r="AL10" s="42" t="s">
        <v>2639</v>
      </c>
      <c r="AM10" s="42" t="s">
        <v>2669</v>
      </c>
      <c r="AN10" s="42" t="s">
        <v>2639</v>
      </c>
      <c r="AO10" s="47" t="s">
        <v>2639</v>
      </c>
      <c r="AP10" s="47" t="s">
        <v>2639</v>
      </c>
      <c r="AQ10" s="43" t="s">
        <v>6</v>
      </c>
    </row>
    <row r="11" spans="1:47" s="24" customFormat="1" ht="30" customHeight="1" x14ac:dyDescent="0.3">
      <c r="A11" s="57" t="s">
        <v>903</v>
      </c>
      <c r="B11" s="57" t="s">
        <v>904</v>
      </c>
      <c r="C11" s="57" t="s">
        <v>58</v>
      </c>
      <c r="D11" s="58" t="s">
        <v>921</v>
      </c>
      <c r="E11" s="60" t="s">
        <v>922</v>
      </c>
      <c r="F11" s="61">
        <v>141</v>
      </c>
      <c r="G11" s="61">
        <v>11656</v>
      </c>
      <c r="H11" s="88">
        <v>1.3</v>
      </c>
      <c r="I11" s="63">
        <v>87.2340425531915</v>
      </c>
      <c r="J11" s="63" t="s">
        <v>2670</v>
      </c>
      <c r="K11" s="63">
        <v>87.943262411347519</v>
      </c>
      <c r="L11" s="63">
        <v>88.652482269503537</v>
      </c>
      <c r="M11" s="63">
        <v>94.326241134751783</v>
      </c>
      <c r="N11" s="63">
        <v>78.01418439716312</v>
      </c>
      <c r="O11" s="63">
        <v>79.432624113475185</v>
      </c>
      <c r="P11" s="63">
        <v>62.411347517730498</v>
      </c>
      <c r="Q11" s="63">
        <v>69.503546099290787</v>
      </c>
      <c r="R11" s="63">
        <v>73.049645390070921</v>
      </c>
      <c r="S11" s="63">
        <v>82.269503546099287</v>
      </c>
      <c r="T11" s="63">
        <v>83.687943262411352</v>
      </c>
      <c r="U11" s="46">
        <v>0</v>
      </c>
      <c r="V11" s="64">
        <v>0</v>
      </c>
      <c r="W11" s="65">
        <v>135</v>
      </c>
      <c r="X11" s="65">
        <v>124</v>
      </c>
      <c r="Y11" s="65">
        <v>150</v>
      </c>
      <c r="Z11" s="65">
        <v>133</v>
      </c>
      <c r="AA11" s="65">
        <v>136</v>
      </c>
      <c r="AB11" s="65">
        <v>125</v>
      </c>
      <c r="AC11" s="67">
        <v>8.1481481481481488</v>
      </c>
      <c r="AD11" s="67">
        <v>11.333333333333332</v>
      </c>
      <c r="AE11" s="67">
        <v>8.0882352941176467</v>
      </c>
      <c r="AF11" s="65">
        <v>147</v>
      </c>
      <c r="AG11" s="65">
        <v>110</v>
      </c>
      <c r="AH11" s="67">
        <v>25.170068027210885</v>
      </c>
      <c r="AI11" s="65">
        <v>146</v>
      </c>
      <c r="AJ11" s="65">
        <v>112</v>
      </c>
      <c r="AK11" s="67">
        <v>23.287671232876711</v>
      </c>
      <c r="AL11" s="42" t="s">
        <v>2639</v>
      </c>
      <c r="AM11" s="42" t="s">
        <v>2639</v>
      </c>
      <c r="AN11" s="42" t="s">
        <v>2639</v>
      </c>
      <c r="AO11" s="47" t="s">
        <v>2669</v>
      </c>
      <c r="AP11" s="47" t="s">
        <v>2639</v>
      </c>
      <c r="AQ11" s="43" t="s">
        <v>8</v>
      </c>
    </row>
    <row r="12" spans="1:47" s="24" customFormat="1" ht="30" customHeight="1" x14ac:dyDescent="0.3">
      <c r="A12" s="57" t="s">
        <v>903</v>
      </c>
      <c r="B12" s="57" t="s">
        <v>904</v>
      </c>
      <c r="C12" s="57" t="s">
        <v>58</v>
      </c>
      <c r="D12" s="58" t="s">
        <v>923</v>
      </c>
      <c r="E12" s="60" t="s">
        <v>924</v>
      </c>
      <c r="F12" s="61">
        <v>304</v>
      </c>
      <c r="G12" s="61">
        <v>28781</v>
      </c>
      <c r="H12" s="88">
        <v>1.1000000000000001</v>
      </c>
      <c r="I12" s="63">
        <v>76.973684210526315</v>
      </c>
      <c r="J12" s="63">
        <v>32.894736842105267</v>
      </c>
      <c r="K12" s="63">
        <v>80.26315789473685</v>
      </c>
      <c r="L12" s="63">
        <v>79.276315789473685</v>
      </c>
      <c r="M12" s="63">
        <v>84.539473684210535</v>
      </c>
      <c r="N12" s="63">
        <v>79.93421052631578</v>
      </c>
      <c r="O12" s="63">
        <v>79.60526315789474</v>
      </c>
      <c r="P12" s="63">
        <v>85.19736842105263</v>
      </c>
      <c r="Q12" s="63">
        <v>70.723684210526315</v>
      </c>
      <c r="R12" s="63">
        <v>76.31578947368422</v>
      </c>
      <c r="S12" s="63">
        <v>88.157894736842096</v>
      </c>
      <c r="T12" s="63">
        <v>85.85526315789474</v>
      </c>
      <c r="U12" s="46">
        <v>0</v>
      </c>
      <c r="V12" s="64">
        <v>0</v>
      </c>
      <c r="W12" s="65">
        <v>224</v>
      </c>
      <c r="X12" s="65">
        <v>244</v>
      </c>
      <c r="Y12" s="65">
        <v>235</v>
      </c>
      <c r="Z12" s="65">
        <v>257</v>
      </c>
      <c r="AA12" s="65">
        <v>243</v>
      </c>
      <c r="AB12" s="65">
        <v>241</v>
      </c>
      <c r="AC12" s="67">
        <v>-8.9285714285714288</v>
      </c>
      <c r="AD12" s="67">
        <v>-9.3617021276595747</v>
      </c>
      <c r="AE12" s="67">
        <v>0.82304526748971196</v>
      </c>
      <c r="AF12" s="65">
        <v>238</v>
      </c>
      <c r="AG12" s="65">
        <v>243</v>
      </c>
      <c r="AH12" s="67">
        <v>-2.1008403361344539</v>
      </c>
      <c r="AI12" s="65">
        <v>235</v>
      </c>
      <c r="AJ12" s="65">
        <v>242</v>
      </c>
      <c r="AK12" s="67">
        <v>-2.9787234042553195</v>
      </c>
      <c r="AL12" s="42" t="s">
        <v>2639</v>
      </c>
      <c r="AM12" s="42" t="s">
        <v>2639</v>
      </c>
      <c r="AN12" s="42" t="s">
        <v>2639</v>
      </c>
      <c r="AO12" s="47" t="s">
        <v>2669</v>
      </c>
      <c r="AP12" s="47" t="s">
        <v>2639</v>
      </c>
      <c r="AQ12" s="43" t="s">
        <v>8</v>
      </c>
    </row>
    <row r="13" spans="1:47" s="24" customFormat="1" ht="30" customHeight="1" x14ac:dyDescent="0.3">
      <c r="A13" s="57" t="s">
        <v>903</v>
      </c>
      <c r="B13" s="57" t="s">
        <v>904</v>
      </c>
      <c r="C13" s="57" t="s">
        <v>58</v>
      </c>
      <c r="D13" s="58" t="s">
        <v>927</v>
      </c>
      <c r="E13" s="60" t="s">
        <v>928</v>
      </c>
      <c r="F13" s="61">
        <v>37</v>
      </c>
      <c r="G13" s="61">
        <v>3603</v>
      </c>
      <c r="H13" s="88">
        <v>1.1000000000000001</v>
      </c>
      <c r="I13" s="63">
        <v>81.081081081081081</v>
      </c>
      <c r="J13" s="63">
        <v>5.4054054054054053</v>
      </c>
      <c r="K13" s="63">
        <v>70.270270270270274</v>
      </c>
      <c r="L13" s="63">
        <v>89.189189189189193</v>
      </c>
      <c r="M13" s="63">
        <v>72.972972972972968</v>
      </c>
      <c r="N13" s="63">
        <v>81.081081081081081</v>
      </c>
      <c r="O13" s="63">
        <v>83.78378378378379</v>
      </c>
      <c r="P13" s="63">
        <v>83.78378378378379</v>
      </c>
      <c r="Q13" s="63">
        <v>89.189189189189193</v>
      </c>
      <c r="R13" s="63">
        <v>72.972972972972968</v>
      </c>
      <c r="S13" s="63">
        <v>75.675675675675677</v>
      </c>
      <c r="T13" s="63">
        <v>75.675675675675677</v>
      </c>
      <c r="U13" s="46">
        <v>0</v>
      </c>
      <c r="V13" s="64">
        <v>0</v>
      </c>
      <c r="W13" s="65">
        <v>24</v>
      </c>
      <c r="X13" s="65">
        <v>26</v>
      </c>
      <c r="Y13" s="65">
        <v>25</v>
      </c>
      <c r="Z13" s="65">
        <v>27</v>
      </c>
      <c r="AA13" s="65">
        <v>25</v>
      </c>
      <c r="AB13" s="65">
        <v>33</v>
      </c>
      <c r="AC13" s="67">
        <v>-8.3333333333333321</v>
      </c>
      <c r="AD13" s="67">
        <v>-8</v>
      </c>
      <c r="AE13" s="67">
        <v>-32</v>
      </c>
      <c r="AF13" s="65">
        <v>25</v>
      </c>
      <c r="AG13" s="65">
        <v>30</v>
      </c>
      <c r="AH13" s="67">
        <v>-20</v>
      </c>
      <c r="AI13" s="65">
        <v>25</v>
      </c>
      <c r="AJ13" s="65">
        <v>31</v>
      </c>
      <c r="AK13" s="67">
        <v>-24</v>
      </c>
      <c r="AL13" s="42" t="s">
        <v>2639</v>
      </c>
      <c r="AM13" s="42" t="s">
        <v>2639</v>
      </c>
      <c r="AN13" s="42" t="s">
        <v>2639</v>
      </c>
      <c r="AO13" s="47" t="s">
        <v>2669</v>
      </c>
      <c r="AP13" s="47" t="s">
        <v>2639</v>
      </c>
      <c r="AQ13" s="43" t="s">
        <v>8</v>
      </c>
    </row>
    <row r="14" spans="1:47" s="24" customFormat="1" ht="30" customHeight="1" x14ac:dyDescent="0.3">
      <c r="A14" s="57" t="s">
        <v>903</v>
      </c>
      <c r="B14" s="57" t="s">
        <v>904</v>
      </c>
      <c r="C14" s="57" t="s">
        <v>58</v>
      </c>
      <c r="D14" s="58" t="s">
        <v>929</v>
      </c>
      <c r="E14" s="60" t="s">
        <v>930</v>
      </c>
      <c r="F14" s="61">
        <v>124</v>
      </c>
      <c r="G14" s="61">
        <v>10320</v>
      </c>
      <c r="H14" s="88">
        <v>1.3</v>
      </c>
      <c r="I14" s="63">
        <v>60.483870967741936</v>
      </c>
      <c r="J14" s="63">
        <v>46.774193548387096</v>
      </c>
      <c r="K14" s="63">
        <v>73.387096774193552</v>
      </c>
      <c r="L14" s="63">
        <v>76.612903225806448</v>
      </c>
      <c r="M14" s="63">
        <v>74.193548387096769</v>
      </c>
      <c r="N14" s="63">
        <v>77.41935483870968</v>
      </c>
      <c r="O14" s="63">
        <v>78.225806451612897</v>
      </c>
      <c r="P14" s="63">
        <v>79.032258064516128</v>
      </c>
      <c r="Q14" s="63">
        <v>76.612903225806448</v>
      </c>
      <c r="R14" s="63">
        <v>75</v>
      </c>
      <c r="S14" s="63">
        <v>75.806451612903231</v>
      </c>
      <c r="T14" s="63">
        <v>75.806451612903231</v>
      </c>
      <c r="U14" s="46">
        <v>0</v>
      </c>
      <c r="V14" s="64">
        <v>0</v>
      </c>
      <c r="W14" s="65">
        <v>88</v>
      </c>
      <c r="X14" s="65">
        <v>91</v>
      </c>
      <c r="Y14" s="65">
        <v>86</v>
      </c>
      <c r="Z14" s="65">
        <v>92</v>
      </c>
      <c r="AA14" s="65">
        <v>99</v>
      </c>
      <c r="AB14" s="65">
        <v>95</v>
      </c>
      <c r="AC14" s="67">
        <v>-3.4090909090909087</v>
      </c>
      <c r="AD14" s="67">
        <v>-6.9767441860465116</v>
      </c>
      <c r="AE14" s="67">
        <v>4.0404040404040407</v>
      </c>
      <c r="AF14" s="65">
        <v>86</v>
      </c>
      <c r="AG14" s="65">
        <v>96</v>
      </c>
      <c r="AH14" s="67">
        <v>-11.627906976744185</v>
      </c>
      <c r="AI14" s="65">
        <v>87</v>
      </c>
      <c r="AJ14" s="65">
        <v>97</v>
      </c>
      <c r="AK14" s="67">
        <v>-11.494252873563218</v>
      </c>
      <c r="AL14" s="42" t="s">
        <v>2639</v>
      </c>
      <c r="AM14" s="42" t="s">
        <v>2639</v>
      </c>
      <c r="AN14" s="42" t="s">
        <v>2639</v>
      </c>
      <c r="AO14" s="47" t="s">
        <v>2669</v>
      </c>
      <c r="AP14" s="47" t="s">
        <v>2639</v>
      </c>
      <c r="AQ14" s="43" t="s">
        <v>8</v>
      </c>
    </row>
    <row r="15" spans="1:47" s="24" customFormat="1" ht="30" customHeight="1" x14ac:dyDescent="0.3">
      <c r="A15" s="57" t="s">
        <v>903</v>
      </c>
      <c r="B15" s="57" t="s">
        <v>904</v>
      </c>
      <c r="C15" s="57" t="s">
        <v>58</v>
      </c>
      <c r="D15" s="58" t="s">
        <v>931</v>
      </c>
      <c r="E15" s="60" t="s">
        <v>932</v>
      </c>
      <c r="F15" s="61">
        <v>72</v>
      </c>
      <c r="G15" s="61">
        <v>6006</v>
      </c>
      <c r="H15" s="88">
        <v>1.2000000000000002</v>
      </c>
      <c r="I15" s="63">
        <v>97.222222222222214</v>
      </c>
      <c r="J15" s="63">
        <v>66.666666666666657</v>
      </c>
      <c r="K15" s="63">
        <v>98.611111111111114</v>
      </c>
      <c r="L15" s="63">
        <v>100</v>
      </c>
      <c r="M15" s="63">
        <v>100</v>
      </c>
      <c r="N15" s="63">
        <v>100</v>
      </c>
      <c r="O15" s="63">
        <v>100</v>
      </c>
      <c r="P15" s="63">
        <v>100</v>
      </c>
      <c r="Q15" s="63">
        <v>100</v>
      </c>
      <c r="R15" s="63">
        <v>100</v>
      </c>
      <c r="S15" s="63">
        <v>100</v>
      </c>
      <c r="T15" s="63">
        <v>100</v>
      </c>
      <c r="U15" s="46">
        <v>10</v>
      </c>
      <c r="V15" s="64">
        <v>100</v>
      </c>
      <c r="W15" s="65">
        <v>69</v>
      </c>
      <c r="X15" s="65">
        <v>71</v>
      </c>
      <c r="Y15" s="65">
        <v>73</v>
      </c>
      <c r="Z15" s="65">
        <v>73</v>
      </c>
      <c r="AA15" s="65">
        <v>72</v>
      </c>
      <c r="AB15" s="65">
        <v>77</v>
      </c>
      <c r="AC15" s="67">
        <v>-2.8985507246376812</v>
      </c>
      <c r="AD15" s="67">
        <v>0</v>
      </c>
      <c r="AE15" s="67">
        <v>-6.9444444444444446</v>
      </c>
      <c r="AF15" s="65">
        <v>71</v>
      </c>
      <c r="AG15" s="65">
        <v>73</v>
      </c>
      <c r="AH15" s="67">
        <v>-2.8169014084507045</v>
      </c>
      <c r="AI15" s="65">
        <v>71</v>
      </c>
      <c r="AJ15" s="65">
        <v>73</v>
      </c>
      <c r="AK15" s="67">
        <v>-2.8169014084507045</v>
      </c>
      <c r="AL15" s="42" t="s">
        <v>2669</v>
      </c>
      <c r="AM15" s="42" t="s">
        <v>2639</v>
      </c>
      <c r="AN15" s="42" t="s">
        <v>2639</v>
      </c>
      <c r="AO15" s="47" t="s">
        <v>2639</v>
      </c>
      <c r="AP15" s="47" t="s">
        <v>2639</v>
      </c>
      <c r="AQ15" s="43" t="s">
        <v>5</v>
      </c>
    </row>
    <row r="16" spans="1:47" s="24" customFormat="1" ht="30" customHeight="1" x14ac:dyDescent="0.3">
      <c r="A16" s="57" t="s">
        <v>903</v>
      </c>
      <c r="B16" s="57" t="s">
        <v>904</v>
      </c>
      <c r="C16" s="57" t="s">
        <v>58</v>
      </c>
      <c r="D16" s="58" t="s">
        <v>933</v>
      </c>
      <c r="E16" s="60" t="s">
        <v>934</v>
      </c>
      <c r="F16" s="61">
        <v>22</v>
      </c>
      <c r="G16" s="61">
        <v>2375</v>
      </c>
      <c r="H16" s="88">
        <v>1</v>
      </c>
      <c r="I16" s="63">
        <v>68.181818181818173</v>
      </c>
      <c r="J16" s="63">
        <v>13.636363636363635</v>
      </c>
      <c r="K16" s="63">
        <v>77.272727272727266</v>
      </c>
      <c r="L16" s="63">
        <v>68.181818181818173</v>
      </c>
      <c r="M16" s="63">
        <v>77.272727272727266</v>
      </c>
      <c r="N16" s="63">
        <v>63.636363636363633</v>
      </c>
      <c r="O16" s="63">
        <v>63.636363636363633</v>
      </c>
      <c r="P16" s="63">
        <v>68.181818181818173</v>
      </c>
      <c r="Q16" s="63">
        <v>54.54545454545454</v>
      </c>
      <c r="R16" s="63">
        <v>54.54545454545454</v>
      </c>
      <c r="S16" s="63">
        <v>77.272727272727266</v>
      </c>
      <c r="T16" s="63">
        <v>77.272727272727266</v>
      </c>
      <c r="U16" s="46">
        <v>0</v>
      </c>
      <c r="V16" s="64">
        <v>0</v>
      </c>
      <c r="W16" s="65">
        <v>23</v>
      </c>
      <c r="X16" s="65">
        <v>17</v>
      </c>
      <c r="Y16" s="65">
        <v>22</v>
      </c>
      <c r="Z16" s="65">
        <v>17</v>
      </c>
      <c r="AA16" s="65">
        <v>18</v>
      </c>
      <c r="AB16" s="65">
        <v>15</v>
      </c>
      <c r="AC16" s="67">
        <v>26.086956521739129</v>
      </c>
      <c r="AD16" s="67">
        <v>22.727272727272727</v>
      </c>
      <c r="AE16" s="67">
        <v>16.666666666666664</v>
      </c>
      <c r="AF16" s="65">
        <v>23</v>
      </c>
      <c r="AG16" s="65">
        <v>14</v>
      </c>
      <c r="AH16" s="67">
        <v>39.130434782608695</v>
      </c>
      <c r="AI16" s="65">
        <v>22</v>
      </c>
      <c r="AJ16" s="65">
        <v>14</v>
      </c>
      <c r="AK16" s="67">
        <v>36.363636363636367</v>
      </c>
      <c r="AL16" s="42" t="s">
        <v>2639</v>
      </c>
      <c r="AM16" s="42" t="s">
        <v>2639</v>
      </c>
      <c r="AN16" s="42" t="s">
        <v>2639</v>
      </c>
      <c r="AO16" s="47" t="s">
        <v>2669</v>
      </c>
      <c r="AP16" s="47" t="s">
        <v>2639</v>
      </c>
      <c r="AQ16" s="43" t="s">
        <v>8</v>
      </c>
    </row>
    <row r="17" spans="1:43" s="24" customFormat="1" ht="30" customHeight="1" x14ac:dyDescent="0.3">
      <c r="A17" s="57" t="s">
        <v>370</v>
      </c>
      <c r="B17" s="57" t="s">
        <v>904</v>
      </c>
      <c r="C17" s="57" t="s">
        <v>58</v>
      </c>
      <c r="D17" s="58" t="s">
        <v>935</v>
      </c>
      <c r="E17" s="60" t="s">
        <v>936</v>
      </c>
      <c r="F17" s="61">
        <v>226</v>
      </c>
      <c r="G17" s="61">
        <v>19045</v>
      </c>
      <c r="H17" s="88">
        <v>1.2000000000000002</v>
      </c>
      <c r="I17" s="63">
        <v>100</v>
      </c>
      <c r="J17" s="63">
        <v>91.592920353982294</v>
      </c>
      <c r="K17" s="63">
        <v>100</v>
      </c>
      <c r="L17" s="63">
        <v>100</v>
      </c>
      <c r="M17" s="63">
        <v>100</v>
      </c>
      <c r="N17" s="63">
        <v>100</v>
      </c>
      <c r="O17" s="63">
        <v>100</v>
      </c>
      <c r="P17" s="63">
        <v>100</v>
      </c>
      <c r="Q17" s="63">
        <v>100</v>
      </c>
      <c r="R17" s="63">
        <v>97.345132743362825</v>
      </c>
      <c r="S17" s="63">
        <v>100</v>
      </c>
      <c r="T17" s="63">
        <v>100</v>
      </c>
      <c r="U17" s="46">
        <v>10</v>
      </c>
      <c r="V17" s="64">
        <v>100</v>
      </c>
      <c r="W17" s="65">
        <v>236</v>
      </c>
      <c r="X17" s="65">
        <v>237</v>
      </c>
      <c r="Y17" s="65">
        <v>244</v>
      </c>
      <c r="Z17" s="65">
        <v>246</v>
      </c>
      <c r="AA17" s="65">
        <v>244</v>
      </c>
      <c r="AB17" s="65">
        <v>251</v>
      </c>
      <c r="AC17" s="67">
        <v>-0.42372881355932202</v>
      </c>
      <c r="AD17" s="67">
        <v>-0.81967213114754101</v>
      </c>
      <c r="AE17" s="67">
        <v>-2.8688524590163933</v>
      </c>
      <c r="AF17" s="65">
        <v>231</v>
      </c>
      <c r="AG17" s="65">
        <v>232</v>
      </c>
      <c r="AH17" s="67">
        <v>-0.4329004329004329</v>
      </c>
      <c r="AI17" s="65">
        <v>233</v>
      </c>
      <c r="AJ17" s="65">
        <v>232</v>
      </c>
      <c r="AK17" s="67">
        <v>0.42918454935622319</v>
      </c>
      <c r="AL17" s="42" t="s">
        <v>2669</v>
      </c>
      <c r="AM17" s="42" t="s">
        <v>2639</v>
      </c>
      <c r="AN17" s="42" t="s">
        <v>2639</v>
      </c>
      <c r="AO17" s="47" t="s">
        <v>2639</v>
      </c>
      <c r="AP17" s="47" t="s">
        <v>2639</v>
      </c>
      <c r="AQ17" s="43" t="s">
        <v>5</v>
      </c>
    </row>
    <row r="18" spans="1:43" s="24" customFormat="1" ht="30" customHeight="1" x14ac:dyDescent="0.3">
      <c r="A18" s="57" t="s">
        <v>370</v>
      </c>
      <c r="B18" s="57" t="s">
        <v>904</v>
      </c>
      <c r="C18" s="57" t="s">
        <v>58</v>
      </c>
      <c r="D18" s="58" t="s">
        <v>937</v>
      </c>
      <c r="E18" s="60" t="s">
        <v>938</v>
      </c>
      <c r="F18" s="61">
        <v>514</v>
      </c>
      <c r="G18" s="61">
        <v>52149</v>
      </c>
      <c r="H18" s="88">
        <v>1</v>
      </c>
      <c r="I18" s="63">
        <v>98.443579766536971</v>
      </c>
      <c r="J18" s="63">
        <v>100</v>
      </c>
      <c r="K18" s="63">
        <v>84.241245136186777</v>
      </c>
      <c r="L18" s="63">
        <v>85.797665369649806</v>
      </c>
      <c r="M18" s="63">
        <v>90.272373540856037</v>
      </c>
      <c r="N18" s="63">
        <v>76.848249027237358</v>
      </c>
      <c r="O18" s="63">
        <v>77.042801556420244</v>
      </c>
      <c r="P18" s="63">
        <v>90.856031128404666</v>
      </c>
      <c r="Q18" s="63">
        <v>72.957198443579756</v>
      </c>
      <c r="R18" s="63">
        <v>75.875486381322958</v>
      </c>
      <c r="S18" s="63">
        <v>87.354085603112836</v>
      </c>
      <c r="T18" s="63">
        <v>81.322957198443575</v>
      </c>
      <c r="U18" s="46">
        <v>0</v>
      </c>
      <c r="V18" s="64">
        <v>0</v>
      </c>
      <c r="W18" s="65">
        <v>448</v>
      </c>
      <c r="X18" s="65">
        <v>433</v>
      </c>
      <c r="Y18" s="65">
        <v>464</v>
      </c>
      <c r="Z18" s="65">
        <v>464</v>
      </c>
      <c r="AA18" s="65">
        <v>457</v>
      </c>
      <c r="AB18" s="65">
        <v>441</v>
      </c>
      <c r="AC18" s="67">
        <v>3.3482142857142856</v>
      </c>
      <c r="AD18" s="67">
        <v>0</v>
      </c>
      <c r="AE18" s="67">
        <v>3.5010940919037199</v>
      </c>
      <c r="AF18" s="65">
        <v>450</v>
      </c>
      <c r="AG18" s="65">
        <v>395</v>
      </c>
      <c r="AH18" s="67">
        <v>12.222222222222221</v>
      </c>
      <c r="AI18" s="65">
        <v>443</v>
      </c>
      <c r="AJ18" s="65">
        <v>396</v>
      </c>
      <c r="AK18" s="67">
        <v>10.609480812641085</v>
      </c>
      <c r="AL18" s="42" t="s">
        <v>2639</v>
      </c>
      <c r="AM18" s="42" t="s">
        <v>2639</v>
      </c>
      <c r="AN18" s="42" t="s">
        <v>2639</v>
      </c>
      <c r="AO18" s="47" t="s">
        <v>2669</v>
      </c>
      <c r="AP18" s="47" t="s">
        <v>2639</v>
      </c>
      <c r="AQ18" s="43" t="s">
        <v>8</v>
      </c>
    </row>
    <row r="19" spans="1:43" s="24" customFormat="1" ht="30" customHeight="1" x14ac:dyDescent="0.3">
      <c r="A19" s="57" t="s">
        <v>370</v>
      </c>
      <c r="B19" s="57" t="s">
        <v>904</v>
      </c>
      <c r="C19" s="57" t="s">
        <v>58</v>
      </c>
      <c r="D19" s="58" t="s">
        <v>939</v>
      </c>
      <c r="E19" s="60" t="s">
        <v>940</v>
      </c>
      <c r="F19" s="61">
        <v>165</v>
      </c>
      <c r="G19" s="61">
        <v>10845</v>
      </c>
      <c r="H19" s="88">
        <v>1.6</v>
      </c>
      <c r="I19" s="63">
        <v>79.393939393939391</v>
      </c>
      <c r="J19" s="63">
        <v>44.242424242424242</v>
      </c>
      <c r="K19" s="63">
        <v>72.727272727272734</v>
      </c>
      <c r="L19" s="63">
        <v>69.696969696969703</v>
      </c>
      <c r="M19" s="63">
        <v>73.939393939393938</v>
      </c>
      <c r="N19" s="63">
        <v>60</v>
      </c>
      <c r="O19" s="63">
        <v>60</v>
      </c>
      <c r="P19" s="63">
        <v>70.909090909090907</v>
      </c>
      <c r="Q19" s="63">
        <v>67.272727272727266</v>
      </c>
      <c r="R19" s="63">
        <v>77.575757575757578</v>
      </c>
      <c r="S19" s="63">
        <v>82.424242424242422</v>
      </c>
      <c r="T19" s="63">
        <v>81.818181818181827</v>
      </c>
      <c r="U19" s="46">
        <v>0</v>
      </c>
      <c r="V19" s="64">
        <v>0</v>
      </c>
      <c r="W19" s="65">
        <v>130</v>
      </c>
      <c r="X19" s="65">
        <v>120</v>
      </c>
      <c r="Y19" s="65">
        <v>130</v>
      </c>
      <c r="Z19" s="65">
        <v>122</v>
      </c>
      <c r="AA19" s="65">
        <v>125</v>
      </c>
      <c r="AB19" s="65">
        <v>115</v>
      </c>
      <c r="AC19" s="67">
        <v>7.6923076923076925</v>
      </c>
      <c r="AD19" s="67">
        <v>6.1538461538461542</v>
      </c>
      <c r="AE19" s="67">
        <v>8</v>
      </c>
      <c r="AF19" s="65">
        <v>118</v>
      </c>
      <c r="AG19" s="65">
        <v>99</v>
      </c>
      <c r="AH19" s="67">
        <v>16.101694915254235</v>
      </c>
      <c r="AI19" s="65">
        <v>118</v>
      </c>
      <c r="AJ19" s="65">
        <v>99</v>
      </c>
      <c r="AK19" s="67">
        <v>16.101694915254235</v>
      </c>
      <c r="AL19" s="42" t="s">
        <v>2639</v>
      </c>
      <c r="AM19" s="42" t="s">
        <v>2639</v>
      </c>
      <c r="AN19" s="42" t="s">
        <v>2639</v>
      </c>
      <c r="AO19" s="47" t="s">
        <v>2669</v>
      </c>
      <c r="AP19" s="47" t="s">
        <v>2639</v>
      </c>
      <c r="AQ19" s="43" t="s">
        <v>8</v>
      </c>
    </row>
    <row r="20" spans="1:43" s="24" customFormat="1" ht="30" customHeight="1" x14ac:dyDescent="0.3">
      <c r="A20" s="57" t="s">
        <v>903</v>
      </c>
      <c r="B20" s="57" t="s">
        <v>904</v>
      </c>
      <c r="C20" s="57" t="s">
        <v>58</v>
      </c>
      <c r="D20" s="58" t="s">
        <v>941</v>
      </c>
      <c r="E20" s="60" t="s">
        <v>942</v>
      </c>
      <c r="F20" s="61">
        <v>491</v>
      </c>
      <c r="G20" s="61">
        <v>42527</v>
      </c>
      <c r="H20" s="88">
        <v>1.2000000000000002</v>
      </c>
      <c r="I20" s="63">
        <v>89.613034623217928</v>
      </c>
      <c r="J20" s="63">
        <v>64.154786150712823</v>
      </c>
      <c r="K20" s="63">
        <v>79.226069246435856</v>
      </c>
      <c r="L20" s="63">
        <v>80.24439918533605</v>
      </c>
      <c r="M20" s="63">
        <v>79.0224032586558</v>
      </c>
      <c r="N20" s="63">
        <v>79.837067209775967</v>
      </c>
      <c r="O20" s="63">
        <v>79.633401221995925</v>
      </c>
      <c r="P20" s="63">
        <v>79.429735234215883</v>
      </c>
      <c r="Q20" s="63">
        <v>74.745417515274951</v>
      </c>
      <c r="R20" s="63">
        <v>84.317718940936857</v>
      </c>
      <c r="S20" s="63">
        <v>89.20570264765783</v>
      </c>
      <c r="T20" s="63">
        <v>88.187372708757636</v>
      </c>
      <c r="U20" s="46">
        <v>0</v>
      </c>
      <c r="V20" s="64">
        <v>0</v>
      </c>
      <c r="W20" s="65">
        <v>412</v>
      </c>
      <c r="X20" s="65">
        <v>389</v>
      </c>
      <c r="Y20" s="65">
        <v>412</v>
      </c>
      <c r="Z20" s="65">
        <v>388</v>
      </c>
      <c r="AA20" s="65">
        <v>399</v>
      </c>
      <c r="AB20" s="65">
        <v>394</v>
      </c>
      <c r="AC20" s="67">
        <v>5.5825242718446608</v>
      </c>
      <c r="AD20" s="67">
        <v>5.825242718446602</v>
      </c>
      <c r="AE20" s="67">
        <v>1.2531328320802004</v>
      </c>
      <c r="AF20" s="65">
        <v>412</v>
      </c>
      <c r="AG20" s="65">
        <v>392</v>
      </c>
      <c r="AH20" s="67">
        <v>4.8543689320388346</v>
      </c>
      <c r="AI20" s="65">
        <v>409</v>
      </c>
      <c r="AJ20" s="65">
        <v>391</v>
      </c>
      <c r="AK20" s="67">
        <v>4.4009779951100247</v>
      </c>
      <c r="AL20" s="42" t="s">
        <v>2639</v>
      </c>
      <c r="AM20" s="42" t="s">
        <v>2639</v>
      </c>
      <c r="AN20" s="42" t="s">
        <v>2639</v>
      </c>
      <c r="AO20" s="47" t="s">
        <v>2669</v>
      </c>
      <c r="AP20" s="47" t="s">
        <v>2639</v>
      </c>
      <c r="AQ20" s="43" t="s">
        <v>8</v>
      </c>
    </row>
    <row r="21" spans="1:43" s="24" customFormat="1" ht="30" customHeight="1" x14ac:dyDescent="0.3">
      <c r="A21" s="57" t="s">
        <v>370</v>
      </c>
      <c r="B21" s="57" t="s">
        <v>904</v>
      </c>
      <c r="C21" s="57" t="s">
        <v>58</v>
      </c>
      <c r="D21" s="58" t="s">
        <v>943</v>
      </c>
      <c r="E21" s="60" t="s">
        <v>944</v>
      </c>
      <c r="F21" s="61">
        <v>132</v>
      </c>
      <c r="G21" s="61">
        <v>13134</v>
      </c>
      <c r="H21" s="88">
        <v>1.1000000000000001</v>
      </c>
      <c r="I21" s="63">
        <v>100</v>
      </c>
      <c r="J21" s="63">
        <v>100</v>
      </c>
      <c r="K21" s="63">
        <v>100</v>
      </c>
      <c r="L21" s="63">
        <v>100</v>
      </c>
      <c r="M21" s="63">
        <v>100</v>
      </c>
      <c r="N21" s="63">
        <v>100</v>
      </c>
      <c r="O21" s="63">
        <v>100</v>
      </c>
      <c r="P21" s="63">
        <v>93.181818181818173</v>
      </c>
      <c r="Q21" s="63">
        <v>100</v>
      </c>
      <c r="R21" s="63">
        <v>78.787878787878782</v>
      </c>
      <c r="S21" s="63">
        <v>85.606060606060609</v>
      </c>
      <c r="T21" s="63">
        <v>87.121212121212125</v>
      </c>
      <c r="U21" s="46">
        <v>6</v>
      </c>
      <c r="V21" s="64">
        <v>60</v>
      </c>
      <c r="W21" s="65">
        <v>160</v>
      </c>
      <c r="X21" s="65">
        <v>160</v>
      </c>
      <c r="Y21" s="65">
        <v>172</v>
      </c>
      <c r="Z21" s="65">
        <v>165</v>
      </c>
      <c r="AA21" s="65">
        <v>175</v>
      </c>
      <c r="AB21" s="65">
        <v>160</v>
      </c>
      <c r="AC21" s="67">
        <v>0</v>
      </c>
      <c r="AD21" s="67">
        <v>4.0697674418604652</v>
      </c>
      <c r="AE21" s="67">
        <v>8.5714285714285712</v>
      </c>
      <c r="AF21" s="65">
        <v>168</v>
      </c>
      <c r="AG21" s="65">
        <v>140</v>
      </c>
      <c r="AH21" s="67">
        <v>16.666666666666664</v>
      </c>
      <c r="AI21" s="65">
        <v>168</v>
      </c>
      <c r="AJ21" s="65">
        <v>140</v>
      </c>
      <c r="AK21" s="67">
        <v>16.666666666666664</v>
      </c>
      <c r="AL21" s="42" t="s">
        <v>2639</v>
      </c>
      <c r="AM21" s="42" t="s">
        <v>2639</v>
      </c>
      <c r="AN21" s="42" t="s">
        <v>2639</v>
      </c>
      <c r="AO21" s="47" t="s">
        <v>2669</v>
      </c>
      <c r="AP21" s="47" t="s">
        <v>2639</v>
      </c>
      <c r="AQ21" s="43" t="s">
        <v>8</v>
      </c>
    </row>
    <row r="22" spans="1:43" s="24" customFormat="1" ht="30" customHeight="1" x14ac:dyDescent="0.3">
      <c r="A22" s="57" t="s">
        <v>370</v>
      </c>
      <c r="B22" s="57" t="s">
        <v>904</v>
      </c>
      <c r="C22" s="57" t="s">
        <v>58</v>
      </c>
      <c r="D22" s="58" t="s">
        <v>945</v>
      </c>
      <c r="E22" s="60" t="s">
        <v>946</v>
      </c>
      <c r="F22" s="61">
        <v>251</v>
      </c>
      <c r="G22" s="61">
        <v>20570</v>
      </c>
      <c r="H22" s="88">
        <v>1.3</v>
      </c>
      <c r="I22" s="63">
        <v>98.804780876494021</v>
      </c>
      <c r="J22" s="63">
        <v>79.282868525896404</v>
      </c>
      <c r="K22" s="63">
        <v>90.039840637450197</v>
      </c>
      <c r="L22" s="63">
        <v>88.844621513944219</v>
      </c>
      <c r="M22" s="63">
        <v>91.235059760956176</v>
      </c>
      <c r="N22" s="63">
        <v>88.844621513944219</v>
      </c>
      <c r="O22" s="63">
        <v>88.047808764940243</v>
      </c>
      <c r="P22" s="63">
        <v>92.031872509960152</v>
      </c>
      <c r="Q22" s="63">
        <v>81.673306772908376</v>
      </c>
      <c r="R22" s="63">
        <v>77.290836653386449</v>
      </c>
      <c r="S22" s="63">
        <v>84.063745019920319</v>
      </c>
      <c r="T22" s="63">
        <v>88.446215139442231</v>
      </c>
      <c r="U22" s="46">
        <v>1</v>
      </c>
      <c r="V22" s="64">
        <v>10</v>
      </c>
      <c r="W22" s="65">
        <v>229</v>
      </c>
      <c r="X22" s="65">
        <v>226</v>
      </c>
      <c r="Y22" s="65">
        <v>234</v>
      </c>
      <c r="Z22" s="65">
        <v>229</v>
      </c>
      <c r="AA22" s="65">
        <v>247</v>
      </c>
      <c r="AB22" s="65">
        <v>223</v>
      </c>
      <c r="AC22" s="67">
        <v>1.3100436681222707</v>
      </c>
      <c r="AD22" s="67">
        <v>2.1367521367521367</v>
      </c>
      <c r="AE22" s="67">
        <v>9.7165991902834001</v>
      </c>
      <c r="AF22" s="65">
        <v>232</v>
      </c>
      <c r="AG22" s="65">
        <v>223</v>
      </c>
      <c r="AH22" s="67">
        <v>3.8793103448275863</v>
      </c>
      <c r="AI22" s="65">
        <v>233</v>
      </c>
      <c r="AJ22" s="65">
        <v>221</v>
      </c>
      <c r="AK22" s="67">
        <v>5.1502145922746783</v>
      </c>
      <c r="AL22" s="42" t="s">
        <v>2639</v>
      </c>
      <c r="AM22" s="42" t="s">
        <v>2639</v>
      </c>
      <c r="AN22" s="42" t="s">
        <v>2639</v>
      </c>
      <c r="AO22" s="47" t="s">
        <v>2669</v>
      </c>
      <c r="AP22" s="47" t="s">
        <v>2639</v>
      </c>
      <c r="AQ22" s="43" t="s">
        <v>8</v>
      </c>
    </row>
    <row r="23" spans="1:43" s="24" customFormat="1" ht="30" customHeight="1" x14ac:dyDescent="0.3">
      <c r="A23" s="57" t="s">
        <v>903</v>
      </c>
      <c r="B23" s="57" t="s">
        <v>904</v>
      </c>
      <c r="C23" s="57" t="s">
        <v>58</v>
      </c>
      <c r="D23" s="58" t="s">
        <v>949</v>
      </c>
      <c r="E23" s="60" t="s">
        <v>950</v>
      </c>
      <c r="F23" s="61">
        <v>268</v>
      </c>
      <c r="G23" s="61">
        <v>21747</v>
      </c>
      <c r="H23" s="88">
        <v>1.3</v>
      </c>
      <c r="I23" s="63">
        <v>83.955223880597018</v>
      </c>
      <c r="J23" s="63">
        <v>66.791044776119406</v>
      </c>
      <c r="K23" s="63">
        <v>94.029850746268664</v>
      </c>
      <c r="L23" s="63">
        <v>86.194029850746261</v>
      </c>
      <c r="M23" s="63">
        <v>94.402985074626869</v>
      </c>
      <c r="N23" s="63">
        <v>87.31343283582089</v>
      </c>
      <c r="O23" s="63">
        <v>88.059701492537314</v>
      </c>
      <c r="P23" s="63">
        <v>79.850746268656707</v>
      </c>
      <c r="Q23" s="63">
        <v>85.074626865671647</v>
      </c>
      <c r="R23" s="63">
        <v>85.074626865671647</v>
      </c>
      <c r="S23" s="63">
        <v>93.656716417910445</v>
      </c>
      <c r="T23" s="63">
        <v>89.925373134328353</v>
      </c>
      <c r="U23" s="46">
        <v>1</v>
      </c>
      <c r="V23" s="64">
        <v>10</v>
      </c>
      <c r="W23" s="65">
        <v>241</v>
      </c>
      <c r="X23" s="65">
        <v>252</v>
      </c>
      <c r="Y23" s="65">
        <v>237</v>
      </c>
      <c r="Z23" s="65">
        <v>253</v>
      </c>
      <c r="AA23" s="65">
        <v>246</v>
      </c>
      <c r="AB23" s="65">
        <v>231</v>
      </c>
      <c r="AC23" s="67">
        <v>-4.5643153526970952</v>
      </c>
      <c r="AD23" s="67">
        <v>-6.7510548523206744</v>
      </c>
      <c r="AE23" s="67">
        <v>6.0975609756097562</v>
      </c>
      <c r="AF23" s="65">
        <v>242</v>
      </c>
      <c r="AG23" s="65">
        <v>234</v>
      </c>
      <c r="AH23" s="67">
        <v>3.3057851239669422</v>
      </c>
      <c r="AI23" s="65">
        <v>245</v>
      </c>
      <c r="AJ23" s="65">
        <v>236</v>
      </c>
      <c r="AK23" s="67">
        <v>3.6734693877551026</v>
      </c>
      <c r="AL23" s="42" t="s">
        <v>2639</v>
      </c>
      <c r="AM23" s="42" t="s">
        <v>2639</v>
      </c>
      <c r="AN23" s="42" t="s">
        <v>2639</v>
      </c>
      <c r="AO23" s="47" t="s">
        <v>2669</v>
      </c>
      <c r="AP23" s="47" t="s">
        <v>2639</v>
      </c>
      <c r="AQ23" s="43" t="s">
        <v>8</v>
      </c>
    </row>
    <row r="24" spans="1:43" s="24" customFormat="1" ht="30" customHeight="1" x14ac:dyDescent="0.3">
      <c r="A24" s="57" t="s">
        <v>903</v>
      </c>
      <c r="B24" s="57" t="s">
        <v>904</v>
      </c>
      <c r="C24" s="57" t="s">
        <v>58</v>
      </c>
      <c r="D24" s="58" t="s">
        <v>951</v>
      </c>
      <c r="E24" s="60" t="s">
        <v>952</v>
      </c>
      <c r="F24" s="61">
        <v>174</v>
      </c>
      <c r="G24" s="61">
        <v>16879</v>
      </c>
      <c r="H24" s="88">
        <v>1.1000000000000001</v>
      </c>
      <c r="I24" s="63">
        <v>67.241379310344826</v>
      </c>
      <c r="J24" s="63">
        <v>39.080459770114942</v>
      </c>
      <c r="K24" s="63">
        <v>70.689655172413794</v>
      </c>
      <c r="L24" s="63">
        <v>68.390804597701148</v>
      </c>
      <c r="M24" s="63">
        <v>70.114942528735639</v>
      </c>
      <c r="N24" s="63">
        <v>67.241379310344826</v>
      </c>
      <c r="O24" s="63">
        <v>67.241379310344826</v>
      </c>
      <c r="P24" s="63">
        <v>78.735632183908038</v>
      </c>
      <c r="Q24" s="63">
        <v>73.563218390804593</v>
      </c>
      <c r="R24" s="63">
        <v>83.908045977011497</v>
      </c>
      <c r="S24" s="63">
        <v>84.482758620689651</v>
      </c>
      <c r="T24" s="63">
        <v>85.632183908045974</v>
      </c>
      <c r="U24" s="46">
        <v>0</v>
      </c>
      <c r="V24" s="64">
        <v>0</v>
      </c>
      <c r="W24" s="65">
        <v>126</v>
      </c>
      <c r="X24" s="65">
        <v>123</v>
      </c>
      <c r="Y24" s="65">
        <v>126</v>
      </c>
      <c r="Z24" s="65">
        <v>122</v>
      </c>
      <c r="AA24" s="65">
        <v>115</v>
      </c>
      <c r="AB24" s="65">
        <v>119</v>
      </c>
      <c r="AC24" s="67">
        <v>2.3809523809523809</v>
      </c>
      <c r="AD24" s="67">
        <v>3.1746031746031744</v>
      </c>
      <c r="AE24" s="67">
        <v>-3.4782608695652173</v>
      </c>
      <c r="AF24" s="65">
        <v>125</v>
      </c>
      <c r="AG24" s="65">
        <v>117</v>
      </c>
      <c r="AH24" s="67">
        <v>6.4</v>
      </c>
      <c r="AI24" s="65">
        <v>126</v>
      </c>
      <c r="AJ24" s="65">
        <v>117</v>
      </c>
      <c r="AK24" s="67">
        <v>7.1428571428571423</v>
      </c>
      <c r="AL24" s="42" t="s">
        <v>2639</v>
      </c>
      <c r="AM24" s="42" t="s">
        <v>2639</v>
      </c>
      <c r="AN24" s="42" t="s">
        <v>2639</v>
      </c>
      <c r="AO24" s="47" t="s">
        <v>2669</v>
      </c>
      <c r="AP24" s="47" t="s">
        <v>2639</v>
      </c>
      <c r="AQ24" s="43" t="s">
        <v>8</v>
      </c>
    </row>
    <row r="25" spans="1:43" s="24" customFormat="1" ht="30" customHeight="1" x14ac:dyDescent="0.3">
      <c r="A25" s="57" t="s">
        <v>370</v>
      </c>
      <c r="B25" s="57" t="s">
        <v>904</v>
      </c>
      <c r="C25" s="57" t="s">
        <v>58</v>
      </c>
      <c r="D25" s="58" t="s">
        <v>953</v>
      </c>
      <c r="E25" s="60" t="s">
        <v>954</v>
      </c>
      <c r="F25" s="61">
        <v>45</v>
      </c>
      <c r="G25" s="61">
        <v>4560</v>
      </c>
      <c r="H25" s="88">
        <v>1</v>
      </c>
      <c r="I25" s="63">
        <v>100</v>
      </c>
      <c r="J25" s="63">
        <v>46.666666666666664</v>
      </c>
      <c r="K25" s="63">
        <v>100</v>
      </c>
      <c r="L25" s="63">
        <v>100</v>
      </c>
      <c r="M25" s="63">
        <v>100</v>
      </c>
      <c r="N25" s="63">
        <v>100</v>
      </c>
      <c r="O25" s="63">
        <v>100</v>
      </c>
      <c r="P25" s="63">
        <v>100</v>
      </c>
      <c r="Q25" s="63">
        <v>100</v>
      </c>
      <c r="R25" s="63">
        <v>100</v>
      </c>
      <c r="S25" s="63">
        <v>100</v>
      </c>
      <c r="T25" s="63">
        <v>100</v>
      </c>
      <c r="U25" s="46">
        <v>10</v>
      </c>
      <c r="V25" s="64">
        <v>100</v>
      </c>
      <c r="W25" s="65">
        <v>53</v>
      </c>
      <c r="X25" s="65">
        <v>55</v>
      </c>
      <c r="Y25" s="65">
        <v>56</v>
      </c>
      <c r="Z25" s="65">
        <v>57</v>
      </c>
      <c r="AA25" s="65">
        <v>56</v>
      </c>
      <c r="AB25" s="65">
        <v>53</v>
      </c>
      <c r="AC25" s="67">
        <v>-3.7735849056603774</v>
      </c>
      <c r="AD25" s="67">
        <v>-1.7857142857142856</v>
      </c>
      <c r="AE25" s="67">
        <v>5.3571428571428568</v>
      </c>
      <c r="AF25" s="65">
        <v>53</v>
      </c>
      <c r="AG25" s="65">
        <v>58</v>
      </c>
      <c r="AH25" s="67">
        <v>-9.433962264150944</v>
      </c>
      <c r="AI25" s="65">
        <v>53</v>
      </c>
      <c r="AJ25" s="65">
        <v>60</v>
      </c>
      <c r="AK25" s="67">
        <v>-13.20754716981132</v>
      </c>
      <c r="AL25" s="42" t="s">
        <v>2669</v>
      </c>
      <c r="AM25" s="42" t="s">
        <v>2639</v>
      </c>
      <c r="AN25" s="42" t="s">
        <v>2639</v>
      </c>
      <c r="AO25" s="47" t="s">
        <v>2639</v>
      </c>
      <c r="AP25" s="47" t="s">
        <v>2639</v>
      </c>
      <c r="AQ25" s="43" t="s">
        <v>5</v>
      </c>
    </row>
    <row r="26" spans="1:43" s="24" customFormat="1" ht="30" customHeight="1" x14ac:dyDescent="0.3">
      <c r="A26" s="57" t="s">
        <v>903</v>
      </c>
      <c r="B26" s="57" t="s">
        <v>904</v>
      </c>
      <c r="C26" s="57" t="s">
        <v>58</v>
      </c>
      <c r="D26" s="58" t="s">
        <v>955</v>
      </c>
      <c r="E26" s="60" t="s">
        <v>956</v>
      </c>
      <c r="F26" s="61">
        <v>108</v>
      </c>
      <c r="G26" s="61">
        <v>7669</v>
      </c>
      <c r="H26" s="88">
        <v>1.5</v>
      </c>
      <c r="I26" s="63">
        <v>77.777777777777786</v>
      </c>
      <c r="J26" s="63">
        <v>2.7777777777777777</v>
      </c>
      <c r="K26" s="63">
        <v>74.074074074074076</v>
      </c>
      <c r="L26" s="63">
        <v>71.296296296296291</v>
      </c>
      <c r="M26" s="63">
        <v>74.074074074074076</v>
      </c>
      <c r="N26" s="63">
        <v>72.222222222222214</v>
      </c>
      <c r="O26" s="63">
        <v>72.222222222222214</v>
      </c>
      <c r="P26" s="63">
        <v>83.333333333333343</v>
      </c>
      <c r="Q26" s="63">
        <v>78.703703703703709</v>
      </c>
      <c r="R26" s="63">
        <v>95.370370370370367</v>
      </c>
      <c r="S26" s="63">
        <v>94.444444444444443</v>
      </c>
      <c r="T26" s="63">
        <v>96.296296296296291</v>
      </c>
      <c r="U26" s="46">
        <v>2</v>
      </c>
      <c r="V26" s="64">
        <v>20</v>
      </c>
      <c r="W26" s="65">
        <v>87</v>
      </c>
      <c r="X26" s="65">
        <v>80</v>
      </c>
      <c r="Y26" s="65">
        <v>85</v>
      </c>
      <c r="Z26" s="65">
        <v>80</v>
      </c>
      <c r="AA26" s="65">
        <v>78</v>
      </c>
      <c r="AB26" s="65">
        <v>77</v>
      </c>
      <c r="AC26" s="67">
        <v>8.0459770114942533</v>
      </c>
      <c r="AD26" s="67">
        <v>5.8823529411764701</v>
      </c>
      <c r="AE26" s="67">
        <v>1.2820512820512819</v>
      </c>
      <c r="AF26" s="65">
        <v>83</v>
      </c>
      <c r="AG26" s="65">
        <v>78</v>
      </c>
      <c r="AH26" s="67">
        <v>6.024096385542169</v>
      </c>
      <c r="AI26" s="65">
        <v>84</v>
      </c>
      <c r="AJ26" s="65">
        <v>78</v>
      </c>
      <c r="AK26" s="67">
        <v>7.1428571428571423</v>
      </c>
      <c r="AL26" s="42" t="s">
        <v>2639</v>
      </c>
      <c r="AM26" s="42" t="s">
        <v>2639</v>
      </c>
      <c r="AN26" s="42" t="s">
        <v>2639</v>
      </c>
      <c r="AO26" s="47" t="s">
        <v>2669</v>
      </c>
      <c r="AP26" s="47" t="s">
        <v>2639</v>
      </c>
      <c r="AQ26" s="43" t="s">
        <v>8</v>
      </c>
    </row>
    <row r="27" spans="1:43" s="24" customFormat="1" ht="30" customHeight="1" x14ac:dyDescent="0.3">
      <c r="A27" s="57" t="s">
        <v>104</v>
      </c>
      <c r="B27" s="57" t="s">
        <v>957</v>
      </c>
      <c r="C27" s="57" t="s">
        <v>104</v>
      </c>
      <c r="D27" s="58" t="s">
        <v>958</v>
      </c>
      <c r="E27" s="60" t="s">
        <v>959</v>
      </c>
      <c r="F27" s="61">
        <v>90</v>
      </c>
      <c r="G27" s="61">
        <v>7056</v>
      </c>
      <c r="H27" s="88">
        <v>1.3</v>
      </c>
      <c r="I27" s="63">
        <v>86.666666666666671</v>
      </c>
      <c r="J27" s="63">
        <v>100</v>
      </c>
      <c r="K27" s="63">
        <v>84.444444444444443</v>
      </c>
      <c r="L27" s="63">
        <v>88.888888888888886</v>
      </c>
      <c r="M27" s="63">
        <v>87.777777777777771</v>
      </c>
      <c r="N27" s="63">
        <v>86.666666666666671</v>
      </c>
      <c r="O27" s="63">
        <v>86.666666666666671</v>
      </c>
      <c r="P27" s="63">
        <v>100</v>
      </c>
      <c r="Q27" s="63">
        <v>85.555555555555557</v>
      </c>
      <c r="R27" s="63">
        <v>100</v>
      </c>
      <c r="S27" s="63">
        <v>100</v>
      </c>
      <c r="T27" s="63">
        <v>100</v>
      </c>
      <c r="U27" s="46">
        <v>4</v>
      </c>
      <c r="V27" s="64">
        <v>40</v>
      </c>
      <c r="W27" s="65">
        <v>66</v>
      </c>
      <c r="X27" s="65">
        <v>76</v>
      </c>
      <c r="Y27" s="65">
        <v>72</v>
      </c>
      <c r="Z27" s="65">
        <v>79</v>
      </c>
      <c r="AA27" s="65">
        <v>72</v>
      </c>
      <c r="AB27" s="65">
        <v>80</v>
      </c>
      <c r="AC27" s="67">
        <v>-15.151515151515152</v>
      </c>
      <c r="AD27" s="67">
        <v>-9.7222222222222232</v>
      </c>
      <c r="AE27" s="67">
        <v>-11.111111111111111</v>
      </c>
      <c r="AF27" s="65">
        <v>70</v>
      </c>
      <c r="AG27" s="65">
        <v>78</v>
      </c>
      <c r="AH27" s="67">
        <v>-11.428571428571429</v>
      </c>
      <c r="AI27" s="65">
        <v>71</v>
      </c>
      <c r="AJ27" s="65">
        <v>78</v>
      </c>
      <c r="AK27" s="67">
        <v>-9.8591549295774641</v>
      </c>
      <c r="AL27" s="42" t="s">
        <v>2639</v>
      </c>
      <c r="AM27" s="42" t="s">
        <v>2639</v>
      </c>
      <c r="AN27" s="42" t="s">
        <v>2639</v>
      </c>
      <c r="AO27" s="47" t="s">
        <v>2669</v>
      </c>
      <c r="AP27" s="47" t="s">
        <v>2639</v>
      </c>
      <c r="AQ27" s="43" t="s">
        <v>8</v>
      </c>
    </row>
    <row r="28" spans="1:43" s="24" customFormat="1" ht="30" customHeight="1" x14ac:dyDescent="0.3">
      <c r="A28" s="57" t="s">
        <v>104</v>
      </c>
      <c r="B28" s="57" t="s">
        <v>957</v>
      </c>
      <c r="C28" s="57" t="s">
        <v>104</v>
      </c>
      <c r="D28" s="58" t="s">
        <v>960</v>
      </c>
      <c r="E28" s="60" t="s">
        <v>961</v>
      </c>
      <c r="F28" s="61">
        <v>97</v>
      </c>
      <c r="G28" s="61">
        <v>10706</v>
      </c>
      <c r="H28" s="88">
        <v>1</v>
      </c>
      <c r="I28" s="63">
        <v>94.845360824742258</v>
      </c>
      <c r="J28" s="63">
        <v>100</v>
      </c>
      <c r="K28" s="63">
        <v>100</v>
      </c>
      <c r="L28" s="63">
        <v>100</v>
      </c>
      <c r="M28" s="63">
        <v>100</v>
      </c>
      <c r="N28" s="63">
        <v>100</v>
      </c>
      <c r="O28" s="63">
        <v>100</v>
      </c>
      <c r="P28" s="63">
        <v>100</v>
      </c>
      <c r="Q28" s="63">
        <v>100</v>
      </c>
      <c r="R28" s="63">
        <v>88.659793814432987</v>
      </c>
      <c r="S28" s="63">
        <v>97.9381443298969</v>
      </c>
      <c r="T28" s="63">
        <v>98.969072164948457</v>
      </c>
      <c r="U28" s="46">
        <v>9</v>
      </c>
      <c r="V28" s="64">
        <v>90</v>
      </c>
      <c r="W28" s="65">
        <v>117</v>
      </c>
      <c r="X28" s="65">
        <v>111</v>
      </c>
      <c r="Y28" s="65">
        <v>122</v>
      </c>
      <c r="Z28" s="65">
        <v>113</v>
      </c>
      <c r="AA28" s="65">
        <v>113</v>
      </c>
      <c r="AB28" s="65">
        <v>111</v>
      </c>
      <c r="AC28" s="67">
        <v>5.1282051282051277</v>
      </c>
      <c r="AD28" s="67">
        <v>7.3770491803278686</v>
      </c>
      <c r="AE28" s="67">
        <v>1.7699115044247788</v>
      </c>
      <c r="AF28" s="65">
        <v>121</v>
      </c>
      <c r="AG28" s="65">
        <v>115</v>
      </c>
      <c r="AH28" s="67">
        <v>4.9586776859504136</v>
      </c>
      <c r="AI28" s="65">
        <v>121</v>
      </c>
      <c r="AJ28" s="65">
        <v>114</v>
      </c>
      <c r="AK28" s="67">
        <v>5.785123966942149</v>
      </c>
      <c r="AL28" s="42" t="s">
        <v>2639</v>
      </c>
      <c r="AM28" s="42" t="s">
        <v>2669</v>
      </c>
      <c r="AN28" s="42" t="s">
        <v>2639</v>
      </c>
      <c r="AO28" s="47" t="s">
        <v>2639</v>
      </c>
      <c r="AP28" s="47" t="s">
        <v>2639</v>
      </c>
      <c r="AQ28" s="43" t="s">
        <v>6</v>
      </c>
    </row>
    <row r="29" spans="1:43" s="24" customFormat="1" ht="30" customHeight="1" x14ac:dyDescent="0.3">
      <c r="A29" s="57" t="s">
        <v>104</v>
      </c>
      <c r="B29" s="57" t="s">
        <v>957</v>
      </c>
      <c r="C29" s="57" t="s">
        <v>104</v>
      </c>
      <c r="D29" s="58" t="s">
        <v>962</v>
      </c>
      <c r="E29" s="60" t="s">
        <v>963</v>
      </c>
      <c r="F29" s="61">
        <v>114</v>
      </c>
      <c r="G29" s="61">
        <v>11455</v>
      </c>
      <c r="H29" s="88">
        <v>1</v>
      </c>
      <c r="I29" s="63">
        <v>88.596491228070178</v>
      </c>
      <c r="J29" s="63">
        <v>88.596491228070178</v>
      </c>
      <c r="K29" s="63">
        <v>100</v>
      </c>
      <c r="L29" s="63">
        <v>99.122807017543863</v>
      </c>
      <c r="M29" s="63">
        <v>100</v>
      </c>
      <c r="N29" s="63">
        <v>100</v>
      </c>
      <c r="O29" s="63">
        <v>100</v>
      </c>
      <c r="P29" s="63">
        <v>100</v>
      </c>
      <c r="Q29" s="63">
        <v>91.228070175438589</v>
      </c>
      <c r="R29" s="63">
        <v>76.31578947368422</v>
      </c>
      <c r="S29" s="63">
        <v>100</v>
      </c>
      <c r="T29" s="63">
        <v>100</v>
      </c>
      <c r="U29" s="46">
        <v>8</v>
      </c>
      <c r="V29" s="64">
        <v>80</v>
      </c>
      <c r="W29" s="65">
        <v>117</v>
      </c>
      <c r="X29" s="65">
        <v>119</v>
      </c>
      <c r="Y29" s="65">
        <v>122</v>
      </c>
      <c r="Z29" s="65">
        <v>123</v>
      </c>
      <c r="AA29" s="65">
        <v>118</v>
      </c>
      <c r="AB29" s="65">
        <v>113</v>
      </c>
      <c r="AC29" s="67">
        <v>-1.7094017094017095</v>
      </c>
      <c r="AD29" s="67">
        <v>-0.81967213114754101</v>
      </c>
      <c r="AE29" s="67">
        <v>4.2372881355932197</v>
      </c>
      <c r="AF29" s="65">
        <v>121</v>
      </c>
      <c r="AG29" s="65">
        <v>125</v>
      </c>
      <c r="AH29" s="67">
        <v>-3.3057851239669422</v>
      </c>
      <c r="AI29" s="65">
        <v>121</v>
      </c>
      <c r="AJ29" s="65">
        <v>124</v>
      </c>
      <c r="AK29" s="67">
        <v>-2.4793388429752068</v>
      </c>
      <c r="AL29" s="42" t="s">
        <v>2639</v>
      </c>
      <c r="AM29" s="42" t="s">
        <v>2669</v>
      </c>
      <c r="AN29" s="42" t="s">
        <v>2639</v>
      </c>
      <c r="AO29" s="47" t="s">
        <v>2639</v>
      </c>
      <c r="AP29" s="47" t="s">
        <v>2639</v>
      </c>
      <c r="AQ29" s="43" t="s">
        <v>6</v>
      </c>
    </row>
    <row r="30" spans="1:43" s="24" customFormat="1" ht="30" customHeight="1" x14ac:dyDescent="0.3">
      <c r="A30" s="57" t="s">
        <v>104</v>
      </c>
      <c r="B30" s="57" t="s">
        <v>957</v>
      </c>
      <c r="C30" s="57" t="s">
        <v>104</v>
      </c>
      <c r="D30" s="58" t="s">
        <v>964</v>
      </c>
      <c r="E30" s="60" t="s">
        <v>965</v>
      </c>
      <c r="F30" s="61">
        <v>1407</v>
      </c>
      <c r="G30" s="61">
        <v>138890</v>
      </c>
      <c r="H30" s="88">
        <v>1.1000000000000001</v>
      </c>
      <c r="I30" s="63">
        <v>25.870646766169152</v>
      </c>
      <c r="J30" s="63">
        <v>87.206823027718556</v>
      </c>
      <c r="K30" s="63">
        <v>40.582800284292816</v>
      </c>
      <c r="L30" s="63">
        <v>54.513148542999289</v>
      </c>
      <c r="M30" s="63">
        <v>41.719971570717838</v>
      </c>
      <c r="N30" s="63">
        <v>39.729921819474058</v>
      </c>
      <c r="O30" s="63">
        <v>40.014214641080315</v>
      </c>
      <c r="P30" s="63">
        <v>49.395877754086712</v>
      </c>
      <c r="Q30" s="63">
        <v>35.963041933191185</v>
      </c>
      <c r="R30" s="63">
        <v>41.36460554371002</v>
      </c>
      <c r="S30" s="63">
        <v>46.268656716417908</v>
      </c>
      <c r="T30" s="63">
        <v>50.533049040511727</v>
      </c>
      <c r="U30" s="46">
        <v>0</v>
      </c>
      <c r="V30" s="64">
        <v>0</v>
      </c>
      <c r="W30" s="65">
        <v>537</v>
      </c>
      <c r="X30" s="65">
        <v>571</v>
      </c>
      <c r="Y30" s="65">
        <v>577</v>
      </c>
      <c r="Z30" s="65">
        <v>587</v>
      </c>
      <c r="AA30" s="65">
        <v>791</v>
      </c>
      <c r="AB30" s="65">
        <v>767</v>
      </c>
      <c r="AC30" s="67">
        <v>-6.3314711359404097</v>
      </c>
      <c r="AD30" s="67">
        <v>-1.733102253032929</v>
      </c>
      <c r="AE30" s="67">
        <v>3.0341340075853349</v>
      </c>
      <c r="AF30" s="65">
        <v>583</v>
      </c>
      <c r="AG30" s="65">
        <v>559</v>
      </c>
      <c r="AH30" s="67">
        <v>4.1166380789022305</v>
      </c>
      <c r="AI30" s="65">
        <v>588</v>
      </c>
      <c r="AJ30" s="65">
        <v>563</v>
      </c>
      <c r="AK30" s="67">
        <v>4.2517006802721085</v>
      </c>
      <c r="AL30" s="42" t="s">
        <v>2639</v>
      </c>
      <c r="AM30" s="42" t="s">
        <v>2639</v>
      </c>
      <c r="AN30" s="42" t="s">
        <v>2639</v>
      </c>
      <c r="AO30" s="47" t="s">
        <v>2669</v>
      </c>
      <c r="AP30" s="47" t="s">
        <v>2639</v>
      </c>
      <c r="AQ30" s="43" t="s">
        <v>8</v>
      </c>
    </row>
    <row r="31" spans="1:43" s="24" customFormat="1" ht="30" customHeight="1" x14ac:dyDescent="0.3">
      <c r="A31" s="57" t="s">
        <v>104</v>
      </c>
      <c r="B31" s="57" t="s">
        <v>957</v>
      </c>
      <c r="C31" s="57" t="s">
        <v>104</v>
      </c>
      <c r="D31" s="58" t="s">
        <v>966</v>
      </c>
      <c r="E31" s="60" t="s">
        <v>967</v>
      </c>
      <c r="F31" s="61">
        <v>38</v>
      </c>
      <c r="G31" s="61">
        <v>4599</v>
      </c>
      <c r="H31" s="88">
        <v>0.9</v>
      </c>
      <c r="I31" s="63">
        <v>100</v>
      </c>
      <c r="J31" s="63">
        <v>76.31578947368422</v>
      </c>
      <c r="K31" s="63">
        <v>89.473684210526315</v>
      </c>
      <c r="L31" s="63">
        <v>100</v>
      </c>
      <c r="M31" s="63">
        <v>100</v>
      </c>
      <c r="N31" s="63">
        <v>89.473684210526315</v>
      </c>
      <c r="O31" s="63">
        <v>92.10526315789474</v>
      </c>
      <c r="P31" s="63">
        <v>100</v>
      </c>
      <c r="Q31" s="63">
        <v>100</v>
      </c>
      <c r="R31" s="63">
        <v>100</v>
      </c>
      <c r="S31" s="63">
        <v>100</v>
      </c>
      <c r="T31" s="63">
        <v>100</v>
      </c>
      <c r="U31" s="46">
        <v>7</v>
      </c>
      <c r="V31" s="64">
        <v>70</v>
      </c>
      <c r="W31" s="65">
        <v>35</v>
      </c>
      <c r="X31" s="65">
        <v>34</v>
      </c>
      <c r="Y31" s="65">
        <v>49</v>
      </c>
      <c r="Z31" s="65">
        <v>38</v>
      </c>
      <c r="AA31" s="65">
        <v>47</v>
      </c>
      <c r="AB31" s="65">
        <v>38</v>
      </c>
      <c r="AC31" s="67">
        <v>2.8571428571428572</v>
      </c>
      <c r="AD31" s="67">
        <v>22.448979591836736</v>
      </c>
      <c r="AE31" s="67">
        <v>19.148936170212767</v>
      </c>
      <c r="AF31" s="65">
        <v>49</v>
      </c>
      <c r="AG31" s="65">
        <v>34</v>
      </c>
      <c r="AH31" s="67">
        <v>30.612244897959183</v>
      </c>
      <c r="AI31" s="65">
        <v>49</v>
      </c>
      <c r="AJ31" s="65">
        <v>35</v>
      </c>
      <c r="AK31" s="67">
        <v>28.571428571428569</v>
      </c>
      <c r="AL31" s="42" t="s">
        <v>2639</v>
      </c>
      <c r="AM31" s="42" t="s">
        <v>2639</v>
      </c>
      <c r="AN31" s="42" t="s">
        <v>2639</v>
      </c>
      <c r="AO31" s="47" t="s">
        <v>2669</v>
      </c>
      <c r="AP31" s="47" t="s">
        <v>2639</v>
      </c>
      <c r="AQ31" s="43" t="s">
        <v>8</v>
      </c>
    </row>
    <row r="32" spans="1:43" s="24" customFormat="1" ht="30" customHeight="1" x14ac:dyDescent="0.3">
      <c r="A32" s="57" t="s">
        <v>2647</v>
      </c>
      <c r="B32" s="57" t="s">
        <v>957</v>
      </c>
      <c r="C32" s="57" t="s">
        <v>104</v>
      </c>
      <c r="D32" s="58" t="s">
        <v>968</v>
      </c>
      <c r="E32" s="60" t="s">
        <v>969</v>
      </c>
      <c r="F32" s="61">
        <v>23</v>
      </c>
      <c r="G32" s="61">
        <v>3130</v>
      </c>
      <c r="H32" s="88">
        <v>0.79999999999999993</v>
      </c>
      <c r="I32" s="63">
        <v>100</v>
      </c>
      <c r="J32" s="63">
        <v>78.260869565217391</v>
      </c>
      <c r="K32" s="63">
        <v>95.652173913043484</v>
      </c>
      <c r="L32" s="63">
        <v>100</v>
      </c>
      <c r="M32" s="63">
        <v>100</v>
      </c>
      <c r="N32" s="63">
        <v>100</v>
      </c>
      <c r="O32" s="63">
        <v>100</v>
      </c>
      <c r="P32" s="63">
        <v>100</v>
      </c>
      <c r="Q32" s="63">
        <v>100</v>
      </c>
      <c r="R32" s="63">
        <v>30.434782608695656</v>
      </c>
      <c r="S32" s="63">
        <v>78.260869565217391</v>
      </c>
      <c r="T32" s="63">
        <v>69.565217391304344</v>
      </c>
      <c r="U32" s="46">
        <v>7</v>
      </c>
      <c r="V32" s="64">
        <v>70</v>
      </c>
      <c r="W32" s="65">
        <v>22</v>
      </c>
      <c r="X32" s="65">
        <v>22</v>
      </c>
      <c r="Y32" s="65">
        <v>32</v>
      </c>
      <c r="Z32" s="65">
        <v>28</v>
      </c>
      <c r="AA32" s="65">
        <v>33</v>
      </c>
      <c r="AB32" s="65">
        <v>31</v>
      </c>
      <c r="AC32" s="67">
        <v>0</v>
      </c>
      <c r="AD32" s="67">
        <v>12.5</v>
      </c>
      <c r="AE32" s="67">
        <v>6.0606060606060606</v>
      </c>
      <c r="AF32" s="65">
        <v>33</v>
      </c>
      <c r="AG32" s="65">
        <v>34</v>
      </c>
      <c r="AH32" s="67">
        <v>-3.0303030303030303</v>
      </c>
      <c r="AI32" s="65">
        <v>33</v>
      </c>
      <c r="AJ32" s="65">
        <v>33</v>
      </c>
      <c r="AK32" s="67">
        <v>0</v>
      </c>
      <c r="AL32" s="42" t="s">
        <v>2639</v>
      </c>
      <c r="AM32" s="42" t="s">
        <v>2639</v>
      </c>
      <c r="AN32" s="42" t="s">
        <v>2639</v>
      </c>
      <c r="AO32" s="47" t="s">
        <v>2669</v>
      </c>
      <c r="AP32" s="47" t="s">
        <v>2639</v>
      </c>
      <c r="AQ32" s="43" t="s">
        <v>8</v>
      </c>
    </row>
    <row r="33" spans="1:43" s="24" customFormat="1" ht="30" customHeight="1" x14ac:dyDescent="0.3">
      <c r="A33" s="57" t="s">
        <v>104</v>
      </c>
      <c r="B33" s="57" t="s">
        <v>957</v>
      </c>
      <c r="C33" s="57" t="s">
        <v>104</v>
      </c>
      <c r="D33" s="58" t="s">
        <v>970</v>
      </c>
      <c r="E33" s="60" t="s">
        <v>971</v>
      </c>
      <c r="F33" s="61">
        <v>290</v>
      </c>
      <c r="G33" s="61">
        <v>25819</v>
      </c>
      <c r="H33" s="88">
        <v>1.2000000000000002</v>
      </c>
      <c r="I33" s="63">
        <v>51.03448275862069</v>
      </c>
      <c r="J33" s="63">
        <v>45.517241379310349</v>
      </c>
      <c r="K33" s="63">
        <v>78.965517241379317</v>
      </c>
      <c r="L33" s="63">
        <v>77.931034482758619</v>
      </c>
      <c r="M33" s="63">
        <v>82.758620689655174</v>
      </c>
      <c r="N33" s="63">
        <v>84.482758620689651</v>
      </c>
      <c r="O33" s="63">
        <v>83.103448275862064</v>
      </c>
      <c r="P33" s="63">
        <v>90</v>
      </c>
      <c r="Q33" s="63">
        <v>77.931034482758619</v>
      </c>
      <c r="R33" s="63">
        <v>63.103448275862071</v>
      </c>
      <c r="S33" s="63">
        <v>84.482758620689651</v>
      </c>
      <c r="T33" s="63">
        <v>85.172413793103459</v>
      </c>
      <c r="U33" s="46">
        <v>0</v>
      </c>
      <c r="V33" s="64">
        <v>0</v>
      </c>
      <c r="W33" s="65">
        <v>218</v>
      </c>
      <c r="X33" s="65">
        <v>229</v>
      </c>
      <c r="Y33" s="65">
        <v>225</v>
      </c>
      <c r="Z33" s="65">
        <v>240</v>
      </c>
      <c r="AA33" s="65">
        <v>223</v>
      </c>
      <c r="AB33" s="65">
        <v>226</v>
      </c>
      <c r="AC33" s="67">
        <v>-5.0458715596330279</v>
      </c>
      <c r="AD33" s="67">
        <v>-6.666666666666667</v>
      </c>
      <c r="AE33" s="67">
        <v>-1.3452914798206279</v>
      </c>
      <c r="AF33" s="65">
        <v>224</v>
      </c>
      <c r="AG33" s="65">
        <v>245</v>
      </c>
      <c r="AH33" s="67">
        <v>-9.375</v>
      </c>
      <c r="AI33" s="65">
        <v>225</v>
      </c>
      <c r="AJ33" s="65">
        <v>241</v>
      </c>
      <c r="AK33" s="67">
        <v>-7.1111111111111107</v>
      </c>
      <c r="AL33" s="42" t="s">
        <v>2639</v>
      </c>
      <c r="AM33" s="42" t="s">
        <v>2639</v>
      </c>
      <c r="AN33" s="42" t="s">
        <v>2639</v>
      </c>
      <c r="AO33" s="47" t="s">
        <v>2669</v>
      </c>
      <c r="AP33" s="47" t="s">
        <v>2639</v>
      </c>
      <c r="AQ33" s="43" t="s">
        <v>8</v>
      </c>
    </row>
    <row r="34" spans="1:43" s="24" customFormat="1" ht="30" customHeight="1" x14ac:dyDescent="0.3">
      <c r="A34" s="57" t="s">
        <v>2647</v>
      </c>
      <c r="B34" s="57" t="s">
        <v>957</v>
      </c>
      <c r="C34" s="57" t="s">
        <v>104</v>
      </c>
      <c r="D34" s="58" t="s">
        <v>972</v>
      </c>
      <c r="E34" s="60" t="s">
        <v>973</v>
      </c>
      <c r="F34" s="61">
        <v>21</v>
      </c>
      <c r="G34" s="61">
        <v>2244</v>
      </c>
      <c r="H34" s="88">
        <v>1</v>
      </c>
      <c r="I34" s="63">
        <v>95.238095238095227</v>
      </c>
      <c r="J34" s="63">
        <v>66.666666666666657</v>
      </c>
      <c r="K34" s="63">
        <v>100</v>
      </c>
      <c r="L34" s="63">
        <v>95.238095238095227</v>
      </c>
      <c r="M34" s="63">
        <v>100</v>
      </c>
      <c r="N34" s="63">
        <v>100</v>
      </c>
      <c r="O34" s="63">
        <v>100</v>
      </c>
      <c r="P34" s="63">
        <v>100</v>
      </c>
      <c r="Q34" s="63">
        <v>76.19047619047619</v>
      </c>
      <c r="R34" s="63">
        <v>47.619047619047613</v>
      </c>
      <c r="S34" s="63">
        <v>100</v>
      </c>
      <c r="T34" s="63">
        <v>100</v>
      </c>
      <c r="U34" s="46">
        <v>8</v>
      </c>
      <c r="V34" s="64">
        <v>80</v>
      </c>
      <c r="W34" s="65">
        <v>22</v>
      </c>
      <c r="X34" s="65">
        <v>22</v>
      </c>
      <c r="Y34" s="65">
        <v>25</v>
      </c>
      <c r="Z34" s="65">
        <v>23</v>
      </c>
      <c r="AA34" s="65">
        <v>23</v>
      </c>
      <c r="AB34" s="65">
        <v>20</v>
      </c>
      <c r="AC34" s="67">
        <v>0</v>
      </c>
      <c r="AD34" s="67">
        <v>8</v>
      </c>
      <c r="AE34" s="67">
        <v>13.043478260869565</v>
      </c>
      <c r="AF34" s="65">
        <v>25</v>
      </c>
      <c r="AG34" s="65">
        <v>23</v>
      </c>
      <c r="AH34" s="67">
        <v>8</v>
      </c>
      <c r="AI34" s="65">
        <v>26</v>
      </c>
      <c r="AJ34" s="65">
        <v>23</v>
      </c>
      <c r="AK34" s="67">
        <v>11.538461538461538</v>
      </c>
      <c r="AL34" s="42" t="s">
        <v>2639</v>
      </c>
      <c r="AM34" s="42" t="s">
        <v>2669</v>
      </c>
      <c r="AN34" s="42" t="s">
        <v>2639</v>
      </c>
      <c r="AO34" s="47" t="s">
        <v>2639</v>
      </c>
      <c r="AP34" s="47" t="s">
        <v>2639</v>
      </c>
      <c r="AQ34" s="43" t="s">
        <v>6</v>
      </c>
    </row>
    <row r="35" spans="1:43" s="24" customFormat="1" ht="30" customHeight="1" x14ac:dyDescent="0.3">
      <c r="A35" s="57" t="s">
        <v>2647</v>
      </c>
      <c r="B35" s="57" t="s">
        <v>957</v>
      </c>
      <c r="C35" s="57" t="s">
        <v>104</v>
      </c>
      <c r="D35" s="58" t="s">
        <v>974</v>
      </c>
      <c r="E35" s="60" t="s">
        <v>975</v>
      </c>
      <c r="F35" s="61">
        <v>38</v>
      </c>
      <c r="G35" s="61">
        <v>3649</v>
      </c>
      <c r="H35" s="88">
        <v>1.1000000000000001</v>
      </c>
      <c r="I35" s="63">
        <v>81.578947368421055</v>
      </c>
      <c r="J35" s="63">
        <v>34.210526315789473</v>
      </c>
      <c r="K35" s="63">
        <v>84.210526315789465</v>
      </c>
      <c r="L35" s="63">
        <v>86.842105263157904</v>
      </c>
      <c r="M35" s="63">
        <v>89.473684210526315</v>
      </c>
      <c r="N35" s="63">
        <v>100</v>
      </c>
      <c r="O35" s="63">
        <v>100</v>
      </c>
      <c r="P35" s="63">
        <v>84.210526315789465</v>
      </c>
      <c r="Q35" s="63">
        <v>76.31578947368422</v>
      </c>
      <c r="R35" s="63">
        <v>36.84210526315789</v>
      </c>
      <c r="S35" s="63">
        <v>65.789473684210535</v>
      </c>
      <c r="T35" s="63">
        <v>68.421052631578945</v>
      </c>
      <c r="U35" s="46">
        <v>2</v>
      </c>
      <c r="V35" s="64">
        <v>20</v>
      </c>
      <c r="W35" s="65">
        <v>30</v>
      </c>
      <c r="X35" s="65">
        <v>32</v>
      </c>
      <c r="Y35" s="65">
        <v>32</v>
      </c>
      <c r="Z35" s="65">
        <v>34</v>
      </c>
      <c r="AA35" s="65">
        <v>33</v>
      </c>
      <c r="AB35" s="65">
        <v>33</v>
      </c>
      <c r="AC35" s="67">
        <v>-6.666666666666667</v>
      </c>
      <c r="AD35" s="67">
        <v>-6.25</v>
      </c>
      <c r="AE35" s="67">
        <v>0</v>
      </c>
      <c r="AF35" s="65">
        <v>32</v>
      </c>
      <c r="AG35" s="65">
        <v>39</v>
      </c>
      <c r="AH35" s="67">
        <v>-21.875</v>
      </c>
      <c r="AI35" s="65">
        <v>33</v>
      </c>
      <c r="AJ35" s="65">
        <v>39</v>
      </c>
      <c r="AK35" s="67">
        <v>-18.181818181818183</v>
      </c>
      <c r="AL35" s="42" t="s">
        <v>2639</v>
      </c>
      <c r="AM35" s="42" t="s">
        <v>2639</v>
      </c>
      <c r="AN35" s="42" t="s">
        <v>2639</v>
      </c>
      <c r="AO35" s="47" t="s">
        <v>2669</v>
      </c>
      <c r="AP35" s="47" t="s">
        <v>2639</v>
      </c>
      <c r="AQ35" s="43" t="s">
        <v>8</v>
      </c>
    </row>
    <row r="36" spans="1:43" s="24" customFormat="1" ht="30" customHeight="1" x14ac:dyDescent="0.3">
      <c r="A36" s="57" t="s">
        <v>104</v>
      </c>
      <c r="B36" s="57" t="s">
        <v>957</v>
      </c>
      <c r="C36" s="57" t="s">
        <v>104</v>
      </c>
      <c r="D36" s="58" t="s">
        <v>976</v>
      </c>
      <c r="E36" s="60" t="s">
        <v>977</v>
      </c>
      <c r="F36" s="61">
        <v>44</v>
      </c>
      <c r="G36" s="61">
        <v>6752</v>
      </c>
      <c r="H36" s="88">
        <v>0.7</v>
      </c>
      <c r="I36" s="63">
        <v>81.818181818181827</v>
      </c>
      <c r="J36" s="63">
        <v>100</v>
      </c>
      <c r="K36" s="63">
        <v>100</v>
      </c>
      <c r="L36" s="63">
        <v>100</v>
      </c>
      <c r="M36" s="63">
        <v>100</v>
      </c>
      <c r="N36" s="63">
        <v>100</v>
      </c>
      <c r="O36" s="63">
        <v>100</v>
      </c>
      <c r="P36" s="63">
        <v>97.727272727272734</v>
      </c>
      <c r="Q36" s="63">
        <v>90.909090909090907</v>
      </c>
      <c r="R36" s="63">
        <v>100</v>
      </c>
      <c r="S36" s="63">
        <v>100</v>
      </c>
      <c r="T36" s="63">
        <v>100</v>
      </c>
      <c r="U36" s="46">
        <v>9</v>
      </c>
      <c r="V36" s="64">
        <v>90</v>
      </c>
      <c r="W36" s="65">
        <v>48</v>
      </c>
      <c r="X36" s="65">
        <v>52</v>
      </c>
      <c r="Y36" s="65">
        <v>49</v>
      </c>
      <c r="Z36" s="65">
        <v>52</v>
      </c>
      <c r="AA36" s="65">
        <v>48</v>
      </c>
      <c r="AB36" s="65">
        <v>47</v>
      </c>
      <c r="AC36" s="67">
        <v>-8.3333333333333321</v>
      </c>
      <c r="AD36" s="67">
        <v>-6.1224489795918364</v>
      </c>
      <c r="AE36" s="67">
        <v>2.083333333333333</v>
      </c>
      <c r="AF36" s="65">
        <v>49</v>
      </c>
      <c r="AG36" s="65">
        <v>45</v>
      </c>
      <c r="AH36" s="67">
        <v>8.1632653061224492</v>
      </c>
      <c r="AI36" s="65">
        <v>49</v>
      </c>
      <c r="AJ36" s="65">
        <v>45</v>
      </c>
      <c r="AK36" s="67">
        <v>8.1632653061224492</v>
      </c>
      <c r="AL36" s="42" t="s">
        <v>2639</v>
      </c>
      <c r="AM36" s="42" t="s">
        <v>2669</v>
      </c>
      <c r="AN36" s="42" t="s">
        <v>2639</v>
      </c>
      <c r="AO36" s="47" t="s">
        <v>2639</v>
      </c>
      <c r="AP36" s="47" t="s">
        <v>2639</v>
      </c>
      <c r="AQ36" s="43" t="s">
        <v>6</v>
      </c>
    </row>
    <row r="37" spans="1:43" s="24" customFormat="1" ht="30" customHeight="1" x14ac:dyDescent="0.3">
      <c r="A37" s="57" t="s">
        <v>243</v>
      </c>
      <c r="B37" s="57" t="s">
        <v>957</v>
      </c>
      <c r="C37" s="57" t="s">
        <v>104</v>
      </c>
      <c r="D37" s="58" t="s">
        <v>978</v>
      </c>
      <c r="E37" s="60" t="s">
        <v>979</v>
      </c>
      <c r="F37" s="61">
        <v>688</v>
      </c>
      <c r="G37" s="61">
        <v>55819</v>
      </c>
      <c r="H37" s="88">
        <v>1.3</v>
      </c>
      <c r="I37" s="63">
        <v>92.005813953488371</v>
      </c>
      <c r="J37" s="63">
        <v>99.563953488372093</v>
      </c>
      <c r="K37" s="63">
        <v>87.79069767441861</v>
      </c>
      <c r="L37" s="63">
        <v>90.406976744186053</v>
      </c>
      <c r="M37" s="63">
        <v>90.988372093023244</v>
      </c>
      <c r="N37" s="63">
        <v>86.627906976744185</v>
      </c>
      <c r="O37" s="63">
        <v>90.697674418604649</v>
      </c>
      <c r="P37" s="63">
        <v>94.912790697674424</v>
      </c>
      <c r="Q37" s="63">
        <v>89.680232558139537</v>
      </c>
      <c r="R37" s="63">
        <v>71.075581395348848</v>
      </c>
      <c r="S37" s="63">
        <v>86.482558139534888</v>
      </c>
      <c r="T37" s="63">
        <v>97.093023255813947</v>
      </c>
      <c r="U37" s="46">
        <v>1</v>
      </c>
      <c r="V37" s="64">
        <v>10</v>
      </c>
      <c r="W37" s="65">
        <v>615</v>
      </c>
      <c r="X37" s="65">
        <v>604</v>
      </c>
      <c r="Y37" s="65">
        <v>636</v>
      </c>
      <c r="Z37" s="65">
        <v>626</v>
      </c>
      <c r="AA37" s="65">
        <v>690</v>
      </c>
      <c r="AB37" s="65">
        <v>622</v>
      </c>
      <c r="AC37" s="67">
        <v>1.788617886178862</v>
      </c>
      <c r="AD37" s="67">
        <v>1.5723270440251573</v>
      </c>
      <c r="AE37" s="67">
        <v>9.8550724637681171</v>
      </c>
      <c r="AF37" s="65">
        <v>614</v>
      </c>
      <c r="AG37" s="65">
        <v>596</v>
      </c>
      <c r="AH37" s="67">
        <v>2.9315960912052117</v>
      </c>
      <c r="AI37" s="65">
        <v>632</v>
      </c>
      <c r="AJ37" s="65">
        <v>624</v>
      </c>
      <c r="AK37" s="67">
        <v>1.2658227848101267</v>
      </c>
      <c r="AL37" s="42" t="s">
        <v>2639</v>
      </c>
      <c r="AM37" s="42" t="s">
        <v>2639</v>
      </c>
      <c r="AN37" s="42" t="s">
        <v>2639</v>
      </c>
      <c r="AO37" s="47" t="s">
        <v>2669</v>
      </c>
      <c r="AP37" s="47" t="s">
        <v>2639</v>
      </c>
      <c r="AQ37" s="43" t="s">
        <v>8</v>
      </c>
    </row>
    <row r="38" spans="1:43" s="24" customFormat="1" ht="30" customHeight="1" x14ac:dyDescent="0.3">
      <c r="A38" s="57" t="s">
        <v>2647</v>
      </c>
      <c r="B38" s="57" t="s">
        <v>957</v>
      </c>
      <c r="C38" s="57" t="s">
        <v>104</v>
      </c>
      <c r="D38" s="58" t="s">
        <v>980</v>
      </c>
      <c r="E38" s="60" t="s">
        <v>981</v>
      </c>
      <c r="F38" s="61">
        <v>1618</v>
      </c>
      <c r="G38" s="61">
        <v>130810</v>
      </c>
      <c r="H38" s="88">
        <v>1.3</v>
      </c>
      <c r="I38" s="63">
        <v>90.111248454882571</v>
      </c>
      <c r="J38" s="63">
        <v>83.003708281829418</v>
      </c>
      <c r="K38" s="63">
        <v>87.948084054388133</v>
      </c>
      <c r="L38" s="63">
        <v>94.313967861557472</v>
      </c>
      <c r="M38" s="63">
        <v>90.605686032138451</v>
      </c>
      <c r="N38" s="63">
        <v>84.301606922126084</v>
      </c>
      <c r="O38" s="63">
        <v>84.301606922126084</v>
      </c>
      <c r="P38" s="63">
        <v>90.049443757725584</v>
      </c>
      <c r="Q38" s="63">
        <v>74.5982694684796</v>
      </c>
      <c r="R38" s="63">
        <v>61.742892459826948</v>
      </c>
      <c r="S38" s="63">
        <v>82.571075401730525</v>
      </c>
      <c r="T38" s="63">
        <v>94.437577255871446</v>
      </c>
      <c r="U38" s="46">
        <v>0</v>
      </c>
      <c r="V38" s="64">
        <v>0</v>
      </c>
      <c r="W38" s="65">
        <v>1444</v>
      </c>
      <c r="X38" s="65">
        <v>1423</v>
      </c>
      <c r="Y38" s="65">
        <v>1506</v>
      </c>
      <c r="Z38" s="65">
        <v>1466</v>
      </c>
      <c r="AA38" s="65">
        <v>1756</v>
      </c>
      <c r="AB38" s="65">
        <v>1526</v>
      </c>
      <c r="AC38" s="67">
        <v>1.4542936288088644</v>
      </c>
      <c r="AD38" s="67">
        <v>2.6560424966799467</v>
      </c>
      <c r="AE38" s="67">
        <v>13.097949886104784</v>
      </c>
      <c r="AF38" s="65">
        <v>1492</v>
      </c>
      <c r="AG38" s="65">
        <v>1364</v>
      </c>
      <c r="AH38" s="67">
        <v>8.5790884718498663</v>
      </c>
      <c r="AI38" s="65">
        <v>1499</v>
      </c>
      <c r="AJ38" s="65">
        <v>1364</v>
      </c>
      <c r="AK38" s="67">
        <v>9.0060040026684458</v>
      </c>
      <c r="AL38" s="42" t="s">
        <v>2639</v>
      </c>
      <c r="AM38" s="42" t="s">
        <v>2639</v>
      </c>
      <c r="AN38" s="42" t="s">
        <v>2639</v>
      </c>
      <c r="AO38" s="47" t="s">
        <v>2639</v>
      </c>
      <c r="AP38" s="47" t="s">
        <v>2669</v>
      </c>
      <c r="AQ38" s="43" t="s">
        <v>9</v>
      </c>
    </row>
    <row r="39" spans="1:43" s="24" customFormat="1" ht="30" customHeight="1" x14ac:dyDescent="0.3">
      <c r="A39" s="57" t="s">
        <v>2647</v>
      </c>
      <c r="B39" s="57" t="s">
        <v>957</v>
      </c>
      <c r="C39" s="57" t="s">
        <v>104</v>
      </c>
      <c r="D39" s="58" t="s">
        <v>982</v>
      </c>
      <c r="E39" s="60" t="s">
        <v>983</v>
      </c>
      <c r="F39" s="61">
        <v>60</v>
      </c>
      <c r="G39" s="61">
        <v>5137</v>
      </c>
      <c r="H39" s="88">
        <v>1.2000000000000002</v>
      </c>
      <c r="I39" s="63">
        <v>75</v>
      </c>
      <c r="J39" s="63">
        <v>90</v>
      </c>
      <c r="K39" s="63">
        <v>98.333333333333329</v>
      </c>
      <c r="L39" s="63">
        <v>100</v>
      </c>
      <c r="M39" s="63">
        <v>100</v>
      </c>
      <c r="N39" s="63">
        <v>96.666666666666671</v>
      </c>
      <c r="O39" s="63">
        <v>96.666666666666671</v>
      </c>
      <c r="P39" s="63">
        <v>100</v>
      </c>
      <c r="Q39" s="63">
        <v>91.666666666666657</v>
      </c>
      <c r="R39" s="63">
        <v>100</v>
      </c>
      <c r="S39" s="63">
        <v>100</v>
      </c>
      <c r="T39" s="63">
        <v>100</v>
      </c>
      <c r="U39" s="46">
        <v>9</v>
      </c>
      <c r="V39" s="64">
        <v>90</v>
      </c>
      <c r="W39" s="65">
        <v>55</v>
      </c>
      <c r="X39" s="65">
        <v>59</v>
      </c>
      <c r="Y39" s="65">
        <v>63</v>
      </c>
      <c r="Z39" s="65">
        <v>67</v>
      </c>
      <c r="AA39" s="65">
        <v>67</v>
      </c>
      <c r="AB39" s="65">
        <v>67</v>
      </c>
      <c r="AC39" s="67">
        <v>-7.2727272727272725</v>
      </c>
      <c r="AD39" s="67">
        <v>-6.3492063492063489</v>
      </c>
      <c r="AE39" s="67">
        <v>0</v>
      </c>
      <c r="AF39" s="65">
        <v>66</v>
      </c>
      <c r="AG39" s="65">
        <v>58</v>
      </c>
      <c r="AH39" s="67">
        <v>12.121212121212121</v>
      </c>
      <c r="AI39" s="65">
        <v>66</v>
      </c>
      <c r="AJ39" s="65">
        <v>58</v>
      </c>
      <c r="AK39" s="67">
        <v>12.121212121212121</v>
      </c>
      <c r="AL39" s="42" t="s">
        <v>2639</v>
      </c>
      <c r="AM39" s="42" t="s">
        <v>2669</v>
      </c>
      <c r="AN39" s="42" t="s">
        <v>2639</v>
      </c>
      <c r="AO39" s="47" t="s">
        <v>2639</v>
      </c>
      <c r="AP39" s="47" t="s">
        <v>2639</v>
      </c>
      <c r="AQ39" s="43" t="s">
        <v>6</v>
      </c>
    </row>
    <row r="40" spans="1:43" s="24" customFormat="1" ht="30" customHeight="1" x14ac:dyDescent="0.3">
      <c r="A40" s="57" t="s">
        <v>104</v>
      </c>
      <c r="B40" s="57" t="s">
        <v>957</v>
      </c>
      <c r="C40" s="57" t="s">
        <v>104</v>
      </c>
      <c r="D40" s="58" t="s">
        <v>984</v>
      </c>
      <c r="E40" s="60" t="s">
        <v>985</v>
      </c>
      <c r="F40" s="61">
        <v>28</v>
      </c>
      <c r="G40" s="61">
        <v>2866</v>
      </c>
      <c r="H40" s="88">
        <v>1</v>
      </c>
      <c r="I40" s="63">
        <v>100</v>
      </c>
      <c r="J40" s="63">
        <v>100</v>
      </c>
      <c r="K40" s="63">
        <v>100</v>
      </c>
      <c r="L40" s="63">
        <v>100</v>
      </c>
      <c r="M40" s="63">
        <v>100</v>
      </c>
      <c r="N40" s="63">
        <v>100</v>
      </c>
      <c r="O40" s="63">
        <v>100</v>
      </c>
      <c r="P40" s="63">
        <v>89.285714285714292</v>
      </c>
      <c r="Q40" s="63">
        <v>78.571428571428569</v>
      </c>
      <c r="R40" s="63">
        <v>96.428571428571431</v>
      </c>
      <c r="S40" s="63">
        <v>92.857142857142861</v>
      </c>
      <c r="T40" s="63">
        <v>100</v>
      </c>
      <c r="U40" s="46">
        <v>7</v>
      </c>
      <c r="V40" s="64">
        <v>70</v>
      </c>
      <c r="W40" s="65">
        <v>33</v>
      </c>
      <c r="X40" s="65">
        <v>38</v>
      </c>
      <c r="Y40" s="65">
        <v>37</v>
      </c>
      <c r="Z40" s="65">
        <v>38</v>
      </c>
      <c r="AA40" s="65">
        <v>36</v>
      </c>
      <c r="AB40" s="65">
        <v>31</v>
      </c>
      <c r="AC40" s="67">
        <v>-15.151515151515152</v>
      </c>
      <c r="AD40" s="67">
        <v>-2.7027027027027026</v>
      </c>
      <c r="AE40" s="67">
        <v>13.888888888888889</v>
      </c>
      <c r="AF40" s="65">
        <v>36</v>
      </c>
      <c r="AG40" s="65">
        <v>33</v>
      </c>
      <c r="AH40" s="67">
        <v>8.3333333333333321</v>
      </c>
      <c r="AI40" s="65">
        <v>37</v>
      </c>
      <c r="AJ40" s="65">
        <v>32</v>
      </c>
      <c r="AK40" s="67">
        <v>13.513513513513514</v>
      </c>
      <c r="AL40" s="42" t="s">
        <v>2639</v>
      </c>
      <c r="AM40" s="42" t="s">
        <v>2639</v>
      </c>
      <c r="AN40" s="42" t="s">
        <v>2639</v>
      </c>
      <c r="AO40" s="47" t="s">
        <v>2669</v>
      </c>
      <c r="AP40" s="47" t="s">
        <v>2639</v>
      </c>
      <c r="AQ40" s="43" t="s">
        <v>8</v>
      </c>
    </row>
    <row r="41" spans="1:43" s="24" customFormat="1" ht="30" customHeight="1" x14ac:dyDescent="0.3">
      <c r="A41" s="57" t="s">
        <v>104</v>
      </c>
      <c r="B41" s="57" t="s">
        <v>957</v>
      </c>
      <c r="C41" s="57" t="s">
        <v>104</v>
      </c>
      <c r="D41" s="58" t="s">
        <v>986</v>
      </c>
      <c r="E41" s="60" t="s">
        <v>987</v>
      </c>
      <c r="F41" s="61">
        <v>64</v>
      </c>
      <c r="G41" s="61">
        <v>5007</v>
      </c>
      <c r="H41" s="88">
        <v>1.3</v>
      </c>
      <c r="I41" s="63">
        <v>56.25</v>
      </c>
      <c r="J41" s="63">
        <v>75</v>
      </c>
      <c r="K41" s="63">
        <v>73.4375</v>
      </c>
      <c r="L41" s="63">
        <v>70.3125</v>
      </c>
      <c r="M41" s="63">
        <v>78.125</v>
      </c>
      <c r="N41" s="63">
        <v>75</v>
      </c>
      <c r="O41" s="63">
        <v>76.5625</v>
      </c>
      <c r="P41" s="63">
        <v>81.25</v>
      </c>
      <c r="Q41" s="63">
        <v>65.625</v>
      </c>
      <c r="R41" s="63">
        <v>79.6875</v>
      </c>
      <c r="S41" s="63">
        <v>87.5</v>
      </c>
      <c r="T41" s="63">
        <v>100</v>
      </c>
      <c r="U41" s="46">
        <v>1</v>
      </c>
      <c r="V41" s="64">
        <v>10</v>
      </c>
      <c r="W41" s="65">
        <v>45</v>
      </c>
      <c r="X41" s="65">
        <v>47</v>
      </c>
      <c r="Y41" s="65">
        <v>51</v>
      </c>
      <c r="Z41" s="65">
        <v>50</v>
      </c>
      <c r="AA41" s="65">
        <v>44</v>
      </c>
      <c r="AB41" s="65">
        <v>45</v>
      </c>
      <c r="AC41" s="67">
        <v>-4.4444444444444446</v>
      </c>
      <c r="AD41" s="67">
        <v>1.9607843137254901</v>
      </c>
      <c r="AE41" s="67">
        <v>-2.2727272727272729</v>
      </c>
      <c r="AF41" s="65">
        <v>50</v>
      </c>
      <c r="AG41" s="65">
        <v>48</v>
      </c>
      <c r="AH41" s="67">
        <v>4</v>
      </c>
      <c r="AI41" s="65">
        <v>50</v>
      </c>
      <c r="AJ41" s="65">
        <v>49</v>
      </c>
      <c r="AK41" s="67">
        <v>2</v>
      </c>
      <c r="AL41" s="42" t="s">
        <v>2639</v>
      </c>
      <c r="AM41" s="42" t="s">
        <v>2639</v>
      </c>
      <c r="AN41" s="42" t="s">
        <v>2639</v>
      </c>
      <c r="AO41" s="47" t="s">
        <v>2669</v>
      </c>
      <c r="AP41" s="47" t="s">
        <v>2639</v>
      </c>
      <c r="AQ41" s="43" t="s">
        <v>8</v>
      </c>
    </row>
    <row r="42" spans="1:43" s="24" customFormat="1" ht="30" customHeight="1" x14ac:dyDescent="0.3">
      <c r="A42" s="57" t="s">
        <v>2647</v>
      </c>
      <c r="B42" s="57" t="s">
        <v>957</v>
      </c>
      <c r="C42" s="57" t="s">
        <v>104</v>
      </c>
      <c r="D42" s="58" t="s">
        <v>988</v>
      </c>
      <c r="E42" s="60" t="s">
        <v>989</v>
      </c>
      <c r="F42" s="61">
        <v>47</v>
      </c>
      <c r="G42" s="61">
        <v>5290</v>
      </c>
      <c r="H42" s="88">
        <v>0.9</v>
      </c>
      <c r="I42" s="63">
        <v>72.340425531914903</v>
      </c>
      <c r="J42" s="63">
        <v>59.574468085106382</v>
      </c>
      <c r="K42" s="63">
        <v>100</v>
      </c>
      <c r="L42" s="63">
        <v>100</v>
      </c>
      <c r="M42" s="63">
        <v>100</v>
      </c>
      <c r="N42" s="63">
        <v>100</v>
      </c>
      <c r="O42" s="63">
        <v>100</v>
      </c>
      <c r="P42" s="63">
        <v>100</v>
      </c>
      <c r="Q42" s="63">
        <v>100</v>
      </c>
      <c r="R42" s="63">
        <v>82.978723404255319</v>
      </c>
      <c r="S42" s="63">
        <v>100</v>
      </c>
      <c r="T42" s="63">
        <v>100</v>
      </c>
      <c r="U42" s="46">
        <v>9</v>
      </c>
      <c r="V42" s="64">
        <v>90</v>
      </c>
      <c r="W42" s="65">
        <v>49</v>
      </c>
      <c r="X42" s="65">
        <v>54</v>
      </c>
      <c r="Y42" s="65">
        <v>50</v>
      </c>
      <c r="Z42" s="65">
        <v>56</v>
      </c>
      <c r="AA42" s="65">
        <v>54</v>
      </c>
      <c r="AB42" s="65">
        <v>53</v>
      </c>
      <c r="AC42" s="67">
        <v>-10.204081632653061</v>
      </c>
      <c r="AD42" s="67">
        <v>-12</v>
      </c>
      <c r="AE42" s="67">
        <v>1.8518518518518516</v>
      </c>
      <c r="AF42" s="65">
        <v>49</v>
      </c>
      <c r="AG42" s="65">
        <v>53</v>
      </c>
      <c r="AH42" s="67">
        <v>-8.1632653061224492</v>
      </c>
      <c r="AI42" s="65">
        <v>49</v>
      </c>
      <c r="AJ42" s="65">
        <v>53</v>
      </c>
      <c r="AK42" s="67">
        <v>-8.1632653061224492</v>
      </c>
      <c r="AL42" s="42" t="s">
        <v>2639</v>
      </c>
      <c r="AM42" s="42" t="s">
        <v>2669</v>
      </c>
      <c r="AN42" s="42" t="s">
        <v>2639</v>
      </c>
      <c r="AO42" s="47" t="s">
        <v>2639</v>
      </c>
      <c r="AP42" s="47" t="s">
        <v>2639</v>
      </c>
      <c r="AQ42" s="43" t="s">
        <v>6</v>
      </c>
    </row>
    <row r="43" spans="1:43" s="24" customFormat="1" ht="30" customHeight="1" x14ac:dyDescent="0.3">
      <c r="A43" s="57" t="s">
        <v>243</v>
      </c>
      <c r="B43" s="57" t="s">
        <v>957</v>
      </c>
      <c r="C43" s="57" t="s">
        <v>104</v>
      </c>
      <c r="D43" s="58" t="s">
        <v>990</v>
      </c>
      <c r="E43" s="60" t="s">
        <v>991</v>
      </c>
      <c r="F43" s="61">
        <v>77</v>
      </c>
      <c r="G43" s="61">
        <v>4851</v>
      </c>
      <c r="H43" s="88">
        <v>1.6</v>
      </c>
      <c r="I43" s="63">
        <v>55.844155844155843</v>
      </c>
      <c r="J43" s="63">
        <v>55.844155844155843</v>
      </c>
      <c r="K43" s="63">
        <v>66.233766233766232</v>
      </c>
      <c r="L43" s="63">
        <v>67.532467532467535</v>
      </c>
      <c r="M43" s="63">
        <v>67.532467532467535</v>
      </c>
      <c r="N43" s="63">
        <v>83.116883116883116</v>
      </c>
      <c r="O43" s="63">
        <v>83.116883116883116</v>
      </c>
      <c r="P43" s="63">
        <v>87.012987012987011</v>
      </c>
      <c r="Q43" s="63">
        <v>77.922077922077932</v>
      </c>
      <c r="R43" s="63">
        <v>93.506493506493499</v>
      </c>
      <c r="S43" s="63">
        <v>97.402597402597408</v>
      </c>
      <c r="T43" s="63">
        <v>97.402597402597408</v>
      </c>
      <c r="U43" s="46">
        <v>2</v>
      </c>
      <c r="V43" s="64">
        <v>20</v>
      </c>
      <c r="W43" s="65">
        <v>53</v>
      </c>
      <c r="X43" s="65">
        <v>51</v>
      </c>
      <c r="Y43" s="65">
        <v>54</v>
      </c>
      <c r="Z43" s="65">
        <v>52</v>
      </c>
      <c r="AA43" s="65">
        <v>46</v>
      </c>
      <c r="AB43" s="65">
        <v>52</v>
      </c>
      <c r="AC43" s="67">
        <v>3.7735849056603774</v>
      </c>
      <c r="AD43" s="67">
        <v>3.7037037037037033</v>
      </c>
      <c r="AE43" s="67">
        <v>-13.043478260869565</v>
      </c>
      <c r="AF43" s="65">
        <v>53</v>
      </c>
      <c r="AG43" s="65">
        <v>64</v>
      </c>
      <c r="AH43" s="67">
        <v>-20.754716981132077</v>
      </c>
      <c r="AI43" s="65">
        <v>53</v>
      </c>
      <c r="AJ43" s="65">
        <v>64</v>
      </c>
      <c r="AK43" s="67">
        <v>-20.754716981132077</v>
      </c>
      <c r="AL43" s="42" t="s">
        <v>2639</v>
      </c>
      <c r="AM43" s="42" t="s">
        <v>2639</v>
      </c>
      <c r="AN43" s="42" t="s">
        <v>2639</v>
      </c>
      <c r="AO43" s="47" t="s">
        <v>2669</v>
      </c>
      <c r="AP43" s="47" t="s">
        <v>2639</v>
      </c>
      <c r="AQ43" s="43" t="s">
        <v>8</v>
      </c>
    </row>
    <row r="44" spans="1:43" s="24" customFormat="1" ht="30" customHeight="1" x14ac:dyDescent="0.3">
      <c r="A44" s="57" t="s">
        <v>2647</v>
      </c>
      <c r="B44" s="57" t="s">
        <v>957</v>
      </c>
      <c r="C44" s="57" t="s">
        <v>104</v>
      </c>
      <c r="D44" s="58" t="s">
        <v>992</v>
      </c>
      <c r="E44" s="60" t="s">
        <v>993</v>
      </c>
      <c r="F44" s="61">
        <v>24</v>
      </c>
      <c r="G44" s="61">
        <v>3326</v>
      </c>
      <c r="H44" s="88">
        <v>0.79999999999999993</v>
      </c>
      <c r="I44" s="63">
        <v>100</v>
      </c>
      <c r="J44" s="63">
        <v>79.166666666666657</v>
      </c>
      <c r="K44" s="63">
        <v>100</v>
      </c>
      <c r="L44" s="63">
        <v>100</v>
      </c>
      <c r="M44" s="63">
        <v>100</v>
      </c>
      <c r="N44" s="63">
        <v>100</v>
      </c>
      <c r="O44" s="63">
        <v>100</v>
      </c>
      <c r="P44" s="63">
        <v>100</v>
      </c>
      <c r="Q44" s="63">
        <v>100</v>
      </c>
      <c r="R44" s="63">
        <v>33.333333333333329</v>
      </c>
      <c r="S44" s="63">
        <v>100</v>
      </c>
      <c r="T44" s="63">
        <v>100</v>
      </c>
      <c r="U44" s="46">
        <v>9</v>
      </c>
      <c r="V44" s="64">
        <v>90</v>
      </c>
      <c r="W44" s="65">
        <v>29</v>
      </c>
      <c r="X44" s="65">
        <v>32</v>
      </c>
      <c r="Y44" s="65">
        <v>33</v>
      </c>
      <c r="Z44" s="65">
        <v>34</v>
      </c>
      <c r="AA44" s="65">
        <v>31</v>
      </c>
      <c r="AB44" s="65">
        <v>35</v>
      </c>
      <c r="AC44" s="67">
        <v>-10.344827586206897</v>
      </c>
      <c r="AD44" s="67">
        <v>-3.0303030303030303</v>
      </c>
      <c r="AE44" s="67">
        <v>-12.903225806451612</v>
      </c>
      <c r="AF44" s="65">
        <v>33</v>
      </c>
      <c r="AG44" s="65">
        <v>33</v>
      </c>
      <c r="AH44" s="67">
        <v>0</v>
      </c>
      <c r="AI44" s="65">
        <v>33</v>
      </c>
      <c r="AJ44" s="65">
        <v>34</v>
      </c>
      <c r="AK44" s="67">
        <v>-3.0303030303030303</v>
      </c>
      <c r="AL44" s="42" t="s">
        <v>2639</v>
      </c>
      <c r="AM44" s="42" t="s">
        <v>2669</v>
      </c>
      <c r="AN44" s="42" t="s">
        <v>2639</v>
      </c>
      <c r="AO44" s="47" t="s">
        <v>2639</v>
      </c>
      <c r="AP44" s="47" t="s">
        <v>2639</v>
      </c>
      <c r="AQ44" s="43" t="s">
        <v>6</v>
      </c>
    </row>
    <row r="45" spans="1:43" s="24" customFormat="1" ht="30" customHeight="1" x14ac:dyDescent="0.3">
      <c r="A45" s="57" t="s">
        <v>243</v>
      </c>
      <c r="B45" s="57" t="s">
        <v>957</v>
      </c>
      <c r="C45" s="57" t="s">
        <v>104</v>
      </c>
      <c r="D45" s="58" t="s">
        <v>994</v>
      </c>
      <c r="E45" s="60" t="s">
        <v>995</v>
      </c>
      <c r="F45" s="61">
        <v>471</v>
      </c>
      <c r="G45" s="61">
        <v>40195</v>
      </c>
      <c r="H45" s="88">
        <v>1.2000000000000002</v>
      </c>
      <c r="I45" s="63">
        <v>91.082802547770697</v>
      </c>
      <c r="J45" s="63">
        <v>100</v>
      </c>
      <c r="K45" s="63">
        <v>98.513800424628457</v>
      </c>
      <c r="L45" s="63">
        <v>92.569002123142255</v>
      </c>
      <c r="M45" s="63">
        <v>100</v>
      </c>
      <c r="N45" s="63">
        <v>96.602972399150744</v>
      </c>
      <c r="O45" s="63">
        <v>95.753715498938433</v>
      </c>
      <c r="P45" s="63">
        <v>100</v>
      </c>
      <c r="Q45" s="63">
        <v>85.98726114649682</v>
      </c>
      <c r="R45" s="63">
        <v>100</v>
      </c>
      <c r="S45" s="63">
        <v>95.753715498938433</v>
      </c>
      <c r="T45" s="63">
        <v>100</v>
      </c>
      <c r="U45" s="46">
        <v>8</v>
      </c>
      <c r="V45" s="64">
        <v>80</v>
      </c>
      <c r="W45" s="65">
        <v>478</v>
      </c>
      <c r="X45" s="65">
        <v>464</v>
      </c>
      <c r="Y45" s="65">
        <v>503</v>
      </c>
      <c r="Z45" s="65">
        <v>486</v>
      </c>
      <c r="AA45" s="65">
        <v>461</v>
      </c>
      <c r="AB45" s="65">
        <v>436</v>
      </c>
      <c r="AC45" s="67">
        <v>2.9288702928870292</v>
      </c>
      <c r="AD45" s="67">
        <v>3.3797216699801194</v>
      </c>
      <c r="AE45" s="67">
        <v>5.4229934924078096</v>
      </c>
      <c r="AF45" s="65">
        <v>486</v>
      </c>
      <c r="AG45" s="65">
        <v>455</v>
      </c>
      <c r="AH45" s="67">
        <v>6.378600823045268</v>
      </c>
      <c r="AI45" s="65">
        <v>490</v>
      </c>
      <c r="AJ45" s="65">
        <v>451</v>
      </c>
      <c r="AK45" s="67">
        <v>7.9591836734693873</v>
      </c>
      <c r="AL45" s="42" t="s">
        <v>2639</v>
      </c>
      <c r="AM45" s="42" t="s">
        <v>2669</v>
      </c>
      <c r="AN45" s="42" t="s">
        <v>2639</v>
      </c>
      <c r="AO45" s="47" t="s">
        <v>2639</v>
      </c>
      <c r="AP45" s="47" t="s">
        <v>2639</v>
      </c>
      <c r="AQ45" s="43" t="s">
        <v>6</v>
      </c>
    </row>
    <row r="46" spans="1:43" s="24" customFormat="1" ht="30" customHeight="1" x14ac:dyDescent="0.3">
      <c r="A46" s="57" t="s">
        <v>104</v>
      </c>
      <c r="B46" s="57" t="s">
        <v>957</v>
      </c>
      <c r="C46" s="57" t="s">
        <v>104</v>
      </c>
      <c r="D46" s="58" t="s">
        <v>996</v>
      </c>
      <c r="E46" s="60" t="s">
        <v>997</v>
      </c>
      <c r="F46" s="61">
        <v>11</v>
      </c>
      <c r="G46" s="61">
        <v>1519</v>
      </c>
      <c r="H46" s="88">
        <v>0.79999999999999993</v>
      </c>
      <c r="I46" s="63">
        <v>100</v>
      </c>
      <c r="J46" s="63">
        <v>100</v>
      </c>
      <c r="K46" s="63">
        <v>100</v>
      </c>
      <c r="L46" s="63">
        <v>100</v>
      </c>
      <c r="M46" s="63">
        <v>100</v>
      </c>
      <c r="N46" s="63">
        <v>100</v>
      </c>
      <c r="O46" s="63">
        <v>100</v>
      </c>
      <c r="P46" s="63">
        <v>100</v>
      </c>
      <c r="Q46" s="63">
        <v>90.909090909090907</v>
      </c>
      <c r="R46" s="63">
        <v>45.454545454545453</v>
      </c>
      <c r="S46" s="63">
        <v>90.909090909090907</v>
      </c>
      <c r="T46" s="63">
        <v>90.909090909090907</v>
      </c>
      <c r="U46" s="46">
        <v>6</v>
      </c>
      <c r="V46" s="64">
        <v>60</v>
      </c>
      <c r="W46" s="65">
        <v>15</v>
      </c>
      <c r="X46" s="65">
        <v>14</v>
      </c>
      <c r="Y46" s="65">
        <v>16</v>
      </c>
      <c r="Z46" s="65">
        <v>14</v>
      </c>
      <c r="AA46" s="65">
        <v>12</v>
      </c>
      <c r="AB46" s="65">
        <v>12</v>
      </c>
      <c r="AC46" s="67">
        <v>6.666666666666667</v>
      </c>
      <c r="AD46" s="67">
        <v>12.5</v>
      </c>
      <c r="AE46" s="67">
        <v>0</v>
      </c>
      <c r="AF46" s="65">
        <v>15</v>
      </c>
      <c r="AG46" s="65">
        <v>13</v>
      </c>
      <c r="AH46" s="67">
        <v>13.333333333333334</v>
      </c>
      <c r="AI46" s="65">
        <v>16</v>
      </c>
      <c r="AJ46" s="65">
        <v>12</v>
      </c>
      <c r="AK46" s="67">
        <v>25</v>
      </c>
      <c r="AL46" s="42" t="s">
        <v>2639</v>
      </c>
      <c r="AM46" s="42" t="s">
        <v>2639</v>
      </c>
      <c r="AN46" s="42" t="s">
        <v>2639</v>
      </c>
      <c r="AO46" s="47" t="s">
        <v>2669</v>
      </c>
      <c r="AP46" s="47" t="s">
        <v>2639</v>
      </c>
      <c r="AQ46" s="43" t="s">
        <v>8</v>
      </c>
    </row>
    <row r="47" spans="1:43" s="24" customFormat="1" ht="30" customHeight="1" x14ac:dyDescent="0.3">
      <c r="A47" s="57" t="s">
        <v>2647</v>
      </c>
      <c r="B47" s="57" t="s">
        <v>957</v>
      </c>
      <c r="C47" s="57" t="s">
        <v>104</v>
      </c>
      <c r="D47" s="58" t="s">
        <v>998</v>
      </c>
      <c r="E47" s="60" t="s">
        <v>999</v>
      </c>
      <c r="F47" s="61">
        <v>146</v>
      </c>
      <c r="G47" s="61">
        <v>17439</v>
      </c>
      <c r="H47" s="88">
        <v>0.9</v>
      </c>
      <c r="I47" s="63">
        <v>79.452054794520549</v>
      </c>
      <c r="J47" s="63">
        <v>63.698630136986303</v>
      </c>
      <c r="K47" s="63">
        <v>100</v>
      </c>
      <c r="L47" s="63">
        <v>100</v>
      </c>
      <c r="M47" s="63">
        <v>100</v>
      </c>
      <c r="N47" s="63">
        <v>100</v>
      </c>
      <c r="O47" s="63">
        <v>100</v>
      </c>
      <c r="P47" s="63">
        <v>100</v>
      </c>
      <c r="Q47" s="63">
        <v>100</v>
      </c>
      <c r="R47" s="63">
        <v>98.630136986301366</v>
      </c>
      <c r="S47" s="63">
        <v>100</v>
      </c>
      <c r="T47" s="63">
        <v>100</v>
      </c>
      <c r="U47" s="46">
        <v>10</v>
      </c>
      <c r="V47" s="64">
        <v>100</v>
      </c>
      <c r="W47" s="65">
        <v>137</v>
      </c>
      <c r="X47" s="65">
        <v>147</v>
      </c>
      <c r="Y47" s="65">
        <v>148</v>
      </c>
      <c r="Z47" s="65">
        <v>156</v>
      </c>
      <c r="AA47" s="65">
        <v>163</v>
      </c>
      <c r="AB47" s="65">
        <v>160</v>
      </c>
      <c r="AC47" s="67">
        <v>-7.2992700729926998</v>
      </c>
      <c r="AD47" s="67">
        <v>-5.4054054054054053</v>
      </c>
      <c r="AE47" s="67">
        <v>1.8404907975460123</v>
      </c>
      <c r="AF47" s="65">
        <v>146</v>
      </c>
      <c r="AG47" s="65">
        <v>159</v>
      </c>
      <c r="AH47" s="67">
        <v>-8.9041095890410951</v>
      </c>
      <c r="AI47" s="65">
        <v>150</v>
      </c>
      <c r="AJ47" s="65">
        <v>162</v>
      </c>
      <c r="AK47" s="67">
        <v>-8</v>
      </c>
      <c r="AL47" s="42" t="s">
        <v>2669</v>
      </c>
      <c r="AM47" s="42" t="s">
        <v>2639</v>
      </c>
      <c r="AN47" s="42" t="s">
        <v>2639</v>
      </c>
      <c r="AO47" s="47" t="s">
        <v>2639</v>
      </c>
      <c r="AP47" s="47" t="s">
        <v>2639</v>
      </c>
      <c r="AQ47" s="43" t="s">
        <v>5</v>
      </c>
    </row>
    <row r="48" spans="1:43" s="24" customFormat="1" ht="30" customHeight="1" x14ac:dyDescent="0.3">
      <c r="A48" s="57" t="s">
        <v>2647</v>
      </c>
      <c r="B48" s="57" t="s">
        <v>957</v>
      </c>
      <c r="C48" s="57" t="s">
        <v>104</v>
      </c>
      <c r="D48" s="58" t="s">
        <v>1000</v>
      </c>
      <c r="E48" s="60" t="s">
        <v>1001</v>
      </c>
      <c r="F48" s="61">
        <v>13</v>
      </c>
      <c r="G48" s="61">
        <v>1947</v>
      </c>
      <c r="H48" s="88">
        <v>0.7</v>
      </c>
      <c r="I48" s="63">
        <v>84.615384615384613</v>
      </c>
      <c r="J48" s="63">
        <v>92.307692307692307</v>
      </c>
      <c r="K48" s="63">
        <v>69.230769230769226</v>
      </c>
      <c r="L48" s="63">
        <v>100</v>
      </c>
      <c r="M48" s="63">
        <v>100</v>
      </c>
      <c r="N48" s="63">
        <v>100</v>
      </c>
      <c r="O48" s="63">
        <v>100</v>
      </c>
      <c r="P48" s="63">
        <v>100</v>
      </c>
      <c r="Q48" s="63">
        <v>100</v>
      </c>
      <c r="R48" s="63">
        <v>100</v>
      </c>
      <c r="S48" s="63">
        <v>100</v>
      </c>
      <c r="T48" s="63">
        <v>100</v>
      </c>
      <c r="U48" s="46">
        <v>9</v>
      </c>
      <c r="V48" s="64">
        <v>90</v>
      </c>
      <c r="W48" s="65">
        <v>13</v>
      </c>
      <c r="X48" s="65">
        <v>9</v>
      </c>
      <c r="Y48" s="65">
        <v>13</v>
      </c>
      <c r="Z48" s="65">
        <v>13</v>
      </c>
      <c r="AA48" s="65">
        <v>16</v>
      </c>
      <c r="AB48" s="65">
        <v>14</v>
      </c>
      <c r="AC48" s="67">
        <v>30.76923076923077</v>
      </c>
      <c r="AD48" s="67">
        <v>0</v>
      </c>
      <c r="AE48" s="67">
        <v>12.5</v>
      </c>
      <c r="AF48" s="65">
        <v>13</v>
      </c>
      <c r="AG48" s="65">
        <v>16</v>
      </c>
      <c r="AH48" s="67">
        <v>-23.076923076923077</v>
      </c>
      <c r="AI48" s="65">
        <v>13</v>
      </c>
      <c r="AJ48" s="65">
        <v>16</v>
      </c>
      <c r="AK48" s="67">
        <v>-23.076923076923077</v>
      </c>
      <c r="AL48" s="42" t="s">
        <v>2639</v>
      </c>
      <c r="AM48" s="42" t="s">
        <v>2669</v>
      </c>
      <c r="AN48" s="42" t="s">
        <v>2639</v>
      </c>
      <c r="AO48" s="47" t="s">
        <v>2639</v>
      </c>
      <c r="AP48" s="47" t="s">
        <v>2639</v>
      </c>
      <c r="AQ48" s="43" t="s">
        <v>6</v>
      </c>
    </row>
    <row r="49" spans="1:43" s="24" customFormat="1" ht="30" customHeight="1" x14ac:dyDescent="0.3">
      <c r="A49" s="57" t="s">
        <v>104</v>
      </c>
      <c r="B49" s="57" t="s">
        <v>957</v>
      </c>
      <c r="C49" s="57" t="s">
        <v>104</v>
      </c>
      <c r="D49" s="58" t="s">
        <v>1002</v>
      </c>
      <c r="E49" s="60" t="s">
        <v>1003</v>
      </c>
      <c r="F49" s="61">
        <v>46</v>
      </c>
      <c r="G49" s="61">
        <v>4815</v>
      </c>
      <c r="H49" s="88">
        <v>1</v>
      </c>
      <c r="I49" s="63">
        <v>78.260869565217391</v>
      </c>
      <c r="J49" s="63">
        <v>100</v>
      </c>
      <c r="K49" s="63">
        <v>100</v>
      </c>
      <c r="L49" s="63">
        <v>100</v>
      </c>
      <c r="M49" s="63">
        <v>100</v>
      </c>
      <c r="N49" s="63">
        <v>91.304347826086953</v>
      </c>
      <c r="O49" s="63">
        <v>89.130434782608688</v>
      </c>
      <c r="P49" s="63">
        <v>86.956521739130437</v>
      </c>
      <c r="Q49" s="63">
        <v>84.782608695652172</v>
      </c>
      <c r="R49" s="63">
        <v>39.130434782608695</v>
      </c>
      <c r="S49" s="63">
        <v>93.478260869565219</v>
      </c>
      <c r="T49" s="63">
        <v>95.652173913043484</v>
      </c>
      <c r="U49" s="46">
        <v>4</v>
      </c>
      <c r="V49" s="64">
        <v>40</v>
      </c>
      <c r="W49" s="65">
        <v>35</v>
      </c>
      <c r="X49" s="65">
        <v>47</v>
      </c>
      <c r="Y49" s="65">
        <v>39</v>
      </c>
      <c r="Z49" s="65">
        <v>48</v>
      </c>
      <c r="AA49" s="65">
        <v>45</v>
      </c>
      <c r="AB49" s="65">
        <v>46</v>
      </c>
      <c r="AC49" s="67">
        <v>-34.285714285714285</v>
      </c>
      <c r="AD49" s="67">
        <v>-23.076923076923077</v>
      </c>
      <c r="AE49" s="67">
        <v>-2.2222222222222223</v>
      </c>
      <c r="AF49" s="65">
        <v>40</v>
      </c>
      <c r="AG49" s="65">
        <v>42</v>
      </c>
      <c r="AH49" s="67">
        <v>-5</v>
      </c>
      <c r="AI49" s="65">
        <v>40</v>
      </c>
      <c r="AJ49" s="65">
        <v>41</v>
      </c>
      <c r="AK49" s="67">
        <v>-2.5</v>
      </c>
      <c r="AL49" s="42" t="s">
        <v>2639</v>
      </c>
      <c r="AM49" s="42" t="s">
        <v>2639</v>
      </c>
      <c r="AN49" s="42" t="s">
        <v>2639</v>
      </c>
      <c r="AO49" s="47" t="s">
        <v>2669</v>
      </c>
      <c r="AP49" s="47" t="s">
        <v>2639</v>
      </c>
      <c r="AQ49" s="43" t="s">
        <v>8</v>
      </c>
    </row>
    <row r="50" spans="1:43" s="24" customFormat="1" ht="30" customHeight="1" x14ac:dyDescent="0.3">
      <c r="A50" s="57" t="s">
        <v>2647</v>
      </c>
      <c r="B50" s="57" t="s">
        <v>957</v>
      </c>
      <c r="C50" s="57" t="s">
        <v>104</v>
      </c>
      <c r="D50" s="58" t="s">
        <v>1004</v>
      </c>
      <c r="E50" s="60" t="s">
        <v>1005</v>
      </c>
      <c r="F50" s="61">
        <v>56</v>
      </c>
      <c r="G50" s="61">
        <v>5335</v>
      </c>
      <c r="H50" s="88">
        <v>1.1000000000000001</v>
      </c>
      <c r="I50" s="63">
        <v>32.142857142857146</v>
      </c>
      <c r="J50" s="63">
        <v>28.571428571428569</v>
      </c>
      <c r="K50" s="63">
        <v>66.071428571428569</v>
      </c>
      <c r="L50" s="63">
        <v>50</v>
      </c>
      <c r="M50" s="63">
        <v>66.071428571428569</v>
      </c>
      <c r="N50" s="63">
        <v>67.857142857142861</v>
      </c>
      <c r="O50" s="63">
        <v>67.857142857142861</v>
      </c>
      <c r="P50" s="63">
        <v>75</v>
      </c>
      <c r="Q50" s="63">
        <v>64.285714285714292</v>
      </c>
      <c r="R50" s="63">
        <v>69.642857142857139</v>
      </c>
      <c r="S50" s="63">
        <v>71.428571428571431</v>
      </c>
      <c r="T50" s="63">
        <v>76.785714285714292</v>
      </c>
      <c r="U50" s="46">
        <v>0</v>
      </c>
      <c r="V50" s="64">
        <v>0</v>
      </c>
      <c r="W50" s="65">
        <v>33</v>
      </c>
      <c r="X50" s="65">
        <v>37</v>
      </c>
      <c r="Y50" s="65">
        <v>34</v>
      </c>
      <c r="Z50" s="65">
        <v>37</v>
      </c>
      <c r="AA50" s="65">
        <v>30</v>
      </c>
      <c r="AB50" s="65">
        <v>28</v>
      </c>
      <c r="AC50" s="67">
        <v>-12.121212121212121</v>
      </c>
      <c r="AD50" s="67">
        <v>-8.8235294117647065</v>
      </c>
      <c r="AE50" s="67">
        <v>6.666666666666667</v>
      </c>
      <c r="AF50" s="65">
        <v>34</v>
      </c>
      <c r="AG50" s="65">
        <v>38</v>
      </c>
      <c r="AH50" s="67">
        <v>-11.76470588235294</v>
      </c>
      <c r="AI50" s="65">
        <v>34</v>
      </c>
      <c r="AJ50" s="65">
        <v>38</v>
      </c>
      <c r="AK50" s="67">
        <v>-11.76470588235294</v>
      </c>
      <c r="AL50" s="42" t="s">
        <v>2639</v>
      </c>
      <c r="AM50" s="42" t="s">
        <v>2639</v>
      </c>
      <c r="AN50" s="42" t="s">
        <v>2639</v>
      </c>
      <c r="AO50" s="47" t="s">
        <v>2669</v>
      </c>
      <c r="AP50" s="47" t="s">
        <v>2639</v>
      </c>
      <c r="AQ50" s="43" t="s">
        <v>8</v>
      </c>
    </row>
    <row r="51" spans="1:43" s="24" customFormat="1" ht="30" customHeight="1" x14ac:dyDescent="0.3">
      <c r="A51" s="57" t="s">
        <v>104</v>
      </c>
      <c r="B51" s="57" t="s">
        <v>957</v>
      </c>
      <c r="C51" s="57" t="s">
        <v>104</v>
      </c>
      <c r="D51" s="58" t="s">
        <v>1006</v>
      </c>
      <c r="E51" s="60" t="s">
        <v>1007</v>
      </c>
      <c r="F51" s="61">
        <v>28</v>
      </c>
      <c r="G51" s="61">
        <v>4338</v>
      </c>
      <c r="H51" s="88">
        <v>0.7</v>
      </c>
      <c r="I51" s="63">
        <v>100</v>
      </c>
      <c r="J51" s="63">
        <v>100</v>
      </c>
      <c r="K51" s="63">
        <v>100</v>
      </c>
      <c r="L51" s="63">
        <v>100</v>
      </c>
      <c r="M51" s="63">
        <v>100</v>
      </c>
      <c r="N51" s="63">
        <v>100</v>
      </c>
      <c r="O51" s="63">
        <v>100</v>
      </c>
      <c r="P51" s="63">
        <v>100</v>
      </c>
      <c r="Q51" s="63">
        <v>100</v>
      </c>
      <c r="R51" s="63">
        <v>10.714285714285714</v>
      </c>
      <c r="S51" s="63">
        <v>100</v>
      </c>
      <c r="T51" s="63">
        <v>100</v>
      </c>
      <c r="U51" s="46">
        <v>9</v>
      </c>
      <c r="V51" s="64">
        <v>90</v>
      </c>
      <c r="W51" s="65">
        <v>29</v>
      </c>
      <c r="X51" s="65">
        <v>28</v>
      </c>
      <c r="Y51" s="65">
        <v>31</v>
      </c>
      <c r="Z51" s="65">
        <v>29</v>
      </c>
      <c r="AA51" s="65">
        <v>27</v>
      </c>
      <c r="AB51" s="65">
        <v>31</v>
      </c>
      <c r="AC51" s="67">
        <v>3.4482758620689653</v>
      </c>
      <c r="AD51" s="67">
        <v>6.4516129032258061</v>
      </c>
      <c r="AE51" s="67">
        <v>-14.814814814814813</v>
      </c>
      <c r="AF51" s="65">
        <v>31</v>
      </c>
      <c r="AG51" s="65">
        <v>31</v>
      </c>
      <c r="AH51" s="67">
        <v>0</v>
      </c>
      <c r="AI51" s="65">
        <v>31</v>
      </c>
      <c r="AJ51" s="65">
        <v>31</v>
      </c>
      <c r="AK51" s="67">
        <v>0</v>
      </c>
      <c r="AL51" s="42" t="s">
        <v>2639</v>
      </c>
      <c r="AM51" s="42" t="s">
        <v>2669</v>
      </c>
      <c r="AN51" s="42" t="s">
        <v>2639</v>
      </c>
      <c r="AO51" s="47" t="s">
        <v>2639</v>
      </c>
      <c r="AP51" s="47" t="s">
        <v>2639</v>
      </c>
      <c r="AQ51" s="43" t="s">
        <v>6</v>
      </c>
    </row>
    <row r="52" spans="1:43" s="24" customFormat="1" ht="30" customHeight="1" x14ac:dyDescent="0.3">
      <c r="A52" s="57" t="s">
        <v>104</v>
      </c>
      <c r="B52" s="57" t="s">
        <v>957</v>
      </c>
      <c r="C52" s="57" t="s">
        <v>104</v>
      </c>
      <c r="D52" s="58" t="s">
        <v>1008</v>
      </c>
      <c r="E52" s="60" t="s">
        <v>1009</v>
      </c>
      <c r="F52" s="61">
        <v>29</v>
      </c>
      <c r="G52" s="61">
        <v>3366</v>
      </c>
      <c r="H52" s="88">
        <v>0.9</v>
      </c>
      <c r="I52" s="63">
        <v>100</v>
      </c>
      <c r="J52" s="63">
        <v>100</v>
      </c>
      <c r="K52" s="63">
        <v>100</v>
      </c>
      <c r="L52" s="63">
        <v>100</v>
      </c>
      <c r="M52" s="63">
        <v>100</v>
      </c>
      <c r="N52" s="63">
        <v>100</v>
      </c>
      <c r="O52" s="63">
        <v>100</v>
      </c>
      <c r="P52" s="63">
        <v>100</v>
      </c>
      <c r="Q52" s="63">
        <v>100</v>
      </c>
      <c r="R52" s="63">
        <v>100</v>
      </c>
      <c r="S52" s="63">
        <v>100</v>
      </c>
      <c r="T52" s="63">
        <v>100</v>
      </c>
      <c r="U52" s="46">
        <v>10</v>
      </c>
      <c r="V52" s="64">
        <v>100</v>
      </c>
      <c r="W52" s="65">
        <v>33</v>
      </c>
      <c r="X52" s="65">
        <v>39</v>
      </c>
      <c r="Y52" s="65">
        <v>33</v>
      </c>
      <c r="Z52" s="65">
        <v>40</v>
      </c>
      <c r="AA52" s="65">
        <v>34</v>
      </c>
      <c r="AB52" s="65">
        <v>42</v>
      </c>
      <c r="AC52" s="67">
        <v>-18.181818181818183</v>
      </c>
      <c r="AD52" s="67">
        <v>-21.212121212121211</v>
      </c>
      <c r="AE52" s="67">
        <v>-23.52941176470588</v>
      </c>
      <c r="AF52" s="65">
        <v>34</v>
      </c>
      <c r="AG52" s="65">
        <v>37</v>
      </c>
      <c r="AH52" s="67">
        <v>-8.8235294117647065</v>
      </c>
      <c r="AI52" s="65">
        <v>34</v>
      </c>
      <c r="AJ52" s="65">
        <v>37</v>
      </c>
      <c r="AK52" s="67">
        <v>-8.8235294117647065</v>
      </c>
      <c r="AL52" s="42" t="s">
        <v>2669</v>
      </c>
      <c r="AM52" s="42" t="s">
        <v>2639</v>
      </c>
      <c r="AN52" s="42" t="s">
        <v>2639</v>
      </c>
      <c r="AO52" s="47" t="s">
        <v>2639</v>
      </c>
      <c r="AP52" s="47" t="s">
        <v>2639</v>
      </c>
      <c r="AQ52" s="43" t="s">
        <v>5</v>
      </c>
    </row>
    <row r="53" spans="1:43" s="24" customFormat="1" ht="30" customHeight="1" x14ac:dyDescent="0.3">
      <c r="A53" s="57" t="s">
        <v>104</v>
      </c>
      <c r="B53" s="57" t="s">
        <v>957</v>
      </c>
      <c r="C53" s="57" t="s">
        <v>104</v>
      </c>
      <c r="D53" s="58" t="s">
        <v>1010</v>
      </c>
      <c r="E53" s="60" t="s">
        <v>1011</v>
      </c>
      <c r="F53" s="61">
        <v>22</v>
      </c>
      <c r="G53" s="61">
        <v>2485</v>
      </c>
      <c r="H53" s="88">
        <v>0.9</v>
      </c>
      <c r="I53" s="63">
        <v>40.909090909090914</v>
      </c>
      <c r="J53" s="63">
        <v>86.36363636363636</v>
      </c>
      <c r="K53" s="63">
        <v>86.36363636363636</v>
      </c>
      <c r="L53" s="63">
        <v>81.818181818181827</v>
      </c>
      <c r="M53" s="63">
        <v>86.36363636363636</v>
      </c>
      <c r="N53" s="63">
        <v>86.36363636363636</v>
      </c>
      <c r="O53" s="63">
        <v>86.36363636363636</v>
      </c>
      <c r="P53" s="63">
        <v>86.36363636363636</v>
      </c>
      <c r="Q53" s="63">
        <v>100</v>
      </c>
      <c r="R53" s="63">
        <v>100</v>
      </c>
      <c r="S53" s="63">
        <v>100</v>
      </c>
      <c r="T53" s="63">
        <v>100</v>
      </c>
      <c r="U53" s="46">
        <v>4</v>
      </c>
      <c r="V53" s="64">
        <v>40</v>
      </c>
      <c r="W53" s="65">
        <v>23</v>
      </c>
      <c r="X53" s="65">
        <v>19</v>
      </c>
      <c r="Y53" s="65">
        <v>23</v>
      </c>
      <c r="Z53" s="65">
        <v>19</v>
      </c>
      <c r="AA53" s="65">
        <v>21</v>
      </c>
      <c r="AB53" s="65">
        <v>18</v>
      </c>
      <c r="AC53" s="67">
        <v>17.391304347826086</v>
      </c>
      <c r="AD53" s="67">
        <v>17.391304347826086</v>
      </c>
      <c r="AE53" s="67">
        <v>14.285714285714285</v>
      </c>
      <c r="AF53" s="65">
        <v>23</v>
      </c>
      <c r="AG53" s="65">
        <v>19</v>
      </c>
      <c r="AH53" s="67">
        <v>17.391304347826086</v>
      </c>
      <c r="AI53" s="65">
        <v>23</v>
      </c>
      <c r="AJ53" s="65">
        <v>19</v>
      </c>
      <c r="AK53" s="67">
        <v>17.391304347826086</v>
      </c>
      <c r="AL53" s="42" t="s">
        <v>2639</v>
      </c>
      <c r="AM53" s="42" t="s">
        <v>2639</v>
      </c>
      <c r="AN53" s="42" t="s">
        <v>2639</v>
      </c>
      <c r="AO53" s="47" t="s">
        <v>2669</v>
      </c>
      <c r="AP53" s="47" t="s">
        <v>2639</v>
      </c>
      <c r="AQ53" s="43" t="s">
        <v>8</v>
      </c>
    </row>
    <row r="54" spans="1:43" s="24" customFormat="1" ht="30" customHeight="1" x14ac:dyDescent="0.3">
      <c r="A54" s="57" t="s">
        <v>2647</v>
      </c>
      <c r="B54" s="57" t="s">
        <v>957</v>
      </c>
      <c r="C54" s="57" t="s">
        <v>104</v>
      </c>
      <c r="D54" s="58" t="s">
        <v>1012</v>
      </c>
      <c r="E54" s="60" t="s">
        <v>1013</v>
      </c>
      <c r="F54" s="61">
        <v>31</v>
      </c>
      <c r="G54" s="61">
        <v>3735</v>
      </c>
      <c r="H54" s="88">
        <v>0.9</v>
      </c>
      <c r="I54" s="63">
        <v>70.967741935483872</v>
      </c>
      <c r="J54" s="63">
        <v>48.387096774193552</v>
      </c>
      <c r="K54" s="63">
        <v>87.096774193548384</v>
      </c>
      <c r="L54" s="63">
        <v>77.41935483870968</v>
      </c>
      <c r="M54" s="63">
        <v>87.096774193548384</v>
      </c>
      <c r="N54" s="63">
        <v>70.967741935483872</v>
      </c>
      <c r="O54" s="63">
        <v>67.741935483870961</v>
      </c>
      <c r="P54" s="63">
        <v>93.548387096774192</v>
      </c>
      <c r="Q54" s="63">
        <v>100</v>
      </c>
      <c r="R54" s="63">
        <v>87.096774193548384</v>
      </c>
      <c r="S54" s="63">
        <v>90.322580645161281</v>
      </c>
      <c r="T54" s="63">
        <v>87.096774193548384</v>
      </c>
      <c r="U54" s="46">
        <v>1</v>
      </c>
      <c r="V54" s="64">
        <v>10</v>
      </c>
      <c r="W54" s="65">
        <v>29</v>
      </c>
      <c r="X54" s="65">
        <v>27</v>
      </c>
      <c r="Y54" s="65">
        <v>29</v>
      </c>
      <c r="Z54" s="65">
        <v>27</v>
      </c>
      <c r="AA54" s="65">
        <v>28</v>
      </c>
      <c r="AB54" s="65">
        <v>24</v>
      </c>
      <c r="AC54" s="67">
        <v>6.8965517241379306</v>
      </c>
      <c r="AD54" s="67">
        <v>6.8965517241379306</v>
      </c>
      <c r="AE54" s="67">
        <v>14.285714285714285</v>
      </c>
      <c r="AF54" s="65">
        <v>28</v>
      </c>
      <c r="AG54" s="65">
        <v>22</v>
      </c>
      <c r="AH54" s="67">
        <v>21.428571428571427</v>
      </c>
      <c r="AI54" s="65">
        <v>29</v>
      </c>
      <c r="AJ54" s="65">
        <v>21</v>
      </c>
      <c r="AK54" s="67">
        <v>27.586206896551722</v>
      </c>
      <c r="AL54" s="42" t="s">
        <v>2639</v>
      </c>
      <c r="AM54" s="42" t="s">
        <v>2639</v>
      </c>
      <c r="AN54" s="42" t="s">
        <v>2639</v>
      </c>
      <c r="AO54" s="47" t="s">
        <v>2669</v>
      </c>
      <c r="AP54" s="47" t="s">
        <v>2639</v>
      </c>
      <c r="AQ54" s="43" t="s">
        <v>8</v>
      </c>
    </row>
    <row r="55" spans="1:43" s="24" customFormat="1" ht="30" customHeight="1" x14ac:dyDescent="0.3">
      <c r="A55" s="57" t="s">
        <v>243</v>
      </c>
      <c r="B55" s="57" t="s">
        <v>957</v>
      </c>
      <c r="C55" s="57" t="s">
        <v>104</v>
      </c>
      <c r="D55" s="58" t="s">
        <v>1014</v>
      </c>
      <c r="E55" s="60" t="s">
        <v>1015</v>
      </c>
      <c r="F55" s="61">
        <v>36</v>
      </c>
      <c r="G55" s="61">
        <v>3758</v>
      </c>
      <c r="H55" s="88">
        <v>1</v>
      </c>
      <c r="I55" s="63">
        <v>58.333333333333336</v>
      </c>
      <c r="J55" s="63">
        <v>58.333333333333336</v>
      </c>
      <c r="K55" s="63">
        <v>97.222222222222214</v>
      </c>
      <c r="L55" s="63">
        <v>80.555555555555557</v>
      </c>
      <c r="M55" s="63">
        <v>100</v>
      </c>
      <c r="N55" s="63">
        <v>100</v>
      </c>
      <c r="O55" s="63">
        <v>100</v>
      </c>
      <c r="P55" s="63">
        <v>100</v>
      </c>
      <c r="Q55" s="63">
        <v>91.666666666666657</v>
      </c>
      <c r="R55" s="63">
        <v>61.111111111111114</v>
      </c>
      <c r="S55" s="63">
        <v>94.444444444444443</v>
      </c>
      <c r="T55" s="63">
        <v>100</v>
      </c>
      <c r="U55" s="46">
        <v>6</v>
      </c>
      <c r="V55" s="64">
        <v>60</v>
      </c>
      <c r="W55" s="65">
        <v>31</v>
      </c>
      <c r="X55" s="65">
        <v>35</v>
      </c>
      <c r="Y55" s="65">
        <v>30</v>
      </c>
      <c r="Z55" s="65">
        <v>36</v>
      </c>
      <c r="AA55" s="65">
        <v>33</v>
      </c>
      <c r="AB55" s="65">
        <v>29</v>
      </c>
      <c r="AC55" s="67">
        <v>-12.903225806451612</v>
      </c>
      <c r="AD55" s="67">
        <v>-20</v>
      </c>
      <c r="AE55" s="67">
        <v>12.121212121212121</v>
      </c>
      <c r="AF55" s="65">
        <v>31</v>
      </c>
      <c r="AG55" s="65">
        <v>38</v>
      </c>
      <c r="AH55" s="67">
        <v>-22.58064516129032</v>
      </c>
      <c r="AI55" s="65">
        <v>31</v>
      </c>
      <c r="AJ55" s="65">
        <v>38</v>
      </c>
      <c r="AK55" s="67">
        <v>-22.58064516129032</v>
      </c>
      <c r="AL55" s="42" t="s">
        <v>2639</v>
      </c>
      <c r="AM55" s="42" t="s">
        <v>2639</v>
      </c>
      <c r="AN55" s="42" t="s">
        <v>2639</v>
      </c>
      <c r="AO55" s="47" t="s">
        <v>2669</v>
      </c>
      <c r="AP55" s="47" t="s">
        <v>2639</v>
      </c>
      <c r="AQ55" s="43" t="s">
        <v>8</v>
      </c>
    </row>
    <row r="56" spans="1:43" s="24" customFormat="1" ht="30" customHeight="1" x14ac:dyDescent="0.3">
      <c r="A56" s="57" t="s">
        <v>2647</v>
      </c>
      <c r="B56" s="57" t="s">
        <v>957</v>
      </c>
      <c r="C56" s="57" t="s">
        <v>104</v>
      </c>
      <c r="D56" s="58" t="s">
        <v>1016</v>
      </c>
      <c r="E56" s="60" t="s">
        <v>1017</v>
      </c>
      <c r="F56" s="61">
        <v>49</v>
      </c>
      <c r="G56" s="61">
        <v>5749</v>
      </c>
      <c r="H56" s="88">
        <v>0.9</v>
      </c>
      <c r="I56" s="63">
        <v>100</v>
      </c>
      <c r="J56" s="63">
        <v>20.408163265306122</v>
      </c>
      <c r="K56" s="63">
        <v>91.83673469387756</v>
      </c>
      <c r="L56" s="63">
        <v>87.755102040816325</v>
      </c>
      <c r="M56" s="63">
        <v>91.83673469387756</v>
      </c>
      <c r="N56" s="63">
        <v>89.795918367346943</v>
      </c>
      <c r="O56" s="63">
        <v>89.795918367346943</v>
      </c>
      <c r="P56" s="63">
        <v>100</v>
      </c>
      <c r="Q56" s="63">
        <v>97.959183673469383</v>
      </c>
      <c r="R56" s="63">
        <v>57.142857142857139</v>
      </c>
      <c r="S56" s="63">
        <v>100</v>
      </c>
      <c r="T56" s="63">
        <v>100</v>
      </c>
      <c r="U56" s="46">
        <v>5</v>
      </c>
      <c r="V56" s="64">
        <v>50</v>
      </c>
      <c r="W56" s="65">
        <v>47</v>
      </c>
      <c r="X56" s="65">
        <v>45</v>
      </c>
      <c r="Y56" s="65">
        <v>47</v>
      </c>
      <c r="Z56" s="65">
        <v>45</v>
      </c>
      <c r="AA56" s="65">
        <v>44</v>
      </c>
      <c r="AB56" s="65">
        <v>43</v>
      </c>
      <c r="AC56" s="67">
        <v>4.2553191489361701</v>
      </c>
      <c r="AD56" s="67">
        <v>4.2553191489361701</v>
      </c>
      <c r="AE56" s="67">
        <v>2.2727272727272729</v>
      </c>
      <c r="AF56" s="65">
        <v>47</v>
      </c>
      <c r="AG56" s="65">
        <v>44</v>
      </c>
      <c r="AH56" s="67">
        <v>6.3829787234042552</v>
      </c>
      <c r="AI56" s="65">
        <v>47</v>
      </c>
      <c r="AJ56" s="65">
        <v>44</v>
      </c>
      <c r="AK56" s="67">
        <v>6.3829787234042552</v>
      </c>
      <c r="AL56" s="42" t="s">
        <v>2639</v>
      </c>
      <c r="AM56" s="42" t="s">
        <v>2639</v>
      </c>
      <c r="AN56" s="42" t="s">
        <v>2639</v>
      </c>
      <c r="AO56" s="47" t="s">
        <v>2669</v>
      </c>
      <c r="AP56" s="47" t="s">
        <v>2639</v>
      </c>
      <c r="AQ56" s="43" t="s">
        <v>8</v>
      </c>
    </row>
    <row r="57" spans="1:43" s="24" customFormat="1" ht="30" customHeight="1" x14ac:dyDescent="0.3">
      <c r="A57" s="57" t="s">
        <v>104</v>
      </c>
      <c r="B57" s="57" t="s">
        <v>957</v>
      </c>
      <c r="C57" s="57" t="s">
        <v>104</v>
      </c>
      <c r="D57" s="58" t="s">
        <v>1018</v>
      </c>
      <c r="E57" s="60" t="s">
        <v>1019</v>
      </c>
      <c r="F57" s="61">
        <v>99</v>
      </c>
      <c r="G57" s="61">
        <v>10447</v>
      </c>
      <c r="H57" s="88">
        <v>1</v>
      </c>
      <c r="I57" s="63">
        <v>73.73737373737373</v>
      </c>
      <c r="J57" s="63">
        <v>100</v>
      </c>
      <c r="K57" s="63">
        <v>97.979797979797979</v>
      </c>
      <c r="L57" s="63">
        <v>97.979797979797979</v>
      </c>
      <c r="M57" s="63">
        <v>96.969696969696969</v>
      </c>
      <c r="N57" s="63">
        <v>96.969696969696969</v>
      </c>
      <c r="O57" s="63">
        <v>95.959595959595958</v>
      </c>
      <c r="P57" s="63">
        <v>84.848484848484844</v>
      </c>
      <c r="Q57" s="63">
        <v>83.838383838383834</v>
      </c>
      <c r="R57" s="63">
        <v>81.818181818181827</v>
      </c>
      <c r="S57" s="63">
        <v>88.888888888888886</v>
      </c>
      <c r="T57" s="63">
        <v>100</v>
      </c>
      <c r="U57" s="46">
        <v>6</v>
      </c>
      <c r="V57" s="64">
        <v>60</v>
      </c>
      <c r="W57" s="65">
        <v>80</v>
      </c>
      <c r="X57" s="65">
        <v>97</v>
      </c>
      <c r="Y57" s="65">
        <v>84</v>
      </c>
      <c r="Z57" s="65">
        <v>96</v>
      </c>
      <c r="AA57" s="65">
        <v>93</v>
      </c>
      <c r="AB57" s="65">
        <v>97</v>
      </c>
      <c r="AC57" s="67">
        <v>-21.25</v>
      </c>
      <c r="AD57" s="67">
        <v>-14.285714285714285</v>
      </c>
      <c r="AE57" s="67">
        <v>-4.3010752688172049</v>
      </c>
      <c r="AF57" s="65">
        <v>84</v>
      </c>
      <c r="AG57" s="65">
        <v>96</v>
      </c>
      <c r="AH57" s="67">
        <v>-14.285714285714285</v>
      </c>
      <c r="AI57" s="65">
        <v>78</v>
      </c>
      <c r="AJ57" s="65">
        <v>95</v>
      </c>
      <c r="AK57" s="67">
        <v>-21.794871794871796</v>
      </c>
      <c r="AL57" s="42" t="s">
        <v>2639</v>
      </c>
      <c r="AM57" s="42" t="s">
        <v>2639</v>
      </c>
      <c r="AN57" s="42" t="s">
        <v>2639</v>
      </c>
      <c r="AO57" s="47" t="s">
        <v>2669</v>
      </c>
      <c r="AP57" s="47" t="s">
        <v>2639</v>
      </c>
      <c r="AQ57" s="43" t="s">
        <v>8</v>
      </c>
    </row>
    <row r="58" spans="1:43" s="24" customFormat="1" ht="30" customHeight="1" x14ac:dyDescent="0.3">
      <c r="A58" s="57" t="s">
        <v>1020</v>
      </c>
      <c r="B58" s="57" t="s">
        <v>1021</v>
      </c>
      <c r="C58" s="57" t="s">
        <v>109</v>
      </c>
      <c r="D58" s="58" t="s">
        <v>1022</v>
      </c>
      <c r="E58" s="60" t="s">
        <v>1023</v>
      </c>
      <c r="F58" s="61">
        <v>26281</v>
      </c>
      <c r="G58" s="61">
        <v>2530791</v>
      </c>
      <c r="H58" s="88">
        <v>1.1000000000000001</v>
      </c>
      <c r="I58" s="63">
        <v>100</v>
      </c>
      <c r="J58" s="63">
        <v>50.135078573874658</v>
      </c>
      <c r="K58" s="63">
        <v>71.766675545070584</v>
      </c>
      <c r="L58" s="63">
        <v>72.7179331075682</v>
      </c>
      <c r="M58" s="63">
        <v>71.039914767322401</v>
      </c>
      <c r="N58" s="63">
        <v>71.123625432822195</v>
      </c>
      <c r="O58" s="63">
        <v>70.800197861572997</v>
      </c>
      <c r="P58" s="63">
        <v>81.933716373045158</v>
      </c>
      <c r="Q58" s="63">
        <v>72.06727293481984</v>
      </c>
      <c r="R58" s="63">
        <v>69.16783988432708</v>
      </c>
      <c r="S58" s="63">
        <v>79.319660591301698</v>
      </c>
      <c r="T58" s="63">
        <v>78.471138845553824</v>
      </c>
      <c r="U58" s="46">
        <v>0</v>
      </c>
      <c r="V58" s="64">
        <v>0</v>
      </c>
      <c r="W58" s="65">
        <v>18599</v>
      </c>
      <c r="X58" s="65">
        <v>18861</v>
      </c>
      <c r="Y58" s="65">
        <v>18540</v>
      </c>
      <c r="Z58" s="65">
        <v>18670</v>
      </c>
      <c r="AA58" s="65">
        <v>20456</v>
      </c>
      <c r="AB58" s="65">
        <v>19111</v>
      </c>
      <c r="AC58" s="67">
        <v>-1.4086778859078446</v>
      </c>
      <c r="AD58" s="67">
        <v>-0.70118662351672068</v>
      </c>
      <c r="AE58" s="67">
        <v>6.5750879937426676</v>
      </c>
      <c r="AF58" s="65">
        <v>18934</v>
      </c>
      <c r="AG58" s="65">
        <v>18692</v>
      </c>
      <c r="AH58" s="67">
        <v>1.2781240097179676</v>
      </c>
      <c r="AI58" s="65">
        <v>18926</v>
      </c>
      <c r="AJ58" s="65">
        <v>18607</v>
      </c>
      <c r="AK58" s="67">
        <v>1.6855119940822152</v>
      </c>
      <c r="AL58" s="42" t="s">
        <v>2639</v>
      </c>
      <c r="AM58" s="42" t="s">
        <v>2639</v>
      </c>
      <c r="AN58" s="42" t="s">
        <v>2639</v>
      </c>
      <c r="AO58" s="47" t="s">
        <v>2669</v>
      </c>
      <c r="AP58" s="47" t="s">
        <v>2639</v>
      </c>
      <c r="AQ58" s="43" t="s">
        <v>8</v>
      </c>
    </row>
    <row r="59" spans="1:43" s="24" customFormat="1" ht="30" customHeight="1" x14ac:dyDescent="0.3">
      <c r="A59" s="57" t="s">
        <v>1020</v>
      </c>
      <c r="B59" s="57" t="s">
        <v>1021</v>
      </c>
      <c r="C59" s="57" t="s">
        <v>109</v>
      </c>
      <c r="D59" s="58" t="s">
        <v>1024</v>
      </c>
      <c r="E59" s="60" t="s">
        <v>1025</v>
      </c>
      <c r="F59" s="61">
        <v>104</v>
      </c>
      <c r="G59" s="61">
        <v>7773</v>
      </c>
      <c r="H59" s="88">
        <v>1.4000000000000001</v>
      </c>
      <c r="I59" s="63">
        <v>75.961538461538453</v>
      </c>
      <c r="J59" s="63">
        <v>51.923076923076927</v>
      </c>
      <c r="K59" s="63">
        <v>84.615384615384613</v>
      </c>
      <c r="L59" s="63">
        <v>91.34615384615384</v>
      </c>
      <c r="M59" s="63">
        <v>90.384615384615387</v>
      </c>
      <c r="N59" s="63">
        <v>75.961538461538453</v>
      </c>
      <c r="O59" s="63">
        <v>78.84615384615384</v>
      </c>
      <c r="P59" s="63">
        <v>76.923076923076934</v>
      </c>
      <c r="Q59" s="63">
        <v>74.038461538461547</v>
      </c>
      <c r="R59" s="63">
        <v>64.423076923076934</v>
      </c>
      <c r="S59" s="63">
        <v>63.46153846153846</v>
      </c>
      <c r="T59" s="63">
        <v>60.576923076923073</v>
      </c>
      <c r="U59" s="46">
        <v>0</v>
      </c>
      <c r="V59" s="64">
        <v>0</v>
      </c>
      <c r="W59" s="65">
        <v>94</v>
      </c>
      <c r="X59" s="65">
        <v>88</v>
      </c>
      <c r="Y59" s="65">
        <v>98</v>
      </c>
      <c r="Z59" s="65">
        <v>94</v>
      </c>
      <c r="AA59" s="65">
        <v>99</v>
      </c>
      <c r="AB59" s="65">
        <v>95</v>
      </c>
      <c r="AC59" s="67">
        <v>6.3829787234042552</v>
      </c>
      <c r="AD59" s="67">
        <v>4.0816326530612246</v>
      </c>
      <c r="AE59" s="67">
        <v>4.0404040404040407</v>
      </c>
      <c r="AF59" s="65">
        <v>99</v>
      </c>
      <c r="AG59" s="65">
        <v>79</v>
      </c>
      <c r="AH59" s="67">
        <v>20.202020202020201</v>
      </c>
      <c r="AI59" s="65">
        <v>95</v>
      </c>
      <c r="AJ59" s="65">
        <v>82</v>
      </c>
      <c r="AK59" s="67">
        <v>13.684210526315791</v>
      </c>
      <c r="AL59" s="42" t="s">
        <v>2639</v>
      </c>
      <c r="AM59" s="42" t="s">
        <v>2639</v>
      </c>
      <c r="AN59" s="42" t="s">
        <v>2639</v>
      </c>
      <c r="AO59" s="47" t="s">
        <v>2669</v>
      </c>
      <c r="AP59" s="47" t="s">
        <v>2639</v>
      </c>
      <c r="AQ59" s="43" t="s">
        <v>8</v>
      </c>
    </row>
    <row r="60" spans="1:43" s="24" customFormat="1" ht="30" customHeight="1" x14ac:dyDescent="0.3">
      <c r="A60" s="57" t="s">
        <v>115</v>
      </c>
      <c r="B60" s="57" t="s">
        <v>1021</v>
      </c>
      <c r="C60" s="57" t="s">
        <v>109</v>
      </c>
      <c r="D60" s="58" t="s">
        <v>1026</v>
      </c>
      <c r="E60" s="60" t="s">
        <v>1027</v>
      </c>
      <c r="F60" s="61">
        <v>5697</v>
      </c>
      <c r="G60" s="61">
        <v>448504</v>
      </c>
      <c r="H60" s="88">
        <v>1.3</v>
      </c>
      <c r="I60" s="63">
        <v>88.836229594523431</v>
      </c>
      <c r="J60" s="63">
        <v>76.794804282955937</v>
      </c>
      <c r="K60" s="63">
        <v>86.993154291732495</v>
      </c>
      <c r="L60" s="63">
        <v>83.95646831665789</v>
      </c>
      <c r="M60" s="63">
        <v>89.977180972441644</v>
      </c>
      <c r="N60" s="63">
        <v>84.272424082850634</v>
      </c>
      <c r="O60" s="63">
        <v>84.816570124627006</v>
      </c>
      <c r="P60" s="63">
        <v>88.063893277163416</v>
      </c>
      <c r="Q60" s="63">
        <v>77.444268913463219</v>
      </c>
      <c r="R60" s="63">
        <v>72.160786378795862</v>
      </c>
      <c r="S60" s="63">
        <v>88.098999473407062</v>
      </c>
      <c r="T60" s="63">
        <v>81.569246972090568</v>
      </c>
      <c r="U60" s="46">
        <v>0</v>
      </c>
      <c r="V60" s="64">
        <v>0</v>
      </c>
      <c r="W60" s="65">
        <v>4981</v>
      </c>
      <c r="X60" s="65">
        <v>4956</v>
      </c>
      <c r="Y60" s="65">
        <v>5132</v>
      </c>
      <c r="Z60" s="65">
        <v>5126</v>
      </c>
      <c r="AA60" s="65">
        <v>4856</v>
      </c>
      <c r="AB60" s="65">
        <v>4783</v>
      </c>
      <c r="AC60" s="67">
        <v>0.50190724754065452</v>
      </c>
      <c r="AD60" s="67">
        <v>0.11691348402182386</v>
      </c>
      <c r="AE60" s="67">
        <v>1.5032948929159802</v>
      </c>
      <c r="AF60" s="65">
        <v>5161</v>
      </c>
      <c r="AG60" s="65">
        <v>4801</v>
      </c>
      <c r="AH60" s="67">
        <v>6.9753923658205776</v>
      </c>
      <c r="AI60" s="65">
        <v>5149</v>
      </c>
      <c r="AJ60" s="65">
        <v>4832</v>
      </c>
      <c r="AK60" s="67">
        <v>6.1565352495630226</v>
      </c>
      <c r="AL60" s="42" t="s">
        <v>2639</v>
      </c>
      <c r="AM60" s="42" t="s">
        <v>2639</v>
      </c>
      <c r="AN60" s="42" t="s">
        <v>2639</v>
      </c>
      <c r="AO60" s="47" t="s">
        <v>2669</v>
      </c>
      <c r="AP60" s="47" t="s">
        <v>2639</v>
      </c>
      <c r="AQ60" s="43" t="s">
        <v>8</v>
      </c>
    </row>
    <row r="61" spans="1:43" s="24" customFormat="1" ht="30" customHeight="1" x14ac:dyDescent="0.3">
      <c r="A61" s="57" t="s">
        <v>115</v>
      </c>
      <c r="B61" s="57" t="s">
        <v>1021</v>
      </c>
      <c r="C61" s="57" t="s">
        <v>109</v>
      </c>
      <c r="D61" s="58" t="s">
        <v>1028</v>
      </c>
      <c r="E61" s="60" t="s">
        <v>1029</v>
      </c>
      <c r="F61" s="61">
        <v>39</v>
      </c>
      <c r="G61" s="61">
        <v>6822</v>
      </c>
      <c r="H61" s="88">
        <v>0.6</v>
      </c>
      <c r="I61" s="63">
        <v>84.615384615384613</v>
      </c>
      <c r="J61" s="63">
        <v>25.641025641025639</v>
      </c>
      <c r="K61" s="63">
        <v>79.487179487179489</v>
      </c>
      <c r="L61" s="63">
        <v>56.410256410256409</v>
      </c>
      <c r="M61" s="63">
        <v>89.743589743589752</v>
      </c>
      <c r="N61" s="63">
        <v>97.435897435897431</v>
      </c>
      <c r="O61" s="63">
        <v>100</v>
      </c>
      <c r="P61" s="63">
        <v>84.615384615384613</v>
      </c>
      <c r="Q61" s="63">
        <v>74.358974358974365</v>
      </c>
      <c r="R61" s="63">
        <v>51.282051282051277</v>
      </c>
      <c r="S61" s="63">
        <v>84.615384615384613</v>
      </c>
      <c r="T61" s="63">
        <v>87.179487179487182</v>
      </c>
      <c r="U61" s="46">
        <v>2</v>
      </c>
      <c r="V61" s="64">
        <v>20</v>
      </c>
      <c r="W61" s="65">
        <v>31</v>
      </c>
      <c r="X61" s="65">
        <v>31</v>
      </c>
      <c r="Y61" s="65">
        <v>35</v>
      </c>
      <c r="Z61" s="65">
        <v>35</v>
      </c>
      <c r="AA61" s="65">
        <v>43</v>
      </c>
      <c r="AB61" s="65">
        <v>22</v>
      </c>
      <c r="AC61" s="67">
        <v>0</v>
      </c>
      <c r="AD61" s="67">
        <v>0</v>
      </c>
      <c r="AE61" s="67">
        <v>48.837209302325576</v>
      </c>
      <c r="AF61" s="65">
        <v>32</v>
      </c>
      <c r="AG61" s="65">
        <v>38</v>
      </c>
      <c r="AH61" s="67">
        <v>-18.75</v>
      </c>
      <c r="AI61" s="65">
        <v>36</v>
      </c>
      <c r="AJ61" s="65">
        <v>39</v>
      </c>
      <c r="AK61" s="67">
        <v>-8.3333333333333321</v>
      </c>
      <c r="AL61" s="42" t="s">
        <v>2639</v>
      </c>
      <c r="AM61" s="42" t="s">
        <v>2639</v>
      </c>
      <c r="AN61" s="42" t="s">
        <v>2639</v>
      </c>
      <c r="AO61" s="47" t="s">
        <v>2669</v>
      </c>
      <c r="AP61" s="47" t="s">
        <v>2639</v>
      </c>
      <c r="AQ61" s="43" t="s">
        <v>8</v>
      </c>
    </row>
    <row r="62" spans="1:43" s="24" customFormat="1" ht="30" customHeight="1" x14ac:dyDescent="0.3">
      <c r="A62" s="57" t="s">
        <v>115</v>
      </c>
      <c r="B62" s="57" t="s">
        <v>1021</v>
      </c>
      <c r="C62" s="57" t="s">
        <v>109</v>
      </c>
      <c r="D62" s="58" t="s">
        <v>1030</v>
      </c>
      <c r="E62" s="60" t="s">
        <v>1031</v>
      </c>
      <c r="F62" s="61">
        <v>439</v>
      </c>
      <c r="G62" s="61">
        <v>41112</v>
      </c>
      <c r="H62" s="88">
        <v>1.1000000000000001</v>
      </c>
      <c r="I62" s="63">
        <v>92.710706150341679</v>
      </c>
      <c r="J62" s="63">
        <v>25.968109339407746</v>
      </c>
      <c r="K62" s="63">
        <v>93.849658314350791</v>
      </c>
      <c r="L62" s="63">
        <v>100</v>
      </c>
      <c r="M62" s="63">
        <v>100</v>
      </c>
      <c r="N62" s="63">
        <v>100</v>
      </c>
      <c r="O62" s="63">
        <v>100</v>
      </c>
      <c r="P62" s="63">
        <v>100</v>
      </c>
      <c r="Q62" s="63">
        <v>89.066059225512532</v>
      </c>
      <c r="R62" s="63">
        <v>84.054669703872449</v>
      </c>
      <c r="S62" s="63">
        <v>95.216400911161742</v>
      </c>
      <c r="T62" s="63">
        <v>100</v>
      </c>
      <c r="U62" s="46">
        <v>8</v>
      </c>
      <c r="V62" s="64">
        <v>80</v>
      </c>
      <c r="W62" s="65">
        <v>406</v>
      </c>
      <c r="X62" s="65">
        <v>412</v>
      </c>
      <c r="Y62" s="65">
        <v>458</v>
      </c>
      <c r="Z62" s="65">
        <v>447</v>
      </c>
      <c r="AA62" s="65">
        <v>434</v>
      </c>
      <c r="AB62" s="65">
        <v>447</v>
      </c>
      <c r="AC62" s="67">
        <v>-1.4778325123152709</v>
      </c>
      <c r="AD62" s="67">
        <v>2.4017467248908297</v>
      </c>
      <c r="AE62" s="67">
        <v>-2.9953917050691241</v>
      </c>
      <c r="AF62" s="65">
        <v>502</v>
      </c>
      <c r="AG62" s="65">
        <v>467</v>
      </c>
      <c r="AH62" s="67">
        <v>6.9721115537848597</v>
      </c>
      <c r="AI62" s="65">
        <v>506</v>
      </c>
      <c r="AJ62" s="65">
        <v>470</v>
      </c>
      <c r="AK62" s="67">
        <v>7.1146245059288544</v>
      </c>
      <c r="AL62" s="42" t="s">
        <v>2639</v>
      </c>
      <c r="AM62" s="42" t="s">
        <v>2669</v>
      </c>
      <c r="AN62" s="42" t="s">
        <v>2639</v>
      </c>
      <c r="AO62" s="47" t="s">
        <v>2639</v>
      </c>
      <c r="AP62" s="47" t="s">
        <v>2639</v>
      </c>
      <c r="AQ62" s="43" t="s">
        <v>6</v>
      </c>
    </row>
    <row r="63" spans="1:43" s="24" customFormat="1" ht="30" customHeight="1" x14ac:dyDescent="0.3">
      <c r="A63" s="57" t="s">
        <v>1020</v>
      </c>
      <c r="B63" s="57" t="s">
        <v>1021</v>
      </c>
      <c r="C63" s="57" t="s">
        <v>109</v>
      </c>
      <c r="D63" s="58" t="s">
        <v>1032</v>
      </c>
      <c r="E63" s="60" t="s">
        <v>1033</v>
      </c>
      <c r="F63" s="61">
        <v>457</v>
      </c>
      <c r="G63" s="61">
        <v>45181</v>
      </c>
      <c r="H63" s="88">
        <v>1.1000000000000001</v>
      </c>
      <c r="I63" s="63">
        <v>88.402625820568929</v>
      </c>
      <c r="J63" s="63">
        <v>85.120350109409188</v>
      </c>
      <c r="K63" s="63">
        <v>94.529540481400446</v>
      </c>
      <c r="L63" s="63">
        <v>91.903719912472653</v>
      </c>
      <c r="M63" s="63">
        <v>99.124726477024069</v>
      </c>
      <c r="N63" s="63">
        <v>91.466083150984673</v>
      </c>
      <c r="O63" s="63">
        <v>90.590809628008756</v>
      </c>
      <c r="P63" s="63">
        <v>87.964989059080963</v>
      </c>
      <c r="Q63" s="63">
        <v>69.365426695842444</v>
      </c>
      <c r="R63" s="63">
        <v>81.619256017505464</v>
      </c>
      <c r="S63" s="63">
        <v>82.932166301969374</v>
      </c>
      <c r="T63" s="63">
        <v>84.682713347921222</v>
      </c>
      <c r="U63" s="46">
        <v>2</v>
      </c>
      <c r="V63" s="64">
        <v>20</v>
      </c>
      <c r="W63" s="65">
        <v>431</v>
      </c>
      <c r="X63" s="65">
        <v>432</v>
      </c>
      <c r="Y63" s="65">
        <v>457</v>
      </c>
      <c r="Z63" s="65">
        <v>453</v>
      </c>
      <c r="AA63" s="65">
        <v>469</v>
      </c>
      <c r="AB63" s="65">
        <v>420</v>
      </c>
      <c r="AC63" s="67">
        <v>-0.23201856148491878</v>
      </c>
      <c r="AD63" s="67">
        <v>0.87527352297592997</v>
      </c>
      <c r="AE63" s="67">
        <v>10.44776119402985</v>
      </c>
      <c r="AF63" s="65">
        <v>480</v>
      </c>
      <c r="AG63" s="65">
        <v>418</v>
      </c>
      <c r="AH63" s="67">
        <v>12.916666666666668</v>
      </c>
      <c r="AI63" s="65">
        <v>450</v>
      </c>
      <c r="AJ63" s="65">
        <v>414</v>
      </c>
      <c r="AK63" s="67">
        <v>8</v>
      </c>
      <c r="AL63" s="42" t="s">
        <v>2639</v>
      </c>
      <c r="AM63" s="42" t="s">
        <v>2639</v>
      </c>
      <c r="AN63" s="42" t="s">
        <v>2639</v>
      </c>
      <c r="AO63" s="47" t="s">
        <v>2669</v>
      </c>
      <c r="AP63" s="47" t="s">
        <v>2639</v>
      </c>
      <c r="AQ63" s="43" t="s">
        <v>8</v>
      </c>
    </row>
    <row r="64" spans="1:43" s="24" customFormat="1" ht="30" customHeight="1" x14ac:dyDescent="0.3">
      <c r="A64" s="57" t="s">
        <v>888</v>
      </c>
      <c r="B64" s="57" t="s">
        <v>1021</v>
      </c>
      <c r="C64" s="57" t="s">
        <v>109</v>
      </c>
      <c r="D64" s="58" t="s">
        <v>1034</v>
      </c>
      <c r="E64" s="60" t="s">
        <v>1035</v>
      </c>
      <c r="F64" s="61">
        <v>97</v>
      </c>
      <c r="G64" s="61">
        <v>6904</v>
      </c>
      <c r="H64" s="88">
        <v>1.5</v>
      </c>
      <c r="I64" s="63">
        <v>72.164948453608247</v>
      </c>
      <c r="J64" s="63">
        <v>48.453608247422679</v>
      </c>
      <c r="K64" s="63">
        <v>86.597938144329902</v>
      </c>
      <c r="L64" s="63">
        <v>75.257731958762889</v>
      </c>
      <c r="M64" s="63">
        <v>87.628865979381445</v>
      </c>
      <c r="N64" s="63">
        <v>74.226804123711347</v>
      </c>
      <c r="O64" s="63">
        <v>74.226804123711347</v>
      </c>
      <c r="P64" s="63">
        <v>100</v>
      </c>
      <c r="Q64" s="63">
        <v>83.505154639175259</v>
      </c>
      <c r="R64" s="63">
        <v>68.041237113402062</v>
      </c>
      <c r="S64" s="63">
        <v>98.969072164948457</v>
      </c>
      <c r="T64" s="63">
        <v>85.567010309278345</v>
      </c>
      <c r="U64" s="46">
        <v>2</v>
      </c>
      <c r="V64" s="64">
        <v>20</v>
      </c>
      <c r="W64" s="65">
        <v>95</v>
      </c>
      <c r="X64" s="65">
        <v>84</v>
      </c>
      <c r="Y64" s="65">
        <v>94</v>
      </c>
      <c r="Z64" s="65">
        <v>85</v>
      </c>
      <c r="AA64" s="65">
        <v>81</v>
      </c>
      <c r="AB64" s="65">
        <v>73</v>
      </c>
      <c r="AC64" s="67">
        <v>11.578947368421053</v>
      </c>
      <c r="AD64" s="67">
        <v>9.5744680851063837</v>
      </c>
      <c r="AE64" s="67">
        <v>9.8765432098765427</v>
      </c>
      <c r="AF64" s="65">
        <v>96</v>
      </c>
      <c r="AG64" s="65">
        <v>72</v>
      </c>
      <c r="AH64" s="67">
        <v>25</v>
      </c>
      <c r="AI64" s="65">
        <v>96</v>
      </c>
      <c r="AJ64" s="65">
        <v>72</v>
      </c>
      <c r="AK64" s="67">
        <v>25</v>
      </c>
      <c r="AL64" s="42" t="s">
        <v>2639</v>
      </c>
      <c r="AM64" s="42" t="s">
        <v>2639</v>
      </c>
      <c r="AN64" s="42" t="s">
        <v>2639</v>
      </c>
      <c r="AO64" s="47" t="s">
        <v>2669</v>
      </c>
      <c r="AP64" s="47" t="s">
        <v>2639</v>
      </c>
      <c r="AQ64" s="43" t="s">
        <v>8</v>
      </c>
    </row>
    <row r="65" spans="1:43" s="24" customFormat="1" ht="30" customHeight="1" x14ac:dyDescent="0.3">
      <c r="A65" s="57" t="s">
        <v>250</v>
      </c>
      <c r="B65" s="57" t="s">
        <v>1021</v>
      </c>
      <c r="C65" s="57" t="s">
        <v>109</v>
      </c>
      <c r="D65" s="58" t="s">
        <v>1036</v>
      </c>
      <c r="E65" s="60" t="s">
        <v>1037</v>
      </c>
      <c r="F65" s="61">
        <v>7904</v>
      </c>
      <c r="G65" s="61">
        <v>673160</v>
      </c>
      <c r="H65" s="88">
        <v>1.2000000000000002</v>
      </c>
      <c r="I65" s="63">
        <v>90.296052631578945</v>
      </c>
      <c r="J65" s="63">
        <v>79.630566801619423</v>
      </c>
      <c r="K65" s="63">
        <v>73.203441295546554</v>
      </c>
      <c r="L65" s="63">
        <v>69.838056680161941</v>
      </c>
      <c r="M65" s="63">
        <v>76.973684210526315</v>
      </c>
      <c r="N65" s="63">
        <v>74.658400809716596</v>
      </c>
      <c r="O65" s="63">
        <v>74.569838056680155</v>
      </c>
      <c r="P65" s="63">
        <v>87.411437246963558</v>
      </c>
      <c r="Q65" s="63">
        <v>67.383603238866399</v>
      </c>
      <c r="R65" s="63">
        <v>51.923076923076927</v>
      </c>
      <c r="S65" s="63">
        <v>76.492914979757089</v>
      </c>
      <c r="T65" s="63">
        <v>78.643724696356273</v>
      </c>
      <c r="U65" s="46">
        <v>0</v>
      </c>
      <c r="V65" s="64">
        <v>0</v>
      </c>
      <c r="W65" s="65">
        <v>5774</v>
      </c>
      <c r="X65" s="65">
        <v>5786</v>
      </c>
      <c r="Y65" s="65">
        <v>6112</v>
      </c>
      <c r="Z65" s="65">
        <v>6084</v>
      </c>
      <c r="AA65" s="65">
        <v>5753</v>
      </c>
      <c r="AB65" s="65">
        <v>5520</v>
      </c>
      <c r="AC65" s="67">
        <v>-0.20782819535850364</v>
      </c>
      <c r="AD65" s="67">
        <v>0.45811518324607325</v>
      </c>
      <c r="AE65" s="67">
        <v>4.0500608378237439</v>
      </c>
      <c r="AF65" s="65">
        <v>6112</v>
      </c>
      <c r="AG65" s="65">
        <v>5901</v>
      </c>
      <c r="AH65" s="67">
        <v>3.4522251308900529</v>
      </c>
      <c r="AI65" s="65">
        <v>6115</v>
      </c>
      <c r="AJ65" s="65">
        <v>5894</v>
      </c>
      <c r="AK65" s="67">
        <v>3.6140637775960749</v>
      </c>
      <c r="AL65" s="42" t="s">
        <v>2639</v>
      </c>
      <c r="AM65" s="42" t="s">
        <v>2639</v>
      </c>
      <c r="AN65" s="42" t="s">
        <v>2639</v>
      </c>
      <c r="AO65" s="47" t="s">
        <v>2669</v>
      </c>
      <c r="AP65" s="47" t="s">
        <v>2639</v>
      </c>
      <c r="AQ65" s="43" t="s">
        <v>8</v>
      </c>
    </row>
    <row r="66" spans="1:43" s="24" customFormat="1" ht="30" customHeight="1" x14ac:dyDescent="0.3">
      <c r="A66" s="57" t="s">
        <v>115</v>
      </c>
      <c r="B66" s="57" t="s">
        <v>1021</v>
      </c>
      <c r="C66" s="57" t="s">
        <v>109</v>
      </c>
      <c r="D66" s="58" t="s">
        <v>1038</v>
      </c>
      <c r="E66" s="60" t="s">
        <v>1039</v>
      </c>
      <c r="F66" s="61">
        <v>45</v>
      </c>
      <c r="G66" s="61">
        <v>5051</v>
      </c>
      <c r="H66" s="88">
        <v>0.9</v>
      </c>
      <c r="I66" s="63">
        <v>8.8888888888888893</v>
      </c>
      <c r="J66" s="63">
        <v>6.666666666666667</v>
      </c>
      <c r="K66" s="63">
        <v>62.222222222222221</v>
      </c>
      <c r="L66" s="63">
        <v>48.888888888888886</v>
      </c>
      <c r="M66" s="63">
        <v>64.444444444444443</v>
      </c>
      <c r="N66" s="63">
        <v>55.555555555555557</v>
      </c>
      <c r="O66" s="63">
        <v>60</v>
      </c>
      <c r="P66" s="63">
        <v>100</v>
      </c>
      <c r="Q66" s="63">
        <v>55.555555555555557</v>
      </c>
      <c r="R66" s="63">
        <v>73.333333333333329</v>
      </c>
      <c r="S66" s="63">
        <v>86.666666666666671</v>
      </c>
      <c r="T66" s="63">
        <v>93.333333333333329</v>
      </c>
      <c r="U66" s="46">
        <v>1</v>
      </c>
      <c r="V66" s="64">
        <v>10</v>
      </c>
      <c r="W66" s="65">
        <v>28</v>
      </c>
      <c r="X66" s="65">
        <v>28</v>
      </c>
      <c r="Y66" s="65">
        <v>29</v>
      </c>
      <c r="Z66" s="65">
        <v>29</v>
      </c>
      <c r="AA66" s="65">
        <v>27</v>
      </c>
      <c r="AB66" s="65">
        <v>22</v>
      </c>
      <c r="AC66" s="67">
        <v>0</v>
      </c>
      <c r="AD66" s="67">
        <v>0</v>
      </c>
      <c r="AE66" s="67">
        <v>18.518518518518519</v>
      </c>
      <c r="AF66" s="65">
        <v>30</v>
      </c>
      <c r="AG66" s="65">
        <v>25</v>
      </c>
      <c r="AH66" s="67">
        <v>16.666666666666664</v>
      </c>
      <c r="AI66" s="65">
        <v>29</v>
      </c>
      <c r="AJ66" s="65">
        <v>27</v>
      </c>
      <c r="AK66" s="67">
        <v>6.8965517241379306</v>
      </c>
      <c r="AL66" s="42" t="s">
        <v>2639</v>
      </c>
      <c r="AM66" s="42" t="s">
        <v>2639</v>
      </c>
      <c r="AN66" s="42" t="s">
        <v>2639</v>
      </c>
      <c r="AO66" s="47" t="s">
        <v>2669</v>
      </c>
      <c r="AP66" s="47" t="s">
        <v>2639</v>
      </c>
      <c r="AQ66" s="43" t="s">
        <v>8</v>
      </c>
    </row>
    <row r="67" spans="1:43" s="24" customFormat="1" ht="30" customHeight="1" x14ac:dyDescent="0.3">
      <c r="A67" s="57" t="s">
        <v>115</v>
      </c>
      <c r="B67" s="57" t="s">
        <v>1021</v>
      </c>
      <c r="C67" s="57" t="s">
        <v>109</v>
      </c>
      <c r="D67" s="58" t="s">
        <v>1040</v>
      </c>
      <c r="E67" s="60" t="s">
        <v>1041</v>
      </c>
      <c r="F67" s="61">
        <v>1065</v>
      </c>
      <c r="G67" s="61">
        <v>72507</v>
      </c>
      <c r="H67" s="88">
        <v>1.5</v>
      </c>
      <c r="I67" s="63">
        <v>56.525821596244128</v>
      </c>
      <c r="J67" s="63">
        <v>41.690140845070424</v>
      </c>
      <c r="K67" s="63">
        <v>69.295774647887328</v>
      </c>
      <c r="L67" s="63">
        <v>69.014084507042256</v>
      </c>
      <c r="M67" s="63">
        <v>73.615023474178415</v>
      </c>
      <c r="N67" s="63">
        <v>65.539906103286384</v>
      </c>
      <c r="O67" s="63">
        <v>66.478873239436624</v>
      </c>
      <c r="P67" s="63">
        <v>68.262910798122064</v>
      </c>
      <c r="Q67" s="63">
        <v>61.784037558685448</v>
      </c>
      <c r="R67" s="63">
        <v>56.713615023474176</v>
      </c>
      <c r="S67" s="63">
        <v>65.727699530516432</v>
      </c>
      <c r="T67" s="63">
        <v>64.600938967136145</v>
      </c>
      <c r="U67" s="46">
        <v>0</v>
      </c>
      <c r="V67" s="64">
        <v>0</v>
      </c>
      <c r="W67" s="65">
        <v>705</v>
      </c>
      <c r="X67" s="65">
        <v>738</v>
      </c>
      <c r="Y67" s="65">
        <v>725</v>
      </c>
      <c r="Z67" s="65">
        <v>784</v>
      </c>
      <c r="AA67" s="65">
        <v>760</v>
      </c>
      <c r="AB67" s="65">
        <v>735</v>
      </c>
      <c r="AC67" s="67">
        <v>-4.6808510638297873</v>
      </c>
      <c r="AD67" s="67">
        <v>-8.137931034482758</v>
      </c>
      <c r="AE67" s="67">
        <v>3.2894736842105261</v>
      </c>
      <c r="AF67" s="65">
        <v>729</v>
      </c>
      <c r="AG67" s="65">
        <v>698</v>
      </c>
      <c r="AH67" s="67">
        <v>4.252400548696845</v>
      </c>
      <c r="AI67" s="65">
        <v>728</v>
      </c>
      <c r="AJ67" s="65">
        <v>708</v>
      </c>
      <c r="AK67" s="67">
        <v>2.7472527472527473</v>
      </c>
      <c r="AL67" s="42" t="s">
        <v>2639</v>
      </c>
      <c r="AM67" s="42" t="s">
        <v>2639</v>
      </c>
      <c r="AN67" s="42" t="s">
        <v>2639</v>
      </c>
      <c r="AO67" s="47" t="s">
        <v>2669</v>
      </c>
      <c r="AP67" s="47" t="s">
        <v>2639</v>
      </c>
      <c r="AQ67" s="43" t="s">
        <v>8</v>
      </c>
    </row>
    <row r="68" spans="1:43" s="24" customFormat="1" ht="30" customHeight="1" x14ac:dyDescent="0.3">
      <c r="A68" s="57" t="s">
        <v>115</v>
      </c>
      <c r="B68" s="57" t="s">
        <v>1021</v>
      </c>
      <c r="C68" s="57" t="s">
        <v>109</v>
      </c>
      <c r="D68" s="58" t="s">
        <v>1042</v>
      </c>
      <c r="E68" s="60" t="s">
        <v>1043</v>
      </c>
      <c r="F68" s="61">
        <v>89</v>
      </c>
      <c r="G68" s="61">
        <v>7622</v>
      </c>
      <c r="H68" s="88">
        <v>1.2000000000000002</v>
      </c>
      <c r="I68" s="63">
        <v>48.314606741573037</v>
      </c>
      <c r="J68" s="63">
        <v>39.325842696629216</v>
      </c>
      <c r="K68" s="63">
        <v>73.033707865168537</v>
      </c>
      <c r="L68" s="63">
        <v>64.044943820224717</v>
      </c>
      <c r="M68" s="63">
        <v>67.415730337078656</v>
      </c>
      <c r="N68" s="63">
        <v>68.539325842696627</v>
      </c>
      <c r="O68" s="63">
        <v>68.539325842696627</v>
      </c>
      <c r="P68" s="63">
        <v>79.775280898876403</v>
      </c>
      <c r="Q68" s="63">
        <v>70.786516853932582</v>
      </c>
      <c r="R68" s="63">
        <v>83.146067415730343</v>
      </c>
      <c r="S68" s="63">
        <v>86.516853932584269</v>
      </c>
      <c r="T68" s="63">
        <v>87.640449438202253</v>
      </c>
      <c r="U68" s="46">
        <v>0</v>
      </c>
      <c r="V68" s="64">
        <v>0</v>
      </c>
      <c r="W68" s="65">
        <v>56</v>
      </c>
      <c r="X68" s="65">
        <v>65</v>
      </c>
      <c r="Y68" s="65">
        <v>55</v>
      </c>
      <c r="Z68" s="65">
        <v>60</v>
      </c>
      <c r="AA68" s="65">
        <v>59</v>
      </c>
      <c r="AB68" s="65">
        <v>57</v>
      </c>
      <c r="AC68" s="67">
        <v>-16.071428571428573</v>
      </c>
      <c r="AD68" s="67">
        <v>-9.0909090909090917</v>
      </c>
      <c r="AE68" s="67">
        <v>3.3898305084745761</v>
      </c>
      <c r="AF68" s="65">
        <v>60</v>
      </c>
      <c r="AG68" s="65">
        <v>61</v>
      </c>
      <c r="AH68" s="67">
        <v>-1.6666666666666667</v>
      </c>
      <c r="AI68" s="65">
        <v>55</v>
      </c>
      <c r="AJ68" s="65">
        <v>61</v>
      </c>
      <c r="AK68" s="67">
        <v>-10.909090909090908</v>
      </c>
      <c r="AL68" s="42" t="s">
        <v>2639</v>
      </c>
      <c r="AM68" s="42" t="s">
        <v>2639</v>
      </c>
      <c r="AN68" s="42" t="s">
        <v>2639</v>
      </c>
      <c r="AO68" s="47" t="s">
        <v>2669</v>
      </c>
      <c r="AP68" s="47" t="s">
        <v>2639</v>
      </c>
      <c r="AQ68" s="43" t="s">
        <v>8</v>
      </c>
    </row>
    <row r="69" spans="1:43" s="24" customFormat="1" ht="30" customHeight="1" x14ac:dyDescent="0.3">
      <c r="A69" s="57" t="s">
        <v>250</v>
      </c>
      <c r="B69" s="57" t="s">
        <v>1021</v>
      </c>
      <c r="C69" s="57" t="s">
        <v>109</v>
      </c>
      <c r="D69" s="58" t="s">
        <v>1044</v>
      </c>
      <c r="E69" s="60" t="s">
        <v>1045</v>
      </c>
      <c r="F69" s="61">
        <v>2385</v>
      </c>
      <c r="G69" s="61">
        <v>183190</v>
      </c>
      <c r="H69" s="88">
        <v>1.4000000000000001</v>
      </c>
      <c r="I69" s="63">
        <v>92.327044025157235</v>
      </c>
      <c r="J69" s="63">
        <v>83.270440251572325</v>
      </c>
      <c r="K69" s="63">
        <v>79.622641509433961</v>
      </c>
      <c r="L69" s="63">
        <v>80.461215932914044</v>
      </c>
      <c r="M69" s="63">
        <v>82.389937106918239</v>
      </c>
      <c r="N69" s="63">
        <v>82.935010482180289</v>
      </c>
      <c r="O69" s="63">
        <v>82.8930817610063</v>
      </c>
      <c r="P69" s="63">
        <v>83.899371069182394</v>
      </c>
      <c r="Q69" s="63">
        <v>70.607966457023068</v>
      </c>
      <c r="R69" s="63">
        <v>64.318658280922435</v>
      </c>
      <c r="S69" s="63">
        <v>81.174004192872118</v>
      </c>
      <c r="T69" s="63">
        <v>78.700209643605874</v>
      </c>
      <c r="U69" s="46">
        <v>0</v>
      </c>
      <c r="V69" s="64">
        <v>0</v>
      </c>
      <c r="W69" s="65">
        <v>1817</v>
      </c>
      <c r="X69" s="65">
        <v>1899</v>
      </c>
      <c r="Y69" s="65">
        <v>1936</v>
      </c>
      <c r="Z69" s="65">
        <v>1965</v>
      </c>
      <c r="AA69" s="65">
        <v>1917</v>
      </c>
      <c r="AB69" s="65">
        <v>1919</v>
      </c>
      <c r="AC69" s="67">
        <v>-4.5129334067143647</v>
      </c>
      <c r="AD69" s="67">
        <v>-1.4979338842975207</v>
      </c>
      <c r="AE69" s="67">
        <v>-0.10432968179447052</v>
      </c>
      <c r="AF69" s="65">
        <v>1932</v>
      </c>
      <c r="AG69" s="65">
        <v>1978</v>
      </c>
      <c r="AH69" s="67">
        <v>-2.3809523809523809</v>
      </c>
      <c r="AI69" s="65">
        <v>1937</v>
      </c>
      <c r="AJ69" s="65">
        <v>1977</v>
      </c>
      <c r="AK69" s="67">
        <v>-2.0650490449148169</v>
      </c>
      <c r="AL69" s="42" t="s">
        <v>2639</v>
      </c>
      <c r="AM69" s="42" t="s">
        <v>2639</v>
      </c>
      <c r="AN69" s="42" t="s">
        <v>2639</v>
      </c>
      <c r="AO69" s="47" t="s">
        <v>2669</v>
      </c>
      <c r="AP69" s="47" t="s">
        <v>2639</v>
      </c>
      <c r="AQ69" s="43" t="s">
        <v>8</v>
      </c>
    </row>
    <row r="70" spans="1:43" s="24" customFormat="1" ht="30" customHeight="1" x14ac:dyDescent="0.3">
      <c r="A70" s="57" t="s">
        <v>115</v>
      </c>
      <c r="B70" s="57" t="s">
        <v>1021</v>
      </c>
      <c r="C70" s="57" t="s">
        <v>109</v>
      </c>
      <c r="D70" s="58" t="s">
        <v>1046</v>
      </c>
      <c r="E70" s="60" t="s">
        <v>1047</v>
      </c>
      <c r="F70" s="61">
        <v>584</v>
      </c>
      <c r="G70" s="61">
        <v>44451</v>
      </c>
      <c r="H70" s="88">
        <v>1.4000000000000001</v>
      </c>
      <c r="I70" s="63">
        <v>55.821917808219176</v>
      </c>
      <c r="J70" s="63">
        <v>42.12328767123288</v>
      </c>
      <c r="K70" s="63">
        <v>91.438356164383563</v>
      </c>
      <c r="L70" s="63">
        <v>89.897260273972606</v>
      </c>
      <c r="M70" s="63">
        <v>92.465753424657535</v>
      </c>
      <c r="N70" s="63">
        <v>91.609589041095902</v>
      </c>
      <c r="O70" s="63">
        <v>92.123287671232873</v>
      </c>
      <c r="P70" s="63">
        <v>99.657534246575338</v>
      </c>
      <c r="Q70" s="63">
        <v>84.93150684931507</v>
      </c>
      <c r="R70" s="63">
        <v>86.815068493150676</v>
      </c>
      <c r="S70" s="63">
        <v>91.095890410958901</v>
      </c>
      <c r="T70" s="63">
        <v>90.582191780821915</v>
      </c>
      <c r="U70" s="46">
        <v>2</v>
      </c>
      <c r="V70" s="64">
        <v>20</v>
      </c>
      <c r="W70" s="65">
        <v>504</v>
      </c>
      <c r="X70" s="65">
        <v>534</v>
      </c>
      <c r="Y70" s="65">
        <v>507</v>
      </c>
      <c r="Z70" s="65">
        <v>540</v>
      </c>
      <c r="AA70" s="65">
        <v>506</v>
      </c>
      <c r="AB70" s="65">
        <v>525</v>
      </c>
      <c r="AC70" s="67">
        <v>-5.9523809523809517</v>
      </c>
      <c r="AD70" s="67">
        <v>-6.5088757396449708</v>
      </c>
      <c r="AE70" s="67">
        <v>-3.7549407114624502</v>
      </c>
      <c r="AF70" s="65">
        <v>509</v>
      </c>
      <c r="AG70" s="65">
        <v>535</v>
      </c>
      <c r="AH70" s="67">
        <v>-5.1080550098231825</v>
      </c>
      <c r="AI70" s="65">
        <v>510</v>
      </c>
      <c r="AJ70" s="65">
        <v>538</v>
      </c>
      <c r="AK70" s="67">
        <v>-5.4901960784313726</v>
      </c>
      <c r="AL70" s="42" t="s">
        <v>2639</v>
      </c>
      <c r="AM70" s="42" t="s">
        <v>2639</v>
      </c>
      <c r="AN70" s="42" t="s">
        <v>2639</v>
      </c>
      <c r="AO70" s="47" t="s">
        <v>2669</v>
      </c>
      <c r="AP70" s="47" t="s">
        <v>2639</v>
      </c>
      <c r="AQ70" s="43" t="s">
        <v>8</v>
      </c>
    </row>
    <row r="71" spans="1:43" s="24" customFormat="1" ht="30" customHeight="1" x14ac:dyDescent="0.3">
      <c r="A71" s="57" t="s">
        <v>584</v>
      </c>
      <c r="B71" s="57" t="s">
        <v>1021</v>
      </c>
      <c r="C71" s="57" t="s">
        <v>109</v>
      </c>
      <c r="D71" s="58" t="s">
        <v>1048</v>
      </c>
      <c r="E71" s="60" t="s">
        <v>1049</v>
      </c>
      <c r="F71" s="61">
        <v>750</v>
      </c>
      <c r="G71" s="61">
        <v>53162</v>
      </c>
      <c r="H71" s="88">
        <v>1.5</v>
      </c>
      <c r="I71" s="63">
        <v>66.400000000000006</v>
      </c>
      <c r="J71" s="63">
        <v>6</v>
      </c>
      <c r="K71" s="63">
        <v>65.066666666666663</v>
      </c>
      <c r="L71" s="63">
        <v>62.133333333333326</v>
      </c>
      <c r="M71" s="63">
        <v>66.133333333333326</v>
      </c>
      <c r="N71" s="63">
        <v>62.266666666666673</v>
      </c>
      <c r="O71" s="63">
        <v>66.266666666666666</v>
      </c>
      <c r="P71" s="63">
        <v>82.13333333333334</v>
      </c>
      <c r="Q71" s="63">
        <v>61.866666666666667</v>
      </c>
      <c r="R71" s="63">
        <v>59.866666666666667</v>
      </c>
      <c r="S71" s="63">
        <v>71.066666666666663</v>
      </c>
      <c r="T71" s="63">
        <v>68.533333333333331</v>
      </c>
      <c r="U71" s="46">
        <v>0</v>
      </c>
      <c r="V71" s="64">
        <v>0</v>
      </c>
      <c r="W71" s="65">
        <v>470</v>
      </c>
      <c r="X71" s="65">
        <v>488</v>
      </c>
      <c r="Y71" s="65">
        <v>509</v>
      </c>
      <c r="Z71" s="65">
        <v>496</v>
      </c>
      <c r="AA71" s="65">
        <v>524</v>
      </c>
      <c r="AB71" s="65">
        <v>466</v>
      </c>
      <c r="AC71" s="67">
        <v>-3.8297872340425529</v>
      </c>
      <c r="AD71" s="67">
        <v>2.5540275049115913</v>
      </c>
      <c r="AE71" s="67">
        <v>11.068702290076336</v>
      </c>
      <c r="AF71" s="65">
        <v>493</v>
      </c>
      <c r="AG71" s="65">
        <v>467</v>
      </c>
      <c r="AH71" s="67">
        <v>5.2738336713995944</v>
      </c>
      <c r="AI71" s="65">
        <v>492</v>
      </c>
      <c r="AJ71" s="65">
        <v>497</v>
      </c>
      <c r="AK71" s="67">
        <v>-1.0162601626016259</v>
      </c>
      <c r="AL71" s="42" t="s">
        <v>2639</v>
      </c>
      <c r="AM71" s="42" t="s">
        <v>2639</v>
      </c>
      <c r="AN71" s="42" t="s">
        <v>2639</v>
      </c>
      <c r="AO71" s="47" t="s">
        <v>2669</v>
      </c>
      <c r="AP71" s="47" t="s">
        <v>2639</v>
      </c>
      <c r="AQ71" s="43" t="s">
        <v>8</v>
      </c>
    </row>
    <row r="72" spans="1:43" s="24" customFormat="1" ht="30" customHeight="1" x14ac:dyDescent="0.3">
      <c r="A72" s="57" t="s">
        <v>1020</v>
      </c>
      <c r="B72" s="57" t="s">
        <v>1021</v>
      </c>
      <c r="C72" s="57" t="s">
        <v>109</v>
      </c>
      <c r="D72" s="58" t="s">
        <v>1050</v>
      </c>
      <c r="E72" s="60" t="s">
        <v>1051</v>
      </c>
      <c r="F72" s="61">
        <v>214</v>
      </c>
      <c r="G72" s="61">
        <v>20628</v>
      </c>
      <c r="H72" s="88">
        <v>1.1000000000000001</v>
      </c>
      <c r="I72" s="63">
        <v>76.168224299065429</v>
      </c>
      <c r="J72" s="63">
        <v>60.747663551401864</v>
      </c>
      <c r="K72" s="63">
        <v>98.130841121495322</v>
      </c>
      <c r="L72" s="63">
        <v>100</v>
      </c>
      <c r="M72" s="63">
        <v>100</v>
      </c>
      <c r="N72" s="63">
        <v>96.261682242990659</v>
      </c>
      <c r="O72" s="63">
        <v>96.261682242990659</v>
      </c>
      <c r="P72" s="63">
        <v>95.794392523364493</v>
      </c>
      <c r="Q72" s="63">
        <v>85.514018691588788</v>
      </c>
      <c r="R72" s="63">
        <v>91.121495327102807</v>
      </c>
      <c r="S72" s="63">
        <v>95.327102803738313</v>
      </c>
      <c r="T72" s="63">
        <v>94.859813084112147</v>
      </c>
      <c r="U72" s="46">
        <v>7</v>
      </c>
      <c r="V72" s="64">
        <v>70</v>
      </c>
      <c r="W72" s="65">
        <v>215</v>
      </c>
      <c r="X72" s="65">
        <v>210</v>
      </c>
      <c r="Y72" s="65">
        <v>223</v>
      </c>
      <c r="Z72" s="65">
        <v>218</v>
      </c>
      <c r="AA72" s="65">
        <v>216</v>
      </c>
      <c r="AB72" s="65">
        <v>216</v>
      </c>
      <c r="AC72" s="67">
        <v>2.3255813953488373</v>
      </c>
      <c r="AD72" s="67">
        <v>2.2421524663677128</v>
      </c>
      <c r="AE72" s="67">
        <v>0</v>
      </c>
      <c r="AF72" s="65">
        <v>223</v>
      </c>
      <c r="AG72" s="65">
        <v>206</v>
      </c>
      <c r="AH72" s="67">
        <v>7.623318385650224</v>
      </c>
      <c r="AI72" s="65">
        <v>224</v>
      </c>
      <c r="AJ72" s="65">
        <v>206</v>
      </c>
      <c r="AK72" s="67">
        <v>8.0357142857142865</v>
      </c>
      <c r="AL72" s="42" t="s">
        <v>2639</v>
      </c>
      <c r="AM72" s="42" t="s">
        <v>2639</v>
      </c>
      <c r="AN72" s="42" t="s">
        <v>2639</v>
      </c>
      <c r="AO72" s="47" t="s">
        <v>2669</v>
      </c>
      <c r="AP72" s="47" t="s">
        <v>2639</v>
      </c>
      <c r="AQ72" s="43" t="s">
        <v>8</v>
      </c>
    </row>
    <row r="73" spans="1:43" s="24" customFormat="1" ht="30" customHeight="1" x14ac:dyDescent="0.3">
      <c r="A73" s="57" t="s">
        <v>115</v>
      </c>
      <c r="B73" s="57" t="s">
        <v>1021</v>
      </c>
      <c r="C73" s="57" t="s">
        <v>109</v>
      </c>
      <c r="D73" s="58" t="s">
        <v>1052</v>
      </c>
      <c r="E73" s="60" t="s">
        <v>1053</v>
      </c>
      <c r="F73" s="61">
        <v>417</v>
      </c>
      <c r="G73" s="61">
        <v>27863</v>
      </c>
      <c r="H73" s="88">
        <v>1.5</v>
      </c>
      <c r="I73" s="63">
        <v>75.539568345323744</v>
      </c>
      <c r="J73" s="63">
        <v>53.956834532374096</v>
      </c>
      <c r="K73" s="63">
        <v>79.136690647482013</v>
      </c>
      <c r="L73" s="63">
        <v>86.091127098321337</v>
      </c>
      <c r="M73" s="63">
        <v>83.932853717026376</v>
      </c>
      <c r="N73" s="63">
        <v>86.570743405275778</v>
      </c>
      <c r="O73" s="63">
        <v>86.570743405275778</v>
      </c>
      <c r="P73" s="63">
        <v>75.059952038369303</v>
      </c>
      <c r="Q73" s="63">
        <v>66.666666666666657</v>
      </c>
      <c r="R73" s="63">
        <v>60.19184652278178</v>
      </c>
      <c r="S73" s="63">
        <v>75.539568345323744</v>
      </c>
      <c r="T73" s="63">
        <v>100</v>
      </c>
      <c r="U73" s="46">
        <v>1</v>
      </c>
      <c r="V73" s="64">
        <v>10</v>
      </c>
      <c r="W73" s="65">
        <v>356</v>
      </c>
      <c r="X73" s="65">
        <v>330</v>
      </c>
      <c r="Y73" s="65">
        <v>366</v>
      </c>
      <c r="Z73" s="65">
        <v>350</v>
      </c>
      <c r="AA73" s="65">
        <v>358</v>
      </c>
      <c r="AB73" s="65">
        <v>359</v>
      </c>
      <c r="AC73" s="67">
        <v>7.3033707865168536</v>
      </c>
      <c r="AD73" s="67">
        <v>4.3715846994535523</v>
      </c>
      <c r="AE73" s="67">
        <v>-0.27932960893854747</v>
      </c>
      <c r="AF73" s="65">
        <v>373</v>
      </c>
      <c r="AG73" s="65">
        <v>361</v>
      </c>
      <c r="AH73" s="67">
        <v>3.2171581769436997</v>
      </c>
      <c r="AI73" s="65">
        <v>372</v>
      </c>
      <c r="AJ73" s="65">
        <v>361</v>
      </c>
      <c r="AK73" s="67">
        <v>2.956989247311828</v>
      </c>
      <c r="AL73" s="42" t="s">
        <v>2639</v>
      </c>
      <c r="AM73" s="42" t="s">
        <v>2639</v>
      </c>
      <c r="AN73" s="42" t="s">
        <v>2639</v>
      </c>
      <c r="AO73" s="47" t="s">
        <v>2669</v>
      </c>
      <c r="AP73" s="47" t="s">
        <v>2639</v>
      </c>
      <c r="AQ73" s="43" t="s">
        <v>8</v>
      </c>
    </row>
    <row r="74" spans="1:43" s="24" customFormat="1" ht="30" customHeight="1" x14ac:dyDescent="0.3">
      <c r="A74" s="57" t="s">
        <v>888</v>
      </c>
      <c r="B74" s="57" t="s">
        <v>1021</v>
      </c>
      <c r="C74" s="57" t="s">
        <v>109</v>
      </c>
      <c r="D74" s="58" t="s">
        <v>1054</v>
      </c>
      <c r="E74" s="60" t="s">
        <v>1055</v>
      </c>
      <c r="F74" s="61">
        <v>788</v>
      </c>
      <c r="G74" s="61">
        <v>66699</v>
      </c>
      <c r="H74" s="88">
        <v>1.2000000000000002</v>
      </c>
      <c r="I74" s="63">
        <v>92.385786802030452</v>
      </c>
      <c r="J74" s="63">
        <v>63.578680203045693</v>
      </c>
      <c r="K74" s="63">
        <v>90.989847715736033</v>
      </c>
      <c r="L74" s="63">
        <v>86.675126903553306</v>
      </c>
      <c r="M74" s="63">
        <v>91.6243654822335</v>
      </c>
      <c r="N74" s="63">
        <v>86.675126903553306</v>
      </c>
      <c r="O74" s="63">
        <v>86.928934010152275</v>
      </c>
      <c r="P74" s="63">
        <v>90.101522842639596</v>
      </c>
      <c r="Q74" s="63">
        <v>82.741116751269033</v>
      </c>
      <c r="R74" s="63">
        <v>78.934010152284259</v>
      </c>
      <c r="S74" s="63">
        <v>92.512690355329951</v>
      </c>
      <c r="T74" s="63">
        <v>99.238578680203048</v>
      </c>
      <c r="U74" s="46">
        <v>2</v>
      </c>
      <c r="V74" s="64">
        <v>20</v>
      </c>
      <c r="W74" s="65">
        <v>750</v>
      </c>
      <c r="X74" s="65">
        <v>717</v>
      </c>
      <c r="Y74" s="65">
        <v>820</v>
      </c>
      <c r="Z74" s="65">
        <v>722</v>
      </c>
      <c r="AA74" s="65">
        <v>729</v>
      </c>
      <c r="AB74" s="65">
        <v>683</v>
      </c>
      <c r="AC74" s="67">
        <v>4.3999999999999995</v>
      </c>
      <c r="AD74" s="67">
        <v>11.951219512195122</v>
      </c>
      <c r="AE74" s="67">
        <v>6.3100137174211239</v>
      </c>
      <c r="AF74" s="65">
        <v>791</v>
      </c>
      <c r="AG74" s="65">
        <v>683</v>
      </c>
      <c r="AH74" s="67">
        <v>13.653603034134006</v>
      </c>
      <c r="AI74" s="65">
        <v>796</v>
      </c>
      <c r="AJ74" s="65">
        <v>685</v>
      </c>
      <c r="AK74" s="67">
        <v>13.944723618090451</v>
      </c>
      <c r="AL74" s="42" t="s">
        <v>2639</v>
      </c>
      <c r="AM74" s="42" t="s">
        <v>2639</v>
      </c>
      <c r="AN74" s="42" t="s">
        <v>2639</v>
      </c>
      <c r="AO74" s="47" t="s">
        <v>2669</v>
      </c>
      <c r="AP74" s="47" t="s">
        <v>2639</v>
      </c>
      <c r="AQ74" s="43" t="s">
        <v>8</v>
      </c>
    </row>
    <row r="75" spans="1:43" s="24" customFormat="1" ht="30" customHeight="1" x14ac:dyDescent="0.3">
      <c r="A75" s="57" t="s">
        <v>584</v>
      </c>
      <c r="B75" s="57" t="s">
        <v>1021</v>
      </c>
      <c r="C75" s="57" t="s">
        <v>109</v>
      </c>
      <c r="D75" s="58" t="s">
        <v>1056</v>
      </c>
      <c r="E75" s="60" t="s">
        <v>1057</v>
      </c>
      <c r="F75" s="61">
        <v>853</v>
      </c>
      <c r="G75" s="61">
        <v>61922</v>
      </c>
      <c r="H75" s="88">
        <v>1.4000000000000001</v>
      </c>
      <c r="I75" s="63">
        <v>100</v>
      </c>
      <c r="J75" s="63">
        <v>89.214536928487689</v>
      </c>
      <c r="K75" s="63">
        <v>88.980070339976564</v>
      </c>
      <c r="L75" s="63">
        <v>88.745603751465424</v>
      </c>
      <c r="M75" s="63">
        <v>92.028135990621337</v>
      </c>
      <c r="N75" s="63">
        <v>96.248534583821808</v>
      </c>
      <c r="O75" s="63">
        <v>96.717467760844073</v>
      </c>
      <c r="P75" s="63">
        <v>96.131301289566238</v>
      </c>
      <c r="Q75" s="63">
        <v>84.876905041031662</v>
      </c>
      <c r="R75" s="63">
        <v>79.953106682297772</v>
      </c>
      <c r="S75" s="63">
        <v>93.317702227432591</v>
      </c>
      <c r="T75" s="63">
        <v>94.490035169988275</v>
      </c>
      <c r="U75" s="46">
        <v>3</v>
      </c>
      <c r="V75" s="64">
        <v>30</v>
      </c>
      <c r="W75" s="65">
        <v>670</v>
      </c>
      <c r="X75" s="65">
        <v>759</v>
      </c>
      <c r="Y75" s="65">
        <v>693</v>
      </c>
      <c r="Z75" s="65">
        <v>785</v>
      </c>
      <c r="AA75" s="65">
        <v>733</v>
      </c>
      <c r="AB75" s="65">
        <v>757</v>
      </c>
      <c r="AC75" s="67">
        <v>-13.28358208955224</v>
      </c>
      <c r="AD75" s="67">
        <v>-13.275613275613276</v>
      </c>
      <c r="AE75" s="67">
        <v>-3.2742155525238745</v>
      </c>
      <c r="AF75" s="65">
        <v>696</v>
      </c>
      <c r="AG75" s="65">
        <v>821</v>
      </c>
      <c r="AH75" s="67">
        <v>-17.959770114942529</v>
      </c>
      <c r="AI75" s="65">
        <v>693</v>
      </c>
      <c r="AJ75" s="65">
        <v>825</v>
      </c>
      <c r="AK75" s="67">
        <v>-19.047619047619047</v>
      </c>
      <c r="AL75" s="42" t="s">
        <v>2639</v>
      </c>
      <c r="AM75" s="42" t="s">
        <v>2639</v>
      </c>
      <c r="AN75" s="42" t="s">
        <v>2639</v>
      </c>
      <c r="AO75" s="47" t="s">
        <v>2669</v>
      </c>
      <c r="AP75" s="47" t="s">
        <v>2639</v>
      </c>
      <c r="AQ75" s="43" t="s">
        <v>8</v>
      </c>
    </row>
    <row r="76" spans="1:43" s="24" customFormat="1" ht="30" customHeight="1" x14ac:dyDescent="0.3">
      <c r="A76" s="57" t="s">
        <v>115</v>
      </c>
      <c r="B76" s="57" t="s">
        <v>1021</v>
      </c>
      <c r="C76" s="57" t="s">
        <v>109</v>
      </c>
      <c r="D76" s="58" t="s">
        <v>1058</v>
      </c>
      <c r="E76" s="60" t="s">
        <v>1059</v>
      </c>
      <c r="F76" s="61">
        <v>197</v>
      </c>
      <c r="G76" s="61">
        <v>15749</v>
      </c>
      <c r="H76" s="88">
        <v>1.3</v>
      </c>
      <c r="I76" s="63">
        <v>61.928934010152282</v>
      </c>
      <c r="J76" s="63">
        <v>43.654822335025379</v>
      </c>
      <c r="K76" s="63">
        <v>81.725888324873097</v>
      </c>
      <c r="L76" s="63">
        <v>81.725888324873097</v>
      </c>
      <c r="M76" s="63">
        <v>87.817258883248726</v>
      </c>
      <c r="N76" s="63">
        <v>76.142131979695421</v>
      </c>
      <c r="O76" s="63">
        <v>78.680203045685289</v>
      </c>
      <c r="P76" s="63">
        <v>57.360406091370564</v>
      </c>
      <c r="Q76" s="63">
        <v>67.005076142131983</v>
      </c>
      <c r="R76" s="63">
        <v>8.1218274111675122</v>
      </c>
      <c r="S76" s="63">
        <v>53.807106598984767</v>
      </c>
      <c r="T76" s="63">
        <v>83.248730964467015</v>
      </c>
      <c r="U76" s="46">
        <v>0</v>
      </c>
      <c r="V76" s="64">
        <v>0</v>
      </c>
      <c r="W76" s="65">
        <v>148</v>
      </c>
      <c r="X76" s="65">
        <v>161</v>
      </c>
      <c r="Y76" s="65">
        <v>176</v>
      </c>
      <c r="Z76" s="65">
        <v>173</v>
      </c>
      <c r="AA76" s="65">
        <v>173</v>
      </c>
      <c r="AB76" s="65">
        <v>161</v>
      </c>
      <c r="AC76" s="67">
        <v>-8.7837837837837842</v>
      </c>
      <c r="AD76" s="67">
        <v>1.7045454545454544</v>
      </c>
      <c r="AE76" s="67">
        <v>6.9364161849710975</v>
      </c>
      <c r="AF76" s="65">
        <v>174</v>
      </c>
      <c r="AG76" s="65">
        <v>150</v>
      </c>
      <c r="AH76" s="67">
        <v>13.793103448275861</v>
      </c>
      <c r="AI76" s="65">
        <v>177</v>
      </c>
      <c r="AJ76" s="65">
        <v>155</v>
      </c>
      <c r="AK76" s="67">
        <v>12.429378531073446</v>
      </c>
      <c r="AL76" s="42" t="s">
        <v>2639</v>
      </c>
      <c r="AM76" s="42" t="s">
        <v>2639</v>
      </c>
      <c r="AN76" s="42" t="s">
        <v>2639</v>
      </c>
      <c r="AO76" s="47" t="s">
        <v>2669</v>
      </c>
      <c r="AP76" s="47" t="s">
        <v>2639</v>
      </c>
      <c r="AQ76" s="43" t="s">
        <v>8</v>
      </c>
    </row>
    <row r="77" spans="1:43" s="24" customFormat="1" ht="30" customHeight="1" x14ac:dyDescent="0.3">
      <c r="A77" s="57" t="s">
        <v>115</v>
      </c>
      <c r="B77" s="57" t="s">
        <v>1021</v>
      </c>
      <c r="C77" s="57" t="s">
        <v>109</v>
      </c>
      <c r="D77" s="58" t="s">
        <v>1060</v>
      </c>
      <c r="E77" s="60" t="s">
        <v>1061</v>
      </c>
      <c r="F77" s="61">
        <v>441</v>
      </c>
      <c r="G77" s="61">
        <v>31659</v>
      </c>
      <c r="H77" s="88">
        <v>1.4000000000000001</v>
      </c>
      <c r="I77" s="63">
        <v>53.51473922902494</v>
      </c>
      <c r="J77" s="63">
        <v>18.140589569160998</v>
      </c>
      <c r="K77" s="63">
        <v>90.02267573696146</v>
      </c>
      <c r="L77" s="63">
        <v>84.126984126984127</v>
      </c>
      <c r="M77" s="63">
        <v>87.755102040816325</v>
      </c>
      <c r="N77" s="63">
        <v>88.435374149659864</v>
      </c>
      <c r="O77" s="63">
        <v>90.249433106575964</v>
      </c>
      <c r="P77" s="63">
        <v>69.614512471655331</v>
      </c>
      <c r="Q77" s="63">
        <v>32.879818594104307</v>
      </c>
      <c r="R77" s="63">
        <v>73.24263038548753</v>
      </c>
      <c r="S77" s="63">
        <v>82.086167800453509</v>
      </c>
      <c r="T77" s="63">
        <v>80.045351473922892</v>
      </c>
      <c r="U77" s="46">
        <v>1</v>
      </c>
      <c r="V77" s="64">
        <v>10</v>
      </c>
      <c r="W77" s="65">
        <v>384</v>
      </c>
      <c r="X77" s="65">
        <v>397</v>
      </c>
      <c r="Y77" s="65">
        <v>386</v>
      </c>
      <c r="Z77" s="65">
        <v>387</v>
      </c>
      <c r="AA77" s="65">
        <v>383</v>
      </c>
      <c r="AB77" s="65">
        <v>371</v>
      </c>
      <c r="AC77" s="67">
        <v>-3.3854166666666665</v>
      </c>
      <c r="AD77" s="67">
        <v>-0.2590673575129534</v>
      </c>
      <c r="AE77" s="67">
        <v>3.1331592689295036</v>
      </c>
      <c r="AF77" s="65">
        <v>388</v>
      </c>
      <c r="AG77" s="65">
        <v>390</v>
      </c>
      <c r="AH77" s="67">
        <v>-0.51546391752577314</v>
      </c>
      <c r="AI77" s="65">
        <v>383</v>
      </c>
      <c r="AJ77" s="65">
        <v>398</v>
      </c>
      <c r="AK77" s="67">
        <v>-3.9164490861618799</v>
      </c>
      <c r="AL77" s="42" t="s">
        <v>2639</v>
      </c>
      <c r="AM77" s="42" t="s">
        <v>2639</v>
      </c>
      <c r="AN77" s="42" t="s">
        <v>2639</v>
      </c>
      <c r="AO77" s="47" t="s">
        <v>2669</v>
      </c>
      <c r="AP77" s="47" t="s">
        <v>2639</v>
      </c>
      <c r="AQ77" s="43" t="s">
        <v>8</v>
      </c>
    </row>
    <row r="78" spans="1:43" s="24" customFormat="1" ht="30" customHeight="1" x14ac:dyDescent="0.3">
      <c r="A78" s="57" t="s">
        <v>888</v>
      </c>
      <c r="B78" s="57" t="s">
        <v>1021</v>
      </c>
      <c r="C78" s="57" t="s">
        <v>109</v>
      </c>
      <c r="D78" s="58" t="s">
        <v>1062</v>
      </c>
      <c r="E78" s="60" t="s">
        <v>1063</v>
      </c>
      <c r="F78" s="61">
        <v>433</v>
      </c>
      <c r="G78" s="61">
        <v>38360</v>
      </c>
      <c r="H78" s="88">
        <v>1.2000000000000002</v>
      </c>
      <c r="I78" s="63">
        <v>45.496535796766743</v>
      </c>
      <c r="J78" s="63">
        <v>21.709006928406467</v>
      </c>
      <c r="K78" s="63">
        <v>59.353348729792145</v>
      </c>
      <c r="L78" s="63">
        <v>60.046189376443415</v>
      </c>
      <c r="M78" s="63">
        <v>65.58891454965358</v>
      </c>
      <c r="N78" s="63">
        <v>66.281755196304843</v>
      </c>
      <c r="O78" s="63">
        <v>64.203233256351041</v>
      </c>
      <c r="P78" s="63">
        <v>62.586605080831404</v>
      </c>
      <c r="Q78" s="63">
        <v>52.424942263279448</v>
      </c>
      <c r="R78" s="63">
        <v>51.732101616628178</v>
      </c>
      <c r="S78" s="63">
        <v>63.510392609699771</v>
      </c>
      <c r="T78" s="63">
        <v>56.120092378752886</v>
      </c>
      <c r="U78" s="46">
        <v>0</v>
      </c>
      <c r="V78" s="64">
        <v>0</v>
      </c>
      <c r="W78" s="65">
        <v>223</v>
      </c>
      <c r="X78" s="65">
        <v>257</v>
      </c>
      <c r="Y78" s="65">
        <v>255</v>
      </c>
      <c r="Z78" s="65">
        <v>284</v>
      </c>
      <c r="AA78" s="65">
        <v>291</v>
      </c>
      <c r="AB78" s="65">
        <v>260</v>
      </c>
      <c r="AC78" s="67">
        <v>-15.246636771300448</v>
      </c>
      <c r="AD78" s="67">
        <v>-11.372549019607844</v>
      </c>
      <c r="AE78" s="67">
        <v>10.652920962199312</v>
      </c>
      <c r="AF78" s="65">
        <v>266</v>
      </c>
      <c r="AG78" s="65">
        <v>287</v>
      </c>
      <c r="AH78" s="67">
        <v>-7.8947368421052628</v>
      </c>
      <c r="AI78" s="65">
        <v>258</v>
      </c>
      <c r="AJ78" s="65">
        <v>278</v>
      </c>
      <c r="AK78" s="67">
        <v>-7.7519379844961236</v>
      </c>
      <c r="AL78" s="42" t="s">
        <v>2639</v>
      </c>
      <c r="AM78" s="42" t="s">
        <v>2639</v>
      </c>
      <c r="AN78" s="42" t="s">
        <v>2639</v>
      </c>
      <c r="AO78" s="47" t="s">
        <v>2669</v>
      </c>
      <c r="AP78" s="47" t="s">
        <v>2639</v>
      </c>
      <c r="AQ78" s="43" t="s">
        <v>8</v>
      </c>
    </row>
    <row r="79" spans="1:43" s="24" customFormat="1" ht="30" customHeight="1" x14ac:dyDescent="0.3">
      <c r="A79" s="57" t="s">
        <v>1020</v>
      </c>
      <c r="B79" s="57" t="s">
        <v>1021</v>
      </c>
      <c r="C79" s="57" t="s">
        <v>109</v>
      </c>
      <c r="D79" s="58" t="s">
        <v>1064</v>
      </c>
      <c r="E79" s="60" t="s">
        <v>1065</v>
      </c>
      <c r="F79" s="61">
        <v>53</v>
      </c>
      <c r="G79" s="61">
        <v>4942</v>
      </c>
      <c r="H79" s="88">
        <v>1.1000000000000001</v>
      </c>
      <c r="I79" s="63">
        <v>84.905660377358487</v>
      </c>
      <c r="J79" s="63">
        <v>52.830188679245282</v>
      </c>
      <c r="K79" s="63">
        <v>100</v>
      </c>
      <c r="L79" s="63">
        <v>100</v>
      </c>
      <c r="M79" s="63">
        <v>100</v>
      </c>
      <c r="N79" s="63">
        <v>100</v>
      </c>
      <c r="O79" s="63">
        <v>100</v>
      </c>
      <c r="P79" s="63">
        <v>100</v>
      </c>
      <c r="Q79" s="63">
        <v>100</v>
      </c>
      <c r="R79" s="63">
        <v>100</v>
      </c>
      <c r="S79" s="63">
        <v>100</v>
      </c>
      <c r="T79" s="63">
        <v>100</v>
      </c>
      <c r="U79" s="46">
        <v>10</v>
      </c>
      <c r="V79" s="64">
        <v>100</v>
      </c>
      <c r="W79" s="65">
        <v>64</v>
      </c>
      <c r="X79" s="65">
        <v>58</v>
      </c>
      <c r="Y79" s="65">
        <v>62</v>
      </c>
      <c r="Z79" s="65">
        <v>58</v>
      </c>
      <c r="AA79" s="65">
        <v>49</v>
      </c>
      <c r="AB79" s="65">
        <v>56</v>
      </c>
      <c r="AC79" s="67">
        <v>9.375</v>
      </c>
      <c r="AD79" s="67">
        <v>6.4516129032258061</v>
      </c>
      <c r="AE79" s="67">
        <v>-14.285714285714285</v>
      </c>
      <c r="AF79" s="65">
        <v>64</v>
      </c>
      <c r="AG79" s="65">
        <v>63</v>
      </c>
      <c r="AH79" s="67">
        <v>1.5625</v>
      </c>
      <c r="AI79" s="65">
        <v>64</v>
      </c>
      <c r="AJ79" s="65">
        <v>64</v>
      </c>
      <c r="AK79" s="67">
        <v>0</v>
      </c>
      <c r="AL79" s="42" t="s">
        <v>2669</v>
      </c>
      <c r="AM79" s="42" t="s">
        <v>2639</v>
      </c>
      <c r="AN79" s="42" t="s">
        <v>2639</v>
      </c>
      <c r="AO79" s="47" t="s">
        <v>2639</v>
      </c>
      <c r="AP79" s="47" t="s">
        <v>2639</v>
      </c>
      <c r="AQ79" s="43" t="s">
        <v>5</v>
      </c>
    </row>
    <row r="80" spans="1:43" s="24" customFormat="1" ht="30" customHeight="1" x14ac:dyDescent="0.3">
      <c r="A80" s="57" t="s">
        <v>1020</v>
      </c>
      <c r="B80" s="57" t="s">
        <v>1021</v>
      </c>
      <c r="C80" s="57" t="s">
        <v>109</v>
      </c>
      <c r="D80" s="58" t="s">
        <v>1066</v>
      </c>
      <c r="E80" s="60" t="s">
        <v>1067</v>
      </c>
      <c r="F80" s="61">
        <v>1376</v>
      </c>
      <c r="G80" s="61">
        <v>97805</v>
      </c>
      <c r="H80" s="88">
        <v>1.5</v>
      </c>
      <c r="I80" s="63">
        <v>78.561046511627907</v>
      </c>
      <c r="J80" s="63">
        <v>38.590116279069768</v>
      </c>
      <c r="K80" s="63">
        <v>76.45348837209302</v>
      </c>
      <c r="L80" s="63">
        <v>76.45348837209302</v>
      </c>
      <c r="M80" s="63">
        <v>78.706395348837205</v>
      </c>
      <c r="N80" s="63">
        <v>71.802325581395351</v>
      </c>
      <c r="O80" s="63">
        <v>72.16569767441861</v>
      </c>
      <c r="P80" s="63">
        <v>80.741279069767444</v>
      </c>
      <c r="Q80" s="63">
        <v>75.508720930232556</v>
      </c>
      <c r="R80" s="63">
        <v>71.366279069767444</v>
      </c>
      <c r="S80" s="63">
        <v>78.924418604651152</v>
      </c>
      <c r="T80" s="63">
        <v>77.470930232558146</v>
      </c>
      <c r="U80" s="46">
        <v>0</v>
      </c>
      <c r="V80" s="64">
        <v>0</v>
      </c>
      <c r="W80" s="65">
        <v>1052</v>
      </c>
      <c r="X80" s="65">
        <v>1052</v>
      </c>
      <c r="Y80" s="65">
        <v>1079</v>
      </c>
      <c r="Z80" s="65">
        <v>1083</v>
      </c>
      <c r="AA80" s="65">
        <v>1261</v>
      </c>
      <c r="AB80" s="65">
        <v>1052</v>
      </c>
      <c r="AC80" s="67">
        <v>0</v>
      </c>
      <c r="AD80" s="67">
        <v>-0.3707136237256719</v>
      </c>
      <c r="AE80" s="67">
        <v>16.574147501982551</v>
      </c>
      <c r="AF80" s="65">
        <v>1078</v>
      </c>
      <c r="AG80" s="65">
        <v>988</v>
      </c>
      <c r="AH80" s="67">
        <v>8.3487940630797777</v>
      </c>
      <c r="AI80" s="65">
        <v>1084</v>
      </c>
      <c r="AJ80" s="65">
        <v>993</v>
      </c>
      <c r="AK80" s="67">
        <v>8.3948339483394836</v>
      </c>
      <c r="AL80" s="42" t="s">
        <v>2639</v>
      </c>
      <c r="AM80" s="42" t="s">
        <v>2639</v>
      </c>
      <c r="AN80" s="42" t="s">
        <v>2639</v>
      </c>
      <c r="AO80" s="47" t="s">
        <v>2669</v>
      </c>
      <c r="AP80" s="47" t="s">
        <v>2639</v>
      </c>
      <c r="AQ80" s="43" t="s">
        <v>8</v>
      </c>
    </row>
    <row r="81" spans="1:43" s="24" customFormat="1" ht="30" customHeight="1" x14ac:dyDescent="0.3">
      <c r="A81" s="57" t="s">
        <v>1020</v>
      </c>
      <c r="B81" s="57" t="s">
        <v>1021</v>
      </c>
      <c r="C81" s="57" t="s">
        <v>109</v>
      </c>
      <c r="D81" s="58" t="s">
        <v>1068</v>
      </c>
      <c r="E81" s="60" t="s">
        <v>1069</v>
      </c>
      <c r="F81" s="61">
        <v>73</v>
      </c>
      <c r="G81" s="61">
        <v>5744</v>
      </c>
      <c r="H81" s="88">
        <v>1.3</v>
      </c>
      <c r="I81" s="63">
        <v>39.726027397260275</v>
      </c>
      <c r="J81" s="63">
        <v>26.027397260273972</v>
      </c>
      <c r="K81" s="63">
        <v>72.602739726027394</v>
      </c>
      <c r="L81" s="63">
        <v>76.712328767123282</v>
      </c>
      <c r="M81" s="63">
        <v>75.342465753424662</v>
      </c>
      <c r="N81" s="63">
        <v>83.561643835616437</v>
      </c>
      <c r="O81" s="63">
        <v>78.082191780821915</v>
      </c>
      <c r="P81" s="63">
        <v>84.93150684931507</v>
      </c>
      <c r="Q81" s="63">
        <v>63.013698630136986</v>
      </c>
      <c r="R81" s="63">
        <v>98.630136986301366</v>
      </c>
      <c r="S81" s="63">
        <v>86.301369863013704</v>
      </c>
      <c r="T81" s="63">
        <v>97.260273972602747</v>
      </c>
      <c r="U81" s="46">
        <v>2</v>
      </c>
      <c r="V81" s="64">
        <v>20</v>
      </c>
      <c r="W81" s="65">
        <v>52</v>
      </c>
      <c r="X81" s="65">
        <v>53</v>
      </c>
      <c r="Y81" s="65">
        <v>52</v>
      </c>
      <c r="Z81" s="65">
        <v>55</v>
      </c>
      <c r="AA81" s="65">
        <v>50</v>
      </c>
      <c r="AB81" s="65">
        <v>56</v>
      </c>
      <c r="AC81" s="67">
        <v>-1.9230769230769231</v>
      </c>
      <c r="AD81" s="67">
        <v>-5.7692307692307692</v>
      </c>
      <c r="AE81" s="67">
        <v>-12</v>
      </c>
      <c r="AF81" s="65">
        <v>52</v>
      </c>
      <c r="AG81" s="65">
        <v>61</v>
      </c>
      <c r="AH81" s="67">
        <v>-17.307692307692307</v>
      </c>
      <c r="AI81" s="65">
        <v>56</v>
      </c>
      <c r="AJ81" s="65">
        <v>57</v>
      </c>
      <c r="AK81" s="67">
        <v>-1.7857142857142856</v>
      </c>
      <c r="AL81" s="42" t="s">
        <v>2639</v>
      </c>
      <c r="AM81" s="42" t="s">
        <v>2639</v>
      </c>
      <c r="AN81" s="42" t="s">
        <v>2639</v>
      </c>
      <c r="AO81" s="47" t="s">
        <v>2669</v>
      </c>
      <c r="AP81" s="47" t="s">
        <v>2639</v>
      </c>
      <c r="AQ81" s="43" t="s">
        <v>8</v>
      </c>
    </row>
    <row r="82" spans="1:43" s="24" customFormat="1" ht="30" customHeight="1" x14ac:dyDescent="0.3">
      <c r="A82" s="57" t="s">
        <v>584</v>
      </c>
      <c r="B82" s="57" t="s">
        <v>1021</v>
      </c>
      <c r="C82" s="57" t="s">
        <v>109</v>
      </c>
      <c r="D82" s="58" t="s">
        <v>1070</v>
      </c>
      <c r="E82" s="60" t="s">
        <v>1071</v>
      </c>
      <c r="F82" s="61">
        <v>767</v>
      </c>
      <c r="G82" s="61">
        <v>74600</v>
      </c>
      <c r="H82" s="88">
        <v>1.1000000000000001</v>
      </c>
      <c r="I82" s="63">
        <v>94.393741851368972</v>
      </c>
      <c r="J82" s="63">
        <v>87.8748370273794</v>
      </c>
      <c r="K82" s="63">
        <v>97.913950456323334</v>
      </c>
      <c r="L82" s="63">
        <v>100</v>
      </c>
      <c r="M82" s="63">
        <v>100</v>
      </c>
      <c r="N82" s="63">
        <v>94.002607561929594</v>
      </c>
      <c r="O82" s="63">
        <v>94.78487614080835</v>
      </c>
      <c r="P82" s="63">
        <v>100</v>
      </c>
      <c r="Q82" s="63">
        <v>85.006518904823992</v>
      </c>
      <c r="R82" s="63">
        <v>66.492829204693621</v>
      </c>
      <c r="S82" s="63">
        <v>82.920469361147326</v>
      </c>
      <c r="T82" s="63">
        <v>100</v>
      </c>
      <c r="U82" s="46">
        <v>5</v>
      </c>
      <c r="V82" s="64">
        <v>50</v>
      </c>
      <c r="W82" s="65">
        <v>717</v>
      </c>
      <c r="X82" s="65">
        <v>751</v>
      </c>
      <c r="Y82" s="65">
        <v>747</v>
      </c>
      <c r="Z82" s="65">
        <v>774</v>
      </c>
      <c r="AA82" s="65">
        <v>856</v>
      </c>
      <c r="AB82" s="65">
        <v>798</v>
      </c>
      <c r="AC82" s="67">
        <v>-4.7419804741980469</v>
      </c>
      <c r="AD82" s="67">
        <v>-3.6144578313253009</v>
      </c>
      <c r="AE82" s="67">
        <v>6.7757009345794383</v>
      </c>
      <c r="AF82" s="65">
        <v>748</v>
      </c>
      <c r="AG82" s="65">
        <v>721</v>
      </c>
      <c r="AH82" s="67">
        <v>3.6096256684491976</v>
      </c>
      <c r="AI82" s="65">
        <v>748</v>
      </c>
      <c r="AJ82" s="65">
        <v>727</v>
      </c>
      <c r="AK82" s="67">
        <v>2.8074866310160429</v>
      </c>
      <c r="AL82" s="42" t="s">
        <v>2639</v>
      </c>
      <c r="AM82" s="42" t="s">
        <v>2639</v>
      </c>
      <c r="AN82" s="42" t="s">
        <v>2639</v>
      </c>
      <c r="AO82" s="47" t="s">
        <v>2669</v>
      </c>
      <c r="AP82" s="47" t="s">
        <v>2639</v>
      </c>
      <c r="AQ82" s="43" t="s">
        <v>8</v>
      </c>
    </row>
    <row r="83" spans="1:43" s="24" customFormat="1" ht="30" customHeight="1" x14ac:dyDescent="0.3">
      <c r="A83" s="57" t="s">
        <v>888</v>
      </c>
      <c r="B83" s="57" t="s">
        <v>1021</v>
      </c>
      <c r="C83" s="57" t="s">
        <v>109</v>
      </c>
      <c r="D83" s="58" t="s">
        <v>1072</v>
      </c>
      <c r="E83" s="60" t="s">
        <v>1073</v>
      </c>
      <c r="F83" s="61">
        <v>683</v>
      </c>
      <c r="G83" s="61">
        <v>65055</v>
      </c>
      <c r="H83" s="88">
        <v>1.1000000000000001</v>
      </c>
      <c r="I83" s="63">
        <v>69.106881405563698</v>
      </c>
      <c r="J83" s="63">
        <v>46.852122986822842</v>
      </c>
      <c r="K83" s="63">
        <v>64.568081991215237</v>
      </c>
      <c r="L83" s="63">
        <v>67.203513909224014</v>
      </c>
      <c r="M83" s="63">
        <v>65.007320644216691</v>
      </c>
      <c r="N83" s="63">
        <v>67.057101024890187</v>
      </c>
      <c r="O83" s="63">
        <v>67.349926793557842</v>
      </c>
      <c r="P83" s="63">
        <v>73.060029282576863</v>
      </c>
      <c r="Q83" s="63">
        <v>66.61786237188872</v>
      </c>
      <c r="R83" s="63">
        <v>49.048316251830158</v>
      </c>
      <c r="S83" s="63">
        <v>65.739385065885799</v>
      </c>
      <c r="T83" s="63">
        <v>71.303074670571007</v>
      </c>
      <c r="U83" s="46">
        <v>0</v>
      </c>
      <c r="V83" s="64">
        <v>0</v>
      </c>
      <c r="W83" s="65">
        <v>412</v>
      </c>
      <c r="X83" s="65">
        <v>441</v>
      </c>
      <c r="Y83" s="65">
        <v>423</v>
      </c>
      <c r="Z83" s="65">
        <v>444</v>
      </c>
      <c r="AA83" s="65">
        <v>441</v>
      </c>
      <c r="AB83" s="65">
        <v>459</v>
      </c>
      <c r="AC83" s="67">
        <v>-7.0388349514563107</v>
      </c>
      <c r="AD83" s="67">
        <v>-4.9645390070921991</v>
      </c>
      <c r="AE83" s="67">
        <v>-4.0816326530612246</v>
      </c>
      <c r="AF83" s="65">
        <v>435</v>
      </c>
      <c r="AG83" s="65">
        <v>458</v>
      </c>
      <c r="AH83" s="67">
        <v>-5.2873563218390807</v>
      </c>
      <c r="AI83" s="65">
        <v>434</v>
      </c>
      <c r="AJ83" s="65">
        <v>460</v>
      </c>
      <c r="AK83" s="67">
        <v>-5.9907834101382482</v>
      </c>
      <c r="AL83" s="42" t="s">
        <v>2639</v>
      </c>
      <c r="AM83" s="42" t="s">
        <v>2639</v>
      </c>
      <c r="AN83" s="42" t="s">
        <v>2639</v>
      </c>
      <c r="AO83" s="47" t="s">
        <v>2669</v>
      </c>
      <c r="AP83" s="47" t="s">
        <v>2639</v>
      </c>
      <c r="AQ83" s="43" t="s">
        <v>8</v>
      </c>
    </row>
    <row r="84" spans="1:43" s="24" customFormat="1" ht="30" customHeight="1" x14ac:dyDescent="0.3">
      <c r="A84" s="57" t="s">
        <v>115</v>
      </c>
      <c r="B84" s="57" t="s">
        <v>1021</v>
      </c>
      <c r="C84" s="57" t="s">
        <v>109</v>
      </c>
      <c r="D84" s="58" t="s">
        <v>1074</v>
      </c>
      <c r="E84" s="60" t="s">
        <v>1075</v>
      </c>
      <c r="F84" s="61">
        <v>36</v>
      </c>
      <c r="G84" s="61">
        <v>4999</v>
      </c>
      <c r="H84" s="88">
        <v>0.79999999999999993</v>
      </c>
      <c r="I84" s="63">
        <v>91.666666666666657</v>
      </c>
      <c r="J84" s="63">
        <v>91.666666666666657</v>
      </c>
      <c r="K84" s="63">
        <v>100</v>
      </c>
      <c r="L84" s="63">
        <v>100</v>
      </c>
      <c r="M84" s="63">
        <v>100</v>
      </c>
      <c r="N84" s="63">
        <v>100</v>
      </c>
      <c r="O84" s="63">
        <v>100</v>
      </c>
      <c r="P84" s="63">
        <v>100</v>
      </c>
      <c r="Q84" s="63">
        <v>100</v>
      </c>
      <c r="R84" s="63">
        <v>88.888888888888886</v>
      </c>
      <c r="S84" s="63">
        <v>100</v>
      </c>
      <c r="T84" s="63">
        <v>100</v>
      </c>
      <c r="U84" s="46">
        <v>9</v>
      </c>
      <c r="V84" s="64">
        <v>90</v>
      </c>
      <c r="W84" s="65">
        <v>42</v>
      </c>
      <c r="X84" s="65">
        <v>48</v>
      </c>
      <c r="Y84" s="65">
        <v>41</v>
      </c>
      <c r="Z84" s="65">
        <v>49</v>
      </c>
      <c r="AA84" s="65">
        <v>45</v>
      </c>
      <c r="AB84" s="65">
        <v>43</v>
      </c>
      <c r="AC84" s="67">
        <v>-14.285714285714285</v>
      </c>
      <c r="AD84" s="67">
        <v>-19.512195121951219</v>
      </c>
      <c r="AE84" s="67">
        <v>4.4444444444444446</v>
      </c>
      <c r="AF84" s="65">
        <v>42</v>
      </c>
      <c r="AG84" s="65">
        <v>49</v>
      </c>
      <c r="AH84" s="67">
        <v>-16.666666666666664</v>
      </c>
      <c r="AI84" s="65">
        <v>42</v>
      </c>
      <c r="AJ84" s="65">
        <v>47</v>
      </c>
      <c r="AK84" s="67">
        <v>-11.904761904761903</v>
      </c>
      <c r="AL84" s="42" t="s">
        <v>2639</v>
      </c>
      <c r="AM84" s="42" t="s">
        <v>2669</v>
      </c>
      <c r="AN84" s="42" t="s">
        <v>2639</v>
      </c>
      <c r="AO84" s="47" t="s">
        <v>2639</v>
      </c>
      <c r="AP84" s="47" t="s">
        <v>2639</v>
      </c>
      <c r="AQ84" s="43" t="s">
        <v>6</v>
      </c>
    </row>
    <row r="85" spans="1:43" s="24" customFormat="1" ht="30" customHeight="1" x14ac:dyDescent="0.3">
      <c r="A85" s="57" t="s">
        <v>1020</v>
      </c>
      <c r="B85" s="57" t="s">
        <v>1021</v>
      </c>
      <c r="C85" s="57" t="s">
        <v>109</v>
      </c>
      <c r="D85" s="58" t="s">
        <v>1076</v>
      </c>
      <c r="E85" s="60" t="s">
        <v>1077</v>
      </c>
      <c r="F85" s="61">
        <v>212</v>
      </c>
      <c r="G85" s="61">
        <v>16517</v>
      </c>
      <c r="H85" s="88">
        <v>1.3</v>
      </c>
      <c r="I85" s="63">
        <v>48.113207547169814</v>
      </c>
      <c r="J85" s="63">
        <v>26.415094339622641</v>
      </c>
      <c r="K85" s="63">
        <v>60.84905660377359</v>
      </c>
      <c r="L85" s="63">
        <v>67.452830188679243</v>
      </c>
      <c r="M85" s="63">
        <v>63.20754716981132</v>
      </c>
      <c r="N85" s="63">
        <v>66.981132075471692</v>
      </c>
      <c r="O85" s="63">
        <v>64.622641509433961</v>
      </c>
      <c r="P85" s="63">
        <v>61.79245283018868</v>
      </c>
      <c r="Q85" s="63">
        <v>56.132075471698116</v>
      </c>
      <c r="R85" s="63">
        <v>100</v>
      </c>
      <c r="S85" s="63">
        <v>71.698113207547166</v>
      </c>
      <c r="T85" s="63">
        <v>63.20754716981132</v>
      </c>
      <c r="U85" s="46">
        <v>1</v>
      </c>
      <c r="V85" s="64">
        <v>10</v>
      </c>
      <c r="W85" s="65">
        <v>147</v>
      </c>
      <c r="X85" s="65">
        <v>129</v>
      </c>
      <c r="Y85" s="65">
        <v>162</v>
      </c>
      <c r="Z85" s="65">
        <v>134</v>
      </c>
      <c r="AA85" s="65">
        <v>146</v>
      </c>
      <c r="AB85" s="65">
        <v>143</v>
      </c>
      <c r="AC85" s="67">
        <v>12.244897959183673</v>
      </c>
      <c r="AD85" s="67">
        <v>17.283950617283949</v>
      </c>
      <c r="AE85" s="67">
        <v>2.054794520547945</v>
      </c>
      <c r="AF85" s="65">
        <v>163</v>
      </c>
      <c r="AG85" s="65">
        <v>142</v>
      </c>
      <c r="AH85" s="67">
        <v>12.883435582822086</v>
      </c>
      <c r="AI85" s="65">
        <v>154</v>
      </c>
      <c r="AJ85" s="65">
        <v>137</v>
      </c>
      <c r="AK85" s="67">
        <v>11.038961038961039</v>
      </c>
      <c r="AL85" s="42" t="s">
        <v>2639</v>
      </c>
      <c r="AM85" s="42" t="s">
        <v>2639</v>
      </c>
      <c r="AN85" s="42" t="s">
        <v>2639</v>
      </c>
      <c r="AO85" s="47" t="s">
        <v>2669</v>
      </c>
      <c r="AP85" s="47" t="s">
        <v>2639</v>
      </c>
      <c r="AQ85" s="43" t="s">
        <v>8</v>
      </c>
    </row>
    <row r="86" spans="1:43" s="24" customFormat="1" ht="30" customHeight="1" x14ac:dyDescent="0.3">
      <c r="A86" s="57" t="s">
        <v>1020</v>
      </c>
      <c r="B86" s="57" t="s">
        <v>1021</v>
      </c>
      <c r="C86" s="57" t="s">
        <v>109</v>
      </c>
      <c r="D86" s="58" t="s">
        <v>1078</v>
      </c>
      <c r="E86" s="60" t="s">
        <v>1079</v>
      </c>
      <c r="F86" s="61">
        <v>4332</v>
      </c>
      <c r="G86" s="61">
        <v>339936</v>
      </c>
      <c r="H86" s="88">
        <v>1.3</v>
      </c>
      <c r="I86" s="63">
        <v>75.069252077562325</v>
      </c>
      <c r="J86" s="63">
        <v>39.635272391505076</v>
      </c>
      <c r="K86" s="63">
        <v>78.162511542012922</v>
      </c>
      <c r="L86" s="63">
        <v>77.331486611265007</v>
      </c>
      <c r="M86" s="63">
        <v>80.378578024007382</v>
      </c>
      <c r="N86" s="63">
        <v>76.45429362880887</v>
      </c>
      <c r="O86" s="63">
        <v>77.100646352723913</v>
      </c>
      <c r="P86" s="63">
        <v>83.194829178208678</v>
      </c>
      <c r="Q86" s="63">
        <v>71.698984302862428</v>
      </c>
      <c r="R86" s="63">
        <v>62.580794090489377</v>
      </c>
      <c r="S86" s="63">
        <v>76.800554016620509</v>
      </c>
      <c r="T86" s="63">
        <v>75.369344413665743</v>
      </c>
      <c r="U86" s="46">
        <v>0</v>
      </c>
      <c r="V86" s="64">
        <v>0</v>
      </c>
      <c r="W86" s="65">
        <v>3310</v>
      </c>
      <c r="X86" s="65">
        <v>3386</v>
      </c>
      <c r="Y86" s="65">
        <v>3511</v>
      </c>
      <c r="Z86" s="65">
        <v>3482</v>
      </c>
      <c r="AA86" s="65">
        <v>3529</v>
      </c>
      <c r="AB86" s="65">
        <v>3350</v>
      </c>
      <c r="AC86" s="67">
        <v>-2.2960725075528701</v>
      </c>
      <c r="AD86" s="67">
        <v>0.82597550555397325</v>
      </c>
      <c r="AE86" s="67">
        <v>5.0722584301501836</v>
      </c>
      <c r="AF86" s="65">
        <v>3513</v>
      </c>
      <c r="AG86" s="65">
        <v>3312</v>
      </c>
      <c r="AH86" s="67">
        <v>5.7216054654141759</v>
      </c>
      <c r="AI86" s="65">
        <v>3548</v>
      </c>
      <c r="AJ86" s="65">
        <v>3340</v>
      </c>
      <c r="AK86" s="67">
        <v>5.862457722660654</v>
      </c>
      <c r="AL86" s="42" t="s">
        <v>2639</v>
      </c>
      <c r="AM86" s="42" t="s">
        <v>2639</v>
      </c>
      <c r="AN86" s="42" t="s">
        <v>2639</v>
      </c>
      <c r="AO86" s="47" t="s">
        <v>2669</v>
      </c>
      <c r="AP86" s="47" t="s">
        <v>2639</v>
      </c>
      <c r="AQ86" s="43" t="s">
        <v>8</v>
      </c>
    </row>
    <row r="87" spans="1:43" s="24" customFormat="1" ht="30" customHeight="1" x14ac:dyDescent="0.3">
      <c r="A87" s="57" t="s">
        <v>1020</v>
      </c>
      <c r="B87" s="57" t="s">
        <v>1021</v>
      </c>
      <c r="C87" s="57" t="s">
        <v>109</v>
      </c>
      <c r="D87" s="58" t="s">
        <v>1080</v>
      </c>
      <c r="E87" s="60" t="s">
        <v>1081</v>
      </c>
      <c r="F87" s="61">
        <v>131</v>
      </c>
      <c r="G87" s="61">
        <v>10520</v>
      </c>
      <c r="H87" s="88">
        <v>1.3</v>
      </c>
      <c r="I87" s="63">
        <v>68.702290076335885</v>
      </c>
      <c r="J87" s="63">
        <v>42.748091603053432</v>
      </c>
      <c r="K87" s="63">
        <v>72.51908396946564</v>
      </c>
      <c r="L87" s="63">
        <v>77.099236641221367</v>
      </c>
      <c r="M87" s="63">
        <v>73.282442748091597</v>
      </c>
      <c r="N87" s="63">
        <v>76.335877862595424</v>
      </c>
      <c r="O87" s="63">
        <v>77.862595419847324</v>
      </c>
      <c r="P87" s="63">
        <v>77.099236641221367</v>
      </c>
      <c r="Q87" s="63">
        <v>66.412213740458014</v>
      </c>
      <c r="R87" s="63">
        <v>73.282442748091597</v>
      </c>
      <c r="S87" s="63">
        <v>77.099236641221367</v>
      </c>
      <c r="T87" s="63">
        <v>75.572519083969468</v>
      </c>
      <c r="U87" s="46">
        <v>0</v>
      </c>
      <c r="V87" s="64">
        <v>0</v>
      </c>
      <c r="W87" s="65">
        <v>107</v>
      </c>
      <c r="X87" s="65">
        <v>95</v>
      </c>
      <c r="Y87" s="65">
        <v>108</v>
      </c>
      <c r="Z87" s="65">
        <v>96</v>
      </c>
      <c r="AA87" s="65">
        <v>141</v>
      </c>
      <c r="AB87" s="65">
        <v>101</v>
      </c>
      <c r="AC87" s="67">
        <v>11.214953271028037</v>
      </c>
      <c r="AD87" s="67">
        <v>11.111111111111111</v>
      </c>
      <c r="AE87" s="67">
        <v>28.368794326241137</v>
      </c>
      <c r="AF87" s="65">
        <v>108</v>
      </c>
      <c r="AG87" s="65">
        <v>100</v>
      </c>
      <c r="AH87" s="67">
        <v>7.4074074074074066</v>
      </c>
      <c r="AI87" s="65">
        <v>106</v>
      </c>
      <c r="AJ87" s="65">
        <v>102</v>
      </c>
      <c r="AK87" s="67">
        <v>3.7735849056603774</v>
      </c>
      <c r="AL87" s="42" t="s">
        <v>2639</v>
      </c>
      <c r="AM87" s="42" t="s">
        <v>2639</v>
      </c>
      <c r="AN87" s="42" t="s">
        <v>2639</v>
      </c>
      <c r="AO87" s="47" t="s">
        <v>2669</v>
      </c>
      <c r="AP87" s="47" t="s">
        <v>2639</v>
      </c>
      <c r="AQ87" s="43" t="s">
        <v>8</v>
      </c>
    </row>
    <row r="88" spans="1:43" s="24" customFormat="1" ht="30" customHeight="1" x14ac:dyDescent="0.3">
      <c r="A88" s="57" t="s">
        <v>115</v>
      </c>
      <c r="B88" s="57" t="s">
        <v>1021</v>
      </c>
      <c r="C88" s="57" t="s">
        <v>109</v>
      </c>
      <c r="D88" s="58" t="s">
        <v>1082</v>
      </c>
      <c r="E88" s="60" t="s">
        <v>1083</v>
      </c>
      <c r="F88" s="61">
        <v>46</v>
      </c>
      <c r="G88" s="61">
        <v>5900</v>
      </c>
      <c r="H88" s="88">
        <v>0.79999999999999993</v>
      </c>
      <c r="I88" s="63">
        <v>23.913043478260871</v>
      </c>
      <c r="J88" s="63">
        <v>41.304347826086953</v>
      </c>
      <c r="K88" s="63">
        <v>84.782608695652172</v>
      </c>
      <c r="L88" s="63">
        <v>58.695652173913047</v>
      </c>
      <c r="M88" s="63">
        <v>84.782608695652172</v>
      </c>
      <c r="N88" s="63">
        <v>69.565217391304344</v>
      </c>
      <c r="O88" s="63">
        <v>69.565217391304344</v>
      </c>
      <c r="P88" s="63">
        <v>95.652173913043484</v>
      </c>
      <c r="Q88" s="63">
        <v>60.869565217391312</v>
      </c>
      <c r="R88" s="63">
        <v>84.782608695652172</v>
      </c>
      <c r="S88" s="63">
        <v>100</v>
      </c>
      <c r="T88" s="63">
        <v>84.782608695652172</v>
      </c>
      <c r="U88" s="46">
        <v>2</v>
      </c>
      <c r="V88" s="64">
        <v>20</v>
      </c>
      <c r="W88" s="65">
        <v>31</v>
      </c>
      <c r="X88" s="65">
        <v>39</v>
      </c>
      <c r="Y88" s="65">
        <v>32</v>
      </c>
      <c r="Z88" s="65">
        <v>39</v>
      </c>
      <c r="AA88" s="65">
        <v>46</v>
      </c>
      <c r="AB88" s="65">
        <v>27</v>
      </c>
      <c r="AC88" s="67">
        <v>-25.806451612903224</v>
      </c>
      <c r="AD88" s="67">
        <v>-21.875</v>
      </c>
      <c r="AE88" s="67">
        <v>41.304347826086953</v>
      </c>
      <c r="AF88" s="65">
        <v>33</v>
      </c>
      <c r="AG88" s="65">
        <v>32</v>
      </c>
      <c r="AH88" s="67">
        <v>3.0303030303030303</v>
      </c>
      <c r="AI88" s="65">
        <v>30</v>
      </c>
      <c r="AJ88" s="65">
        <v>32</v>
      </c>
      <c r="AK88" s="67">
        <v>-6.666666666666667</v>
      </c>
      <c r="AL88" s="42" t="s">
        <v>2639</v>
      </c>
      <c r="AM88" s="42" t="s">
        <v>2639</v>
      </c>
      <c r="AN88" s="42" t="s">
        <v>2639</v>
      </c>
      <c r="AO88" s="47" t="s">
        <v>2669</v>
      </c>
      <c r="AP88" s="47" t="s">
        <v>2639</v>
      </c>
      <c r="AQ88" s="43" t="s">
        <v>8</v>
      </c>
    </row>
    <row r="89" spans="1:43" s="24" customFormat="1" ht="30" customHeight="1" x14ac:dyDescent="0.3">
      <c r="A89" s="57" t="s">
        <v>1020</v>
      </c>
      <c r="B89" s="57" t="s">
        <v>1021</v>
      </c>
      <c r="C89" s="57" t="s">
        <v>109</v>
      </c>
      <c r="D89" s="58" t="s">
        <v>1084</v>
      </c>
      <c r="E89" s="60" t="s">
        <v>1085</v>
      </c>
      <c r="F89" s="61">
        <v>1621</v>
      </c>
      <c r="G89" s="61">
        <v>137494</v>
      </c>
      <c r="H89" s="88">
        <v>1.2000000000000002</v>
      </c>
      <c r="I89" s="63">
        <v>57.927205428747683</v>
      </c>
      <c r="J89" s="63">
        <v>33.806292412091302</v>
      </c>
      <c r="K89" s="63">
        <v>75.694016039481809</v>
      </c>
      <c r="L89" s="63">
        <v>72.794571252313389</v>
      </c>
      <c r="M89" s="63">
        <v>78.161628624305976</v>
      </c>
      <c r="N89" s="63">
        <v>74.645280690931529</v>
      </c>
      <c r="O89" s="63">
        <v>76.495990129549668</v>
      </c>
      <c r="P89" s="63">
        <v>77.668106107341146</v>
      </c>
      <c r="Q89" s="63">
        <v>68.044417026526844</v>
      </c>
      <c r="R89" s="63">
        <v>64.342998149290565</v>
      </c>
      <c r="S89" s="63">
        <v>78.778531770512032</v>
      </c>
      <c r="T89" s="63">
        <v>76.742751388032076</v>
      </c>
      <c r="U89" s="46">
        <v>0</v>
      </c>
      <c r="V89" s="64">
        <v>0</v>
      </c>
      <c r="W89" s="65">
        <v>1190</v>
      </c>
      <c r="X89" s="65">
        <v>1227</v>
      </c>
      <c r="Y89" s="65">
        <v>1236</v>
      </c>
      <c r="Z89" s="65">
        <v>1267</v>
      </c>
      <c r="AA89" s="65">
        <v>1184</v>
      </c>
      <c r="AB89" s="65">
        <v>1180</v>
      </c>
      <c r="AC89" s="67">
        <v>-3.1092436974789917</v>
      </c>
      <c r="AD89" s="67">
        <v>-2.5080906148867315</v>
      </c>
      <c r="AE89" s="67">
        <v>0.33783783783783783</v>
      </c>
      <c r="AF89" s="65">
        <v>1248</v>
      </c>
      <c r="AG89" s="65">
        <v>1210</v>
      </c>
      <c r="AH89" s="67">
        <v>3.0448717948717947</v>
      </c>
      <c r="AI89" s="65">
        <v>1248</v>
      </c>
      <c r="AJ89" s="65">
        <v>1240</v>
      </c>
      <c r="AK89" s="67">
        <v>0.64102564102564097</v>
      </c>
      <c r="AL89" s="42" t="s">
        <v>2639</v>
      </c>
      <c r="AM89" s="42" t="s">
        <v>2639</v>
      </c>
      <c r="AN89" s="42" t="s">
        <v>2639</v>
      </c>
      <c r="AO89" s="47" t="s">
        <v>2669</v>
      </c>
      <c r="AP89" s="47" t="s">
        <v>2639</v>
      </c>
      <c r="AQ89" s="43" t="s">
        <v>8</v>
      </c>
    </row>
    <row r="90" spans="1:43" s="24" customFormat="1" ht="30" customHeight="1" x14ac:dyDescent="0.3">
      <c r="A90" s="57" t="s">
        <v>1020</v>
      </c>
      <c r="B90" s="57" t="s">
        <v>1021</v>
      </c>
      <c r="C90" s="57" t="s">
        <v>109</v>
      </c>
      <c r="D90" s="58" t="s">
        <v>1086</v>
      </c>
      <c r="E90" s="60" t="s">
        <v>1087</v>
      </c>
      <c r="F90" s="61">
        <v>2955</v>
      </c>
      <c r="G90" s="61">
        <v>221439</v>
      </c>
      <c r="H90" s="88">
        <v>1.4000000000000001</v>
      </c>
      <c r="I90" s="63">
        <v>40.135363790186126</v>
      </c>
      <c r="J90" s="63">
        <v>26.598984771573601</v>
      </c>
      <c r="K90" s="63">
        <v>55.63451776649746</v>
      </c>
      <c r="L90" s="63">
        <v>55.093062605752962</v>
      </c>
      <c r="M90" s="63">
        <v>59.289340101522846</v>
      </c>
      <c r="N90" s="63">
        <v>54.280879864636212</v>
      </c>
      <c r="O90" s="63">
        <v>54.145516074450086</v>
      </c>
      <c r="P90" s="63">
        <v>62.064297800338409</v>
      </c>
      <c r="Q90" s="63">
        <v>46.971235194585446</v>
      </c>
      <c r="R90" s="63">
        <v>27.884940778341793</v>
      </c>
      <c r="S90" s="63">
        <v>53.604060913705588</v>
      </c>
      <c r="T90" s="63">
        <v>59.796954314720807</v>
      </c>
      <c r="U90" s="46">
        <v>0</v>
      </c>
      <c r="V90" s="64">
        <v>0</v>
      </c>
      <c r="W90" s="65">
        <v>1698</v>
      </c>
      <c r="X90" s="65">
        <v>1644</v>
      </c>
      <c r="Y90" s="65">
        <v>1771</v>
      </c>
      <c r="Z90" s="65">
        <v>1752</v>
      </c>
      <c r="AA90" s="65">
        <v>1705</v>
      </c>
      <c r="AB90" s="65">
        <v>1628</v>
      </c>
      <c r="AC90" s="67">
        <v>3.1802120141342751</v>
      </c>
      <c r="AD90" s="67">
        <v>1.0728402032749857</v>
      </c>
      <c r="AE90" s="67">
        <v>4.5161290322580641</v>
      </c>
      <c r="AF90" s="65">
        <v>1771</v>
      </c>
      <c r="AG90" s="65">
        <v>1604</v>
      </c>
      <c r="AH90" s="67">
        <v>9.4297007340485592</v>
      </c>
      <c r="AI90" s="65">
        <v>1771</v>
      </c>
      <c r="AJ90" s="65">
        <v>1600</v>
      </c>
      <c r="AK90" s="67">
        <v>9.6555618294748733</v>
      </c>
      <c r="AL90" s="42" t="s">
        <v>2639</v>
      </c>
      <c r="AM90" s="42" t="s">
        <v>2639</v>
      </c>
      <c r="AN90" s="42" t="s">
        <v>2639</v>
      </c>
      <c r="AO90" s="47" t="s">
        <v>2669</v>
      </c>
      <c r="AP90" s="47" t="s">
        <v>2639</v>
      </c>
      <c r="AQ90" s="43" t="s">
        <v>8</v>
      </c>
    </row>
    <row r="91" spans="1:43" s="24" customFormat="1" ht="30" customHeight="1" x14ac:dyDescent="0.3">
      <c r="A91" s="57" t="s">
        <v>888</v>
      </c>
      <c r="B91" s="57" t="s">
        <v>1021</v>
      </c>
      <c r="C91" s="57" t="s">
        <v>109</v>
      </c>
      <c r="D91" s="58" t="s">
        <v>1088</v>
      </c>
      <c r="E91" s="60" t="s">
        <v>1089</v>
      </c>
      <c r="F91" s="61">
        <v>53</v>
      </c>
      <c r="G91" s="61">
        <v>4337</v>
      </c>
      <c r="H91" s="88">
        <v>1.3</v>
      </c>
      <c r="I91" s="63">
        <v>49.056603773584904</v>
      </c>
      <c r="J91" s="63" t="s">
        <v>2670</v>
      </c>
      <c r="K91" s="63">
        <v>100</v>
      </c>
      <c r="L91" s="63">
        <v>100</v>
      </c>
      <c r="M91" s="63">
        <v>100</v>
      </c>
      <c r="N91" s="63">
        <v>100</v>
      </c>
      <c r="O91" s="63">
        <v>100</v>
      </c>
      <c r="P91" s="63">
        <v>100</v>
      </c>
      <c r="Q91" s="63">
        <v>100</v>
      </c>
      <c r="R91" s="63">
        <v>100</v>
      </c>
      <c r="S91" s="63">
        <v>100</v>
      </c>
      <c r="T91" s="63">
        <v>100</v>
      </c>
      <c r="U91" s="46">
        <v>10</v>
      </c>
      <c r="V91" s="64">
        <v>100</v>
      </c>
      <c r="W91" s="65">
        <v>61</v>
      </c>
      <c r="X91" s="65">
        <v>65</v>
      </c>
      <c r="Y91" s="65">
        <v>61</v>
      </c>
      <c r="Z91" s="65">
        <v>67</v>
      </c>
      <c r="AA91" s="65">
        <v>62</v>
      </c>
      <c r="AB91" s="65">
        <v>66</v>
      </c>
      <c r="AC91" s="67">
        <v>-6.557377049180328</v>
      </c>
      <c r="AD91" s="67">
        <v>-9.8360655737704921</v>
      </c>
      <c r="AE91" s="67">
        <v>-6.4516129032258061</v>
      </c>
      <c r="AF91" s="65">
        <v>62</v>
      </c>
      <c r="AG91" s="65">
        <v>72</v>
      </c>
      <c r="AH91" s="67">
        <v>-16.129032258064516</v>
      </c>
      <c r="AI91" s="65">
        <v>62</v>
      </c>
      <c r="AJ91" s="65">
        <v>72</v>
      </c>
      <c r="AK91" s="67">
        <v>-16.129032258064516</v>
      </c>
      <c r="AL91" s="42" t="s">
        <v>2669</v>
      </c>
      <c r="AM91" s="42" t="s">
        <v>2639</v>
      </c>
      <c r="AN91" s="42" t="s">
        <v>2639</v>
      </c>
      <c r="AO91" s="47" t="s">
        <v>2639</v>
      </c>
      <c r="AP91" s="47" t="s">
        <v>2639</v>
      </c>
      <c r="AQ91" s="43" t="s">
        <v>5</v>
      </c>
    </row>
    <row r="92" spans="1:43" s="24" customFormat="1" ht="30" customHeight="1" x14ac:dyDescent="0.3">
      <c r="A92" s="57" t="s">
        <v>115</v>
      </c>
      <c r="B92" s="57" t="s">
        <v>1021</v>
      </c>
      <c r="C92" s="57" t="s">
        <v>109</v>
      </c>
      <c r="D92" s="58" t="s">
        <v>1090</v>
      </c>
      <c r="E92" s="60" t="s">
        <v>1091</v>
      </c>
      <c r="F92" s="61">
        <v>432</v>
      </c>
      <c r="G92" s="61">
        <v>32671</v>
      </c>
      <c r="H92" s="88">
        <v>1.4000000000000001</v>
      </c>
      <c r="I92" s="63">
        <v>64.351851851851848</v>
      </c>
      <c r="J92" s="63">
        <v>58.564814814814817</v>
      </c>
      <c r="K92" s="63">
        <v>96.527777777777786</v>
      </c>
      <c r="L92" s="63">
        <v>95.138888888888886</v>
      </c>
      <c r="M92" s="63">
        <v>100</v>
      </c>
      <c r="N92" s="63">
        <v>95.833333333333343</v>
      </c>
      <c r="O92" s="63">
        <v>96.06481481481481</v>
      </c>
      <c r="P92" s="63">
        <v>97.222222222222214</v>
      </c>
      <c r="Q92" s="63">
        <v>91.898148148148152</v>
      </c>
      <c r="R92" s="63">
        <v>59.722222222222221</v>
      </c>
      <c r="S92" s="63">
        <v>100</v>
      </c>
      <c r="T92" s="63">
        <v>100</v>
      </c>
      <c r="U92" s="46">
        <v>8</v>
      </c>
      <c r="V92" s="64">
        <v>80</v>
      </c>
      <c r="W92" s="65">
        <v>408</v>
      </c>
      <c r="X92" s="65">
        <v>417</v>
      </c>
      <c r="Y92" s="65">
        <v>421</v>
      </c>
      <c r="Z92" s="65">
        <v>436</v>
      </c>
      <c r="AA92" s="65">
        <v>411</v>
      </c>
      <c r="AB92" s="65">
        <v>411</v>
      </c>
      <c r="AC92" s="67">
        <v>-2.2058823529411766</v>
      </c>
      <c r="AD92" s="67">
        <v>-3.5629453681710213</v>
      </c>
      <c r="AE92" s="67">
        <v>0</v>
      </c>
      <c r="AF92" s="65">
        <v>428</v>
      </c>
      <c r="AG92" s="65">
        <v>414</v>
      </c>
      <c r="AH92" s="67">
        <v>3.2710280373831773</v>
      </c>
      <c r="AI92" s="65">
        <v>426</v>
      </c>
      <c r="AJ92" s="65">
        <v>415</v>
      </c>
      <c r="AK92" s="67">
        <v>2.5821596244131455</v>
      </c>
      <c r="AL92" s="42" t="s">
        <v>2639</v>
      </c>
      <c r="AM92" s="42" t="s">
        <v>2669</v>
      </c>
      <c r="AN92" s="42" t="s">
        <v>2639</v>
      </c>
      <c r="AO92" s="47" t="s">
        <v>2639</v>
      </c>
      <c r="AP92" s="47" t="s">
        <v>2639</v>
      </c>
      <c r="AQ92" s="43" t="s">
        <v>6</v>
      </c>
    </row>
    <row r="93" spans="1:43" s="24" customFormat="1" ht="30" customHeight="1" x14ac:dyDescent="0.3">
      <c r="A93" s="57" t="s">
        <v>888</v>
      </c>
      <c r="B93" s="57" t="s">
        <v>1021</v>
      </c>
      <c r="C93" s="57" t="s">
        <v>109</v>
      </c>
      <c r="D93" s="58" t="s">
        <v>1092</v>
      </c>
      <c r="E93" s="60" t="s">
        <v>1093</v>
      </c>
      <c r="F93" s="61">
        <v>339</v>
      </c>
      <c r="G93" s="61">
        <v>24533</v>
      </c>
      <c r="H93" s="88">
        <v>1.4000000000000001</v>
      </c>
      <c r="I93" s="63">
        <v>47.197640117994098</v>
      </c>
      <c r="J93" s="63">
        <v>28.023598820058996</v>
      </c>
      <c r="K93" s="63">
        <v>71.091445427728615</v>
      </c>
      <c r="L93" s="63">
        <v>71.091445427728615</v>
      </c>
      <c r="M93" s="63">
        <v>72.56637168141593</v>
      </c>
      <c r="N93" s="63">
        <v>69.616519174041301</v>
      </c>
      <c r="O93" s="63">
        <v>69.026548672566364</v>
      </c>
      <c r="P93" s="63">
        <v>79.646017699115049</v>
      </c>
      <c r="Q93" s="63">
        <v>63.126843657817112</v>
      </c>
      <c r="R93" s="63">
        <v>62.24188790560472</v>
      </c>
      <c r="S93" s="63">
        <v>72.861356932153384</v>
      </c>
      <c r="T93" s="63">
        <v>66.666666666666657</v>
      </c>
      <c r="U93" s="46">
        <v>0</v>
      </c>
      <c r="V93" s="64">
        <v>0</v>
      </c>
      <c r="W93" s="65">
        <v>225</v>
      </c>
      <c r="X93" s="65">
        <v>241</v>
      </c>
      <c r="Y93" s="65">
        <v>238</v>
      </c>
      <c r="Z93" s="65">
        <v>246</v>
      </c>
      <c r="AA93" s="65">
        <v>235</v>
      </c>
      <c r="AB93" s="65">
        <v>241</v>
      </c>
      <c r="AC93" s="67">
        <v>-7.1111111111111107</v>
      </c>
      <c r="AD93" s="67">
        <v>-3.3613445378151261</v>
      </c>
      <c r="AE93" s="67">
        <v>-2.5531914893617018</v>
      </c>
      <c r="AF93" s="65">
        <v>242</v>
      </c>
      <c r="AG93" s="65">
        <v>236</v>
      </c>
      <c r="AH93" s="67">
        <v>2.4793388429752068</v>
      </c>
      <c r="AI93" s="65">
        <v>241</v>
      </c>
      <c r="AJ93" s="65">
        <v>234</v>
      </c>
      <c r="AK93" s="67">
        <v>2.904564315352697</v>
      </c>
      <c r="AL93" s="42" t="s">
        <v>2639</v>
      </c>
      <c r="AM93" s="42" t="s">
        <v>2639</v>
      </c>
      <c r="AN93" s="42" t="s">
        <v>2639</v>
      </c>
      <c r="AO93" s="47" t="s">
        <v>2669</v>
      </c>
      <c r="AP93" s="47" t="s">
        <v>2639</v>
      </c>
      <c r="AQ93" s="43" t="s">
        <v>8</v>
      </c>
    </row>
    <row r="94" spans="1:43" s="24" customFormat="1" ht="30" customHeight="1" x14ac:dyDescent="0.3">
      <c r="A94" s="57" t="s">
        <v>250</v>
      </c>
      <c r="B94" s="57" t="s">
        <v>1021</v>
      </c>
      <c r="C94" s="57" t="s">
        <v>109</v>
      </c>
      <c r="D94" s="58" t="s">
        <v>1094</v>
      </c>
      <c r="E94" s="60" t="s">
        <v>1095</v>
      </c>
      <c r="F94" s="61">
        <v>539</v>
      </c>
      <c r="G94" s="61">
        <v>34088</v>
      </c>
      <c r="H94" s="88">
        <v>1.6</v>
      </c>
      <c r="I94" s="63">
        <v>56.400742115027825</v>
      </c>
      <c r="J94" s="63">
        <v>29.499072356215212</v>
      </c>
      <c r="K94" s="63">
        <v>92.578849721706874</v>
      </c>
      <c r="L94" s="63">
        <v>88.311688311688314</v>
      </c>
      <c r="M94" s="63">
        <v>93.135435992578849</v>
      </c>
      <c r="N94" s="63">
        <v>95.918367346938766</v>
      </c>
      <c r="O94" s="63">
        <v>95.918367346938766</v>
      </c>
      <c r="P94" s="63">
        <v>93.320964749536174</v>
      </c>
      <c r="Q94" s="63">
        <v>90.723562152133582</v>
      </c>
      <c r="R94" s="63">
        <v>98.701298701298697</v>
      </c>
      <c r="S94" s="63">
        <v>100</v>
      </c>
      <c r="T94" s="63">
        <v>97.402597402597408</v>
      </c>
      <c r="U94" s="46">
        <v>6</v>
      </c>
      <c r="V94" s="64">
        <v>60</v>
      </c>
      <c r="W94" s="65">
        <v>487</v>
      </c>
      <c r="X94" s="65">
        <v>499</v>
      </c>
      <c r="Y94" s="65">
        <v>493</v>
      </c>
      <c r="Z94" s="65">
        <v>502</v>
      </c>
      <c r="AA94" s="65">
        <v>536</v>
      </c>
      <c r="AB94" s="65">
        <v>476</v>
      </c>
      <c r="AC94" s="67">
        <v>-2.4640657084188913</v>
      </c>
      <c r="AD94" s="67">
        <v>-1.8255578093306288</v>
      </c>
      <c r="AE94" s="67">
        <v>11.194029850746269</v>
      </c>
      <c r="AF94" s="65">
        <v>492</v>
      </c>
      <c r="AG94" s="65">
        <v>517</v>
      </c>
      <c r="AH94" s="67">
        <v>-5.0813008130081299</v>
      </c>
      <c r="AI94" s="65">
        <v>493</v>
      </c>
      <c r="AJ94" s="65">
        <v>517</v>
      </c>
      <c r="AK94" s="67">
        <v>-4.8681541582150096</v>
      </c>
      <c r="AL94" s="42" t="s">
        <v>2639</v>
      </c>
      <c r="AM94" s="42" t="s">
        <v>2639</v>
      </c>
      <c r="AN94" s="42" t="s">
        <v>2639</v>
      </c>
      <c r="AO94" s="47" t="s">
        <v>2669</v>
      </c>
      <c r="AP94" s="47" t="s">
        <v>2639</v>
      </c>
      <c r="AQ94" s="43" t="s">
        <v>8</v>
      </c>
    </row>
    <row r="95" spans="1:43" s="24" customFormat="1" ht="30" customHeight="1" x14ac:dyDescent="0.3">
      <c r="A95" s="57" t="s">
        <v>1020</v>
      </c>
      <c r="B95" s="57" t="s">
        <v>1021</v>
      </c>
      <c r="C95" s="57" t="s">
        <v>109</v>
      </c>
      <c r="D95" s="58" t="s">
        <v>1096</v>
      </c>
      <c r="E95" s="60" t="s">
        <v>1097</v>
      </c>
      <c r="F95" s="61">
        <v>42</v>
      </c>
      <c r="G95" s="61">
        <v>4095</v>
      </c>
      <c r="H95" s="88">
        <v>1.1000000000000001</v>
      </c>
      <c r="I95" s="63">
        <v>40.476190476190474</v>
      </c>
      <c r="J95" s="63">
        <v>9.5238095238095237</v>
      </c>
      <c r="K95" s="63">
        <v>85.714285714285708</v>
      </c>
      <c r="L95" s="63">
        <v>61.904761904761905</v>
      </c>
      <c r="M95" s="63">
        <v>97.61904761904762</v>
      </c>
      <c r="N95" s="63">
        <v>85.714285714285708</v>
      </c>
      <c r="O95" s="63">
        <v>80.952380952380949</v>
      </c>
      <c r="P95" s="63">
        <v>80.952380952380949</v>
      </c>
      <c r="Q95" s="63">
        <v>85.714285714285708</v>
      </c>
      <c r="R95" s="63">
        <v>64.285714285714292</v>
      </c>
      <c r="S95" s="63">
        <v>28.571428571428569</v>
      </c>
      <c r="T95" s="63">
        <v>100</v>
      </c>
      <c r="U95" s="46">
        <v>2</v>
      </c>
      <c r="V95" s="64">
        <v>20</v>
      </c>
      <c r="W95" s="65">
        <v>32</v>
      </c>
      <c r="X95" s="65">
        <v>36</v>
      </c>
      <c r="Y95" s="65">
        <v>34</v>
      </c>
      <c r="Z95" s="65">
        <v>41</v>
      </c>
      <c r="AA95" s="65">
        <v>61</v>
      </c>
      <c r="AB95" s="65">
        <v>26</v>
      </c>
      <c r="AC95" s="67">
        <v>-12.5</v>
      </c>
      <c r="AD95" s="67">
        <v>-20.588235294117645</v>
      </c>
      <c r="AE95" s="67">
        <v>57.377049180327866</v>
      </c>
      <c r="AF95" s="65">
        <v>34</v>
      </c>
      <c r="AG95" s="65">
        <v>36</v>
      </c>
      <c r="AH95" s="67">
        <v>-5.8823529411764701</v>
      </c>
      <c r="AI95" s="65">
        <v>35</v>
      </c>
      <c r="AJ95" s="65">
        <v>34</v>
      </c>
      <c r="AK95" s="67">
        <v>2.8571428571428572</v>
      </c>
      <c r="AL95" s="42" t="s">
        <v>2639</v>
      </c>
      <c r="AM95" s="42" t="s">
        <v>2639</v>
      </c>
      <c r="AN95" s="42" t="s">
        <v>2639</v>
      </c>
      <c r="AO95" s="47" t="s">
        <v>2669</v>
      </c>
      <c r="AP95" s="47" t="s">
        <v>2639</v>
      </c>
      <c r="AQ95" s="43" t="s">
        <v>8</v>
      </c>
    </row>
    <row r="96" spans="1:43" s="24" customFormat="1" ht="30" customHeight="1" x14ac:dyDescent="0.3">
      <c r="A96" s="57" t="s">
        <v>888</v>
      </c>
      <c r="B96" s="57" t="s">
        <v>1021</v>
      </c>
      <c r="C96" s="57" t="s">
        <v>109</v>
      </c>
      <c r="D96" s="58" t="s">
        <v>1098</v>
      </c>
      <c r="E96" s="60" t="s">
        <v>1099</v>
      </c>
      <c r="F96" s="61">
        <v>1773</v>
      </c>
      <c r="G96" s="61">
        <v>131475</v>
      </c>
      <c r="H96" s="88">
        <v>1.4000000000000001</v>
      </c>
      <c r="I96" s="63">
        <v>40.214326001128029</v>
      </c>
      <c r="J96" s="63">
        <v>11.900733220530176</v>
      </c>
      <c r="K96" s="63">
        <v>45.967287084038354</v>
      </c>
      <c r="L96" s="63">
        <v>43.429216018048507</v>
      </c>
      <c r="M96" s="63">
        <v>47.884940778341793</v>
      </c>
      <c r="N96" s="63">
        <v>42.526790750141004</v>
      </c>
      <c r="O96" s="63">
        <v>46.418499717992098</v>
      </c>
      <c r="P96" s="63">
        <v>50.141003948110551</v>
      </c>
      <c r="Q96" s="63">
        <v>41.680767061477717</v>
      </c>
      <c r="R96" s="63">
        <v>42.019176536943036</v>
      </c>
      <c r="S96" s="63">
        <v>48.900169204737729</v>
      </c>
      <c r="T96" s="63">
        <v>44.557247602932883</v>
      </c>
      <c r="U96" s="46">
        <v>0</v>
      </c>
      <c r="V96" s="64">
        <v>0</v>
      </c>
      <c r="W96" s="65">
        <v>775</v>
      </c>
      <c r="X96" s="65">
        <v>815</v>
      </c>
      <c r="Y96" s="65">
        <v>851</v>
      </c>
      <c r="Z96" s="65">
        <v>849</v>
      </c>
      <c r="AA96" s="65">
        <v>832</v>
      </c>
      <c r="AB96" s="65">
        <v>770</v>
      </c>
      <c r="AC96" s="67">
        <v>-5.161290322580645</v>
      </c>
      <c r="AD96" s="67">
        <v>0.23501762632197415</v>
      </c>
      <c r="AE96" s="67">
        <v>7.4519230769230766</v>
      </c>
      <c r="AF96" s="65">
        <v>857</v>
      </c>
      <c r="AG96" s="65">
        <v>754</v>
      </c>
      <c r="AH96" s="67">
        <v>12.018669778296383</v>
      </c>
      <c r="AI96" s="65">
        <v>859</v>
      </c>
      <c r="AJ96" s="65">
        <v>823</v>
      </c>
      <c r="AK96" s="67">
        <v>4.1909196740395807</v>
      </c>
      <c r="AL96" s="42" t="s">
        <v>2639</v>
      </c>
      <c r="AM96" s="42" t="s">
        <v>2639</v>
      </c>
      <c r="AN96" s="42" t="s">
        <v>2639</v>
      </c>
      <c r="AO96" s="47" t="s">
        <v>2639</v>
      </c>
      <c r="AP96" s="47" t="s">
        <v>2669</v>
      </c>
      <c r="AQ96" s="43" t="s">
        <v>9</v>
      </c>
    </row>
    <row r="97" spans="1:43" s="24" customFormat="1" ht="30" customHeight="1" x14ac:dyDescent="0.3">
      <c r="A97" s="57" t="s">
        <v>401</v>
      </c>
      <c r="B97" s="57" t="s">
        <v>2648</v>
      </c>
      <c r="C97" s="57" t="s">
        <v>258</v>
      </c>
      <c r="D97" s="58" t="s">
        <v>1101</v>
      </c>
      <c r="E97" s="60" t="s">
        <v>1102</v>
      </c>
      <c r="F97" s="61">
        <v>94</v>
      </c>
      <c r="G97" s="61">
        <v>9227</v>
      </c>
      <c r="H97" s="88">
        <v>1.1000000000000001</v>
      </c>
      <c r="I97" s="63">
        <v>95.744680851063833</v>
      </c>
      <c r="J97" s="63">
        <v>61.702127659574465</v>
      </c>
      <c r="K97" s="63">
        <v>92.553191489361694</v>
      </c>
      <c r="L97" s="63">
        <v>94.680851063829792</v>
      </c>
      <c r="M97" s="63">
        <v>93.61702127659575</v>
      </c>
      <c r="N97" s="63">
        <v>97.872340425531917</v>
      </c>
      <c r="O97" s="63">
        <v>97.872340425531917</v>
      </c>
      <c r="P97" s="63">
        <v>75.531914893617028</v>
      </c>
      <c r="Q97" s="63">
        <v>71.276595744680847</v>
      </c>
      <c r="R97" s="63">
        <v>87.2340425531915</v>
      </c>
      <c r="S97" s="63">
        <v>80.851063829787222</v>
      </c>
      <c r="T97" s="63">
        <v>84.042553191489361</v>
      </c>
      <c r="U97" s="46">
        <v>3</v>
      </c>
      <c r="V97" s="64">
        <v>30</v>
      </c>
      <c r="W97" s="65">
        <v>80</v>
      </c>
      <c r="X97" s="65">
        <v>87</v>
      </c>
      <c r="Y97" s="65">
        <v>84</v>
      </c>
      <c r="Z97" s="65">
        <v>88</v>
      </c>
      <c r="AA97" s="65">
        <v>94</v>
      </c>
      <c r="AB97" s="65">
        <v>89</v>
      </c>
      <c r="AC97" s="67">
        <v>-8.75</v>
      </c>
      <c r="AD97" s="67">
        <v>-4.7619047619047619</v>
      </c>
      <c r="AE97" s="67">
        <v>5.3191489361702127</v>
      </c>
      <c r="AF97" s="65">
        <v>84</v>
      </c>
      <c r="AG97" s="65">
        <v>92</v>
      </c>
      <c r="AH97" s="67">
        <v>-9.5238095238095237</v>
      </c>
      <c r="AI97" s="65">
        <v>85</v>
      </c>
      <c r="AJ97" s="65">
        <v>92</v>
      </c>
      <c r="AK97" s="67">
        <v>-8.235294117647058</v>
      </c>
      <c r="AL97" s="42" t="s">
        <v>2639</v>
      </c>
      <c r="AM97" s="42" t="s">
        <v>2639</v>
      </c>
      <c r="AN97" s="42" t="s">
        <v>2639</v>
      </c>
      <c r="AO97" s="47" t="s">
        <v>2669</v>
      </c>
      <c r="AP97" s="47" t="s">
        <v>2639</v>
      </c>
      <c r="AQ97" s="43" t="s">
        <v>8</v>
      </c>
    </row>
    <row r="98" spans="1:43" s="24" customFormat="1" ht="30" customHeight="1" x14ac:dyDescent="0.3">
      <c r="A98" s="57" t="s">
        <v>1103</v>
      </c>
      <c r="B98" s="57" t="s">
        <v>2648</v>
      </c>
      <c r="C98" s="57" t="s">
        <v>258</v>
      </c>
      <c r="D98" s="58" t="s">
        <v>1104</v>
      </c>
      <c r="E98" s="60" t="s">
        <v>1105</v>
      </c>
      <c r="F98" s="61">
        <v>114</v>
      </c>
      <c r="G98" s="61">
        <v>9203</v>
      </c>
      <c r="H98" s="88">
        <v>1.3</v>
      </c>
      <c r="I98" s="63">
        <v>72.807017543859658</v>
      </c>
      <c r="J98" s="63">
        <v>62.280701754385973</v>
      </c>
      <c r="K98" s="63">
        <v>84.210526315789465</v>
      </c>
      <c r="L98" s="63">
        <v>79.824561403508781</v>
      </c>
      <c r="M98" s="63">
        <v>84.210526315789465</v>
      </c>
      <c r="N98" s="63">
        <v>82.456140350877192</v>
      </c>
      <c r="O98" s="63">
        <v>83.333333333333343</v>
      </c>
      <c r="P98" s="63">
        <v>96.491228070175438</v>
      </c>
      <c r="Q98" s="63">
        <v>77.192982456140342</v>
      </c>
      <c r="R98" s="63">
        <v>66.666666666666657</v>
      </c>
      <c r="S98" s="63">
        <v>81.578947368421055</v>
      </c>
      <c r="T98" s="63">
        <v>100</v>
      </c>
      <c r="U98" s="46">
        <v>2</v>
      </c>
      <c r="V98" s="64">
        <v>20</v>
      </c>
      <c r="W98" s="65">
        <v>88</v>
      </c>
      <c r="X98" s="65">
        <v>96</v>
      </c>
      <c r="Y98" s="65">
        <v>92</v>
      </c>
      <c r="Z98" s="65">
        <v>96</v>
      </c>
      <c r="AA98" s="65">
        <v>96</v>
      </c>
      <c r="AB98" s="65">
        <v>91</v>
      </c>
      <c r="AC98" s="67">
        <v>-9.0909090909090917</v>
      </c>
      <c r="AD98" s="67">
        <v>-4.3478260869565215</v>
      </c>
      <c r="AE98" s="67">
        <v>5.2083333333333339</v>
      </c>
      <c r="AF98" s="65">
        <v>93</v>
      </c>
      <c r="AG98" s="65">
        <v>94</v>
      </c>
      <c r="AH98" s="67">
        <v>-1.0752688172043012</v>
      </c>
      <c r="AI98" s="65">
        <v>95</v>
      </c>
      <c r="AJ98" s="65">
        <v>95</v>
      </c>
      <c r="AK98" s="67">
        <v>0</v>
      </c>
      <c r="AL98" s="42" t="s">
        <v>2639</v>
      </c>
      <c r="AM98" s="42" t="s">
        <v>2639</v>
      </c>
      <c r="AN98" s="42" t="s">
        <v>2639</v>
      </c>
      <c r="AO98" s="47" t="s">
        <v>2669</v>
      </c>
      <c r="AP98" s="47" t="s">
        <v>2639</v>
      </c>
      <c r="AQ98" s="43" t="s">
        <v>8</v>
      </c>
    </row>
    <row r="99" spans="1:43" s="24" customFormat="1" ht="30" customHeight="1" x14ac:dyDescent="0.3">
      <c r="A99" s="57" t="s">
        <v>401</v>
      </c>
      <c r="B99" s="57" t="s">
        <v>2648</v>
      </c>
      <c r="C99" s="57" t="s">
        <v>258</v>
      </c>
      <c r="D99" s="58" t="s">
        <v>1106</v>
      </c>
      <c r="E99" s="60" t="s">
        <v>1107</v>
      </c>
      <c r="F99" s="61">
        <v>299</v>
      </c>
      <c r="G99" s="61">
        <v>27068</v>
      </c>
      <c r="H99" s="88">
        <v>1.2000000000000002</v>
      </c>
      <c r="I99" s="63">
        <v>91.973244147157203</v>
      </c>
      <c r="J99" s="63">
        <v>57.19063545150501</v>
      </c>
      <c r="K99" s="63">
        <v>100</v>
      </c>
      <c r="L99" s="63">
        <v>100</v>
      </c>
      <c r="M99" s="63">
        <v>100</v>
      </c>
      <c r="N99" s="63">
        <v>100</v>
      </c>
      <c r="O99" s="63">
        <v>100</v>
      </c>
      <c r="P99" s="63">
        <v>99.331103678929765</v>
      </c>
      <c r="Q99" s="63">
        <v>97.658862876254176</v>
      </c>
      <c r="R99" s="63">
        <v>73.91304347826086</v>
      </c>
      <c r="S99" s="63">
        <v>100</v>
      </c>
      <c r="T99" s="63">
        <v>100</v>
      </c>
      <c r="U99" s="46">
        <v>9</v>
      </c>
      <c r="V99" s="64">
        <v>90</v>
      </c>
      <c r="W99" s="65">
        <v>283</v>
      </c>
      <c r="X99" s="65">
        <v>300</v>
      </c>
      <c r="Y99" s="65">
        <v>299</v>
      </c>
      <c r="Z99" s="65">
        <v>322</v>
      </c>
      <c r="AA99" s="65">
        <v>303</v>
      </c>
      <c r="AB99" s="65">
        <v>319</v>
      </c>
      <c r="AC99" s="67">
        <v>-6.0070671378091873</v>
      </c>
      <c r="AD99" s="67">
        <v>-7.6923076923076925</v>
      </c>
      <c r="AE99" s="67">
        <v>-5.2805280528052805</v>
      </c>
      <c r="AF99" s="65">
        <v>303</v>
      </c>
      <c r="AG99" s="65">
        <v>345</v>
      </c>
      <c r="AH99" s="67">
        <v>-13.861386138613863</v>
      </c>
      <c r="AI99" s="65">
        <v>306</v>
      </c>
      <c r="AJ99" s="65">
        <v>348</v>
      </c>
      <c r="AK99" s="67">
        <v>-13.725490196078432</v>
      </c>
      <c r="AL99" s="42" t="s">
        <v>2639</v>
      </c>
      <c r="AM99" s="42" t="s">
        <v>2669</v>
      </c>
      <c r="AN99" s="42" t="s">
        <v>2639</v>
      </c>
      <c r="AO99" s="47" t="s">
        <v>2639</v>
      </c>
      <c r="AP99" s="47" t="s">
        <v>2639</v>
      </c>
      <c r="AQ99" s="43" t="s">
        <v>6</v>
      </c>
    </row>
    <row r="100" spans="1:43" s="24" customFormat="1" ht="30" customHeight="1" x14ac:dyDescent="0.3">
      <c r="A100" s="57" t="s">
        <v>190</v>
      </c>
      <c r="B100" s="57" t="s">
        <v>2648</v>
      </c>
      <c r="C100" s="57" t="s">
        <v>258</v>
      </c>
      <c r="D100" s="58" t="s">
        <v>1108</v>
      </c>
      <c r="E100" s="60" t="s">
        <v>1109</v>
      </c>
      <c r="F100" s="61">
        <v>162</v>
      </c>
      <c r="G100" s="61">
        <v>14766</v>
      </c>
      <c r="H100" s="88">
        <v>1.1000000000000001</v>
      </c>
      <c r="I100" s="63">
        <v>66.666666666666657</v>
      </c>
      <c r="J100" s="63">
        <v>35.802469135802468</v>
      </c>
      <c r="K100" s="63">
        <v>78.395061728395063</v>
      </c>
      <c r="L100" s="63">
        <v>78.395061728395063</v>
      </c>
      <c r="M100" s="63">
        <v>80.864197530864203</v>
      </c>
      <c r="N100" s="63">
        <v>81.481481481481481</v>
      </c>
      <c r="O100" s="63">
        <v>81.481481481481481</v>
      </c>
      <c r="P100" s="63">
        <v>90.123456790123456</v>
      </c>
      <c r="Q100" s="63">
        <v>70.370370370370367</v>
      </c>
      <c r="R100" s="63">
        <v>89.506172839506178</v>
      </c>
      <c r="S100" s="63">
        <v>96.296296296296291</v>
      </c>
      <c r="T100" s="63">
        <v>93.209876543209873</v>
      </c>
      <c r="U100" s="46">
        <v>1</v>
      </c>
      <c r="V100" s="64">
        <v>10</v>
      </c>
      <c r="W100" s="65">
        <v>123</v>
      </c>
      <c r="X100" s="65">
        <v>127</v>
      </c>
      <c r="Y100" s="65">
        <v>130</v>
      </c>
      <c r="Z100" s="65">
        <v>131</v>
      </c>
      <c r="AA100" s="65">
        <v>123</v>
      </c>
      <c r="AB100" s="65">
        <v>127</v>
      </c>
      <c r="AC100" s="67">
        <v>-3.2520325203252036</v>
      </c>
      <c r="AD100" s="67">
        <v>-0.76923076923076927</v>
      </c>
      <c r="AE100" s="67">
        <v>-3.2520325203252036</v>
      </c>
      <c r="AF100" s="65">
        <v>130</v>
      </c>
      <c r="AG100" s="65">
        <v>132</v>
      </c>
      <c r="AH100" s="67">
        <v>-1.5384615384615385</v>
      </c>
      <c r="AI100" s="65">
        <v>130</v>
      </c>
      <c r="AJ100" s="65">
        <v>132</v>
      </c>
      <c r="AK100" s="67">
        <v>-1.5384615384615385</v>
      </c>
      <c r="AL100" s="42" t="s">
        <v>2639</v>
      </c>
      <c r="AM100" s="42" t="s">
        <v>2639</v>
      </c>
      <c r="AN100" s="42" t="s">
        <v>2639</v>
      </c>
      <c r="AO100" s="47" t="s">
        <v>2669</v>
      </c>
      <c r="AP100" s="47" t="s">
        <v>2639</v>
      </c>
      <c r="AQ100" s="43" t="s">
        <v>8</v>
      </c>
    </row>
    <row r="101" spans="1:43" s="24" customFormat="1" ht="30" customHeight="1" x14ac:dyDescent="0.3">
      <c r="A101" s="57" t="s">
        <v>401</v>
      </c>
      <c r="B101" s="57" t="s">
        <v>2648</v>
      </c>
      <c r="C101" s="57" t="s">
        <v>258</v>
      </c>
      <c r="D101" s="58" t="s">
        <v>1110</v>
      </c>
      <c r="E101" s="60" t="s">
        <v>1111</v>
      </c>
      <c r="F101" s="61">
        <v>54</v>
      </c>
      <c r="G101" s="61">
        <v>4741</v>
      </c>
      <c r="H101" s="88">
        <v>1.2000000000000002</v>
      </c>
      <c r="I101" s="63">
        <v>59.259259259259252</v>
      </c>
      <c r="J101" s="63">
        <v>48.148148148148145</v>
      </c>
      <c r="K101" s="63">
        <v>88.888888888888886</v>
      </c>
      <c r="L101" s="63">
        <v>98.148148148148152</v>
      </c>
      <c r="M101" s="63">
        <v>90.740740740740748</v>
      </c>
      <c r="N101" s="63">
        <v>92.592592592592595</v>
      </c>
      <c r="O101" s="63">
        <v>92.592592592592595</v>
      </c>
      <c r="P101" s="63">
        <v>100</v>
      </c>
      <c r="Q101" s="63">
        <v>100</v>
      </c>
      <c r="R101" s="63">
        <v>100</v>
      </c>
      <c r="S101" s="63">
        <v>87.037037037037038</v>
      </c>
      <c r="T101" s="63">
        <v>85.18518518518519</v>
      </c>
      <c r="U101" s="46">
        <v>4</v>
      </c>
      <c r="V101" s="64">
        <v>40</v>
      </c>
      <c r="W101" s="65">
        <v>41</v>
      </c>
      <c r="X101" s="65">
        <v>48</v>
      </c>
      <c r="Y101" s="65">
        <v>42</v>
      </c>
      <c r="Z101" s="65">
        <v>49</v>
      </c>
      <c r="AA101" s="65">
        <v>47</v>
      </c>
      <c r="AB101" s="65">
        <v>53</v>
      </c>
      <c r="AC101" s="67">
        <v>-17.073170731707318</v>
      </c>
      <c r="AD101" s="67">
        <v>-16.666666666666664</v>
      </c>
      <c r="AE101" s="67">
        <v>-12.76595744680851</v>
      </c>
      <c r="AF101" s="65">
        <v>41</v>
      </c>
      <c r="AG101" s="65">
        <v>50</v>
      </c>
      <c r="AH101" s="67">
        <v>-21.951219512195124</v>
      </c>
      <c r="AI101" s="65">
        <v>41</v>
      </c>
      <c r="AJ101" s="65">
        <v>50</v>
      </c>
      <c r="AK101" s="67">
        <v>-21.951219512195124</v>
      </c>
      <c r="AL101" s="42" t="s">
        <v>2639</v>
      </c>
      <c r="AM101" s="42" t="s">
        <v>2639</v>
      </c>
      <c r="AN101" s="42" t="s">
        <v>2639</v>
      </c>
      <c r="AO101" s="47" t="s">
        <v>2669</v>
      </c>
      <c r="AP101" s="47" t="s">
        <v>2639</v>
      </c>
      <c r="AQ101" s="43" t="s">
        <v>8</v>
      </c>
    </row>
    <row r="102" spans="1:43" s="24" customFormat="1" ht="30" customHeight="1" x14ac:dyDescent="0.3">
      <c r="A102" s="57" t="s">
        <v>401</v>
      </c>
      <c r="B102" s="57" t="s">
        <v>2648</v>
      </c>
      <c r="C102" s="57" t="s">
        <v>258</v>
      </c>
      <c r="D102" s="58" t="s">
        <v>1112</v>
      </c>
      <c r="E102" s="60" t="s">
        <v>1113</v>
      </c>
      <c r="F102" s="61">
        <v>27</v>
      </c>
      <c r="G102" s="61">
        <v>3934</v>
      </c>
      <c r="H102" s="88">
        <v>0.7</v>
      </c>
      <c r="I102" s="63">
        <v>100</v>
      </c>
      <c r="J102" s="63">
        <v>100</v>
      </c>
      <c r="K102" s="63">
        <v>100</v>
      </c>
      <c r="L102" s="63">
        <v>100</v>
      </c>
      <c r="M102" s="63">
        <v>100</v>
      </c>
      <c r="N102" s="63">
        <v>100</v>
      </c>
      <c r="O102" s="63">
        <v>100</v>
      </c>
      <c r="P102" s="63">
        <v>100</v>
      </c>
      <c r="Q102" s="63">
        <v>100</v>
      </c>
      <c r="R102" s="63">
        <v>100</v>
      </c>
      <c r="S102" s="63">
        <v>100</v>
      </c>
      <c r="T102" s="63">
        <v>100</v>
      </c>
      <c r="U102" s="46">
        <v>10</v>
      </c>
      <c r="V102" s="64">
        <v>100</v>
      </c>
      <c r="W102" s="65">
        <v>46</v>
      </c>
      <c r="X102" s="65">
        <v>44</v>
      </c>
      <c r="Y102" s="65">
        <v>48</v>
      </c>
      <c r="Z102" s="65">
        <v>44</v>
      </c>
      <c r="AA102" s="65">
        <v>47</v>
      </c>
      <c r="AB102" s="65">
        <v>43</v>
      </c>
      <c r="AC102" s="67">
        <v>4.3478260869565215</v>
      </c>
      <c r="AD102" s="67">
        <v>8.3333333333333321</v>
      </c>
      <c r="AE102" s="67">
        <v>8.5106382978723403</v>
      </c>
      <c r="AF102" s="65">
        <v>47</v>
      </c>
      <c r="AG102" s="65">
        <v>37</v>
      </c>
      <c r="AH102" s="67">
        <v>21.276595744680851</v>
      </c>
      <c r="AI102" s="65">
        <v>47</v>
      </c>
      <c r="AJ102" s="65">
        <v>36</v>
      </c>
      <c r="AK102" s="67">
        <v>23.404255319148938</v>
      </c>
      <c r="AL102" s="42" t="s">
        <v>2669</v>
      </c>
      <c r="AM102" s="42" t="s">
        <v>2639</v>
      </c>
      <c r="AN102" s="42" t="s">
        <v>2639</v>
      </c>
      <c r="AO102" s="47" t="s">
        <v>2639</v>
      </c>
      <c r="AP102" s="47" t="s">
        <v>2639</v>
      </c>
      <c r="AQ102" s="43" t="s">
        <v>5</v>
      </c>
    </row>
    <row r="103" spans="1:43" s="24" customFormat="1" ht="30" customHeight="1" x14ac:dyDescent="0.3">
      <c r="A103" s="57" t="s">
        <v>190</v>
      </c>
      <c r="B103" s="57" t="s">
        <v>2648</v>
      </c>
      <c r="C103" s="57" t="s">
        <v>258</v>
      </c>
      <c r="D103" s="58" t="s">
        <v>1114</v>
      </c>
      <c r="E103" s="60" t="s">
        <v>1115</v>
      </c>
      <c r="F103" s="61">
        <v>1175</v>
      </c>
      <c r="G103" s="61">
        <v>93039</v>
      </c>
      <c r="H103" s="88">
        <v>1.3</v>
      </c>
      <c r="I103" s="63">
        <v>85.021276595744681</v>
      </c>
      <c r="J103" s="63">
        <v>100</v>
      </c>
      <c r="K103" s="63">
        <v>76.170212765957444</v>
      </c>
      <c r="L103" s="63">
        <v>82.297872340425542</v>
      </c>
      <c r="M103" s="63">
        <v>79.829787234042556</v>
      </c>
      <c r="N103" s="63">
        <v>77.191489361702125</v>
      </c>
      <c r="O103" s="63">
        <v>76.765957446808514</v>
      </c>
      <c r="P103" s="63">
        <v>75.404255319148945</v>
      </c>
      <c r="Q103" s="63">
        <v>61.191489361702125</v>
      </c>
      <c r="R103" s="63">
        <v>59.404255319148938</v>
      </c>
      <c r="S103" s="63">
        <v>73.702127659574472</v>
      </c>
      <c r="T103" s="63">
        <v>73.021276595744681</v>
      </c>
      <c r="U103" s="46">
        <v>0</v>
      </c>
      <c r="V103" s="64">
        <v>0</v>
      </c>
      <c r="W103" s="65">
        <v>891</v>
      </c>
      <c r="X103" s="65">
        <v>895</v>
      </c>
      <c r="Y103" s="65">
        <v>937</v>
      </c>
      <c r="Z103" s="65">
        <v>938</v>
      </c>
      <c r="AA103" s="65">
        <v>978</v>
      </c>
      <c r="AB103" s="65">
        <v>967</v>
      </c>
      <c r="AC103" s="67">
        <v>-0.44893378226711567</v>
      </c>
      <c r="AD103" s="67">
        <v>-0.10672358591248667</v>
      </c>
      <c r="AE103" s="67">
        <v>1.1247443762781186</v>
      </c>
      <c r="AF103" s="65">
        <v>943</v>
      </c>
      <c r="AG103" s="65">
        <v>907</v>
      </c>
      <c r="AH103" s="67">
        <v>3.8176033934252387</v>
      </c>
      <c r="AI103" s="65">
        <v>944</v>
      </c>
      <c r="AJ103" s="65">
        <v>902</v>
      </c>
      <c r="AK103" s="67">
        <v>4.4491525423728815</v>
      </c>
      <c r="AL103" s="42" t="s">
        <v>2639</v>
      </c>
      <c r="AM103" s="42" t="s">
        <v>2639</v>
      </c>
      <c r="AN103" s="42" t="s">
        <v>2639</v>
      </c>
      <c r="AO103" s="47" t="s">
        <v>2669</v>
      </c>
      <c r="AP103" s="47" t="s">
        <v>2639</v>
      </c>
      <c r="AQ103" s="43" t="s">
        <v>8</v>
      </c>
    </row>
    <row r="104" spans="1:43" s="24" customFormat="1" ht="30" customHeight="1" x14ac:dyDescent="0.3">
      <c r="A104" s="57" t="s">
        <v>1103</v>
      </c>
      <c r="B104" s="57" t="s">
        <v>2648</v>
      </c>
      <c r="C104" s="57" t="s">
        <v>258</v>
      </c>
      <c r="D104" s="58" t="s">
        <v>1116</v>
      </c>
      <c r="E104" s="60" t="s">
        <v>1117</v>
      </c>
      <c r="F104" s="61">
        <v>1224</v>
      </c>
      <c r="G104" s="61">
        <v>110447</v>
      </c>
      <c r="H104" s="88">
        <v>1.2000000000000002</v>
      </c>
      <c r="I104" s="63">
        <v>86.928104575163403</v>
      </c>
      <c r="J104" s="63">
        <v>46.732026143790847</v>
      </c>
      <c r="K104" s="63">
        <v>89.215686274509807</v>
      </c>
      <c r="L104" s="63">
        <v>95.343137254901961</v>
      </c>
      <c r="M104" s="63">
        <v>98.039215686274503</v>
      </c>
      <c r="N104" s="63">
        <v>98.692810457516345</v>
      </c>
      <c r="O104" s="63">
        <v>100</v>
      </c>
      <c r="P104" s="63">
        <v>90.767973856209153</v>
      </c>
      <c r="Q104" s="63">
        <v>81.454248366013076</v>
      </c>
      <c r="R104" s="63">
        <v>73.774509803921575</v>
      </c>
      <c r="S104" s="63">
        <v>84.068627450980387</v>
      </c>
      <c r="T104" s="63">
        <v>91.013071895424829</v>
      </c>
      <c r="U104" s="46">
        <v>4</v>
      </c>
      <c r="V104" s="64">
        <v>40</v>
      </c>
      <c r="W104" s="65">
        <v>1120</v>
      </c>
      <c r="X104" s="65">
        <v>1092</v>
      </c>
      <c r="Y104" s="65">
        <v>1217</v>
      </c>
      <c r="Z104" s="65">
        <v>1200</v>
      </c>
      <c r="AA104" s="65">
        <v>1334</v>
      </c>
      <c r="AB104" s="65">
        <v>1167</v>
      </c>
      <c r="AC104" s="67">
        <v>2.5</v>
      </c>
      <c r="AD104" s="67">
        <v>1.3968775677896468</v>
      </c>
      <c r="AE104" s="67">
        <v>12.518740629685157</v>
      </c>
      <c r="AF104" s="65">
        <v>1230</v>
      </c>
      <c r="AG104" s="65">
        <v>1208</v>
      </c>
      <c r="AH104" s="67">
        <v>1.788617886178862</v>
      </c>
      <c r="AI104" s="65">
        <v>1239</v>
      </c>
      <c r="AJ104" s="65">
        <v>1225</v>
      </c>
      <c r="AK104" s="67">
        <v>1.1299435028248588</v>
      </c>
      <c r="AL104" s="42" t="s">
        <v>2639</v>
      </c>
      <c r="AM104" s="42" t="s">
        <v>2639</v>
      </c>
      <c r="AN104" s="42" t="s">
        <v>2639</v>
      </c>
      <c r="AO104" s="47" t="s">
        <v>2639</v>
      </c>
      <c r="AP104" s="47" t="s">
        <v>2669</v>
      </c>
      <c r="AQ104" s="43" t="s">
        <v>9</v>
      </c>
    </row>
    <row r="105" spans="1:43" s="24" customFormat="1" ht="30" customHeight="1" x14ac:dyDescent="0.3">
      <c r="A105" s="57" t="s">
        <v>1103</v>
      </c>
      <c r="B105" s="57" t="s">
        <v>2648</v>
      </c>
      <c r="C105" s="57" t="s">
        <v>258</v>
      </c>
      <c r="D105" s="58" t="s">
        <v>1118</v>
      </c>
      <c r="E105" s="60" t="s">
        <v>1119</v>
      </c>
      <c r="F105" s="61">
        <v>27</v>
      </c>
      <c r="G105" s="61">
        <v>2668</v>
      </c>
      <c r="H105" s="88">
        <v>1.1000000000000001</v>
      </c>
      <c r="I105" s="63">
        <v>66.666666666666657</v>
      </c>
      <c r="J105" s="63">
        <v>18.518518518518519</v>
      </c>
      <c r="K105" s="63">
        <v>59.259259259259252</v>
      </c>
      <c r="L105" s="63">
        <v>55.555555555555557</v>
      </c>
      <c r="M105" s="63">
        <v>66.666666666666657</v>
      </c>
      <c r="N105" s="63">
        <v>74.074074074074076</v>
      </c>
      <c r="O105" s="63">
        <v>74.074074074074076</v>
      </c>
      <c r="P105" s="63">
        <v>100</v>
      </c>
      <c r="Q105" s="63">
        <v>66.666666666666657</v>
      </c>
      <c r="R105" s="63">
        <v>66.666666666666657</v>
      </c>
      <c r="S105" s="63">
        <v>81.481481481481481</v>
      </c>
      <c r="T105" s="63">
        <v>96.296296296296291</v>
      </c>
      <c r="U105" s="46">
        <v>2</v>
      </c>
      <c r="V105" s="64">
        <v>20</v>
      </c>
      <c r="W105" s="65">
        <v>16</v>
      </c>
      <c r="X105" s="65">
        <v>16</v>
      </c>
      <c r="Y105" s="65">
        <v>19</v>
      </c>
      <c r="Z105" s="65">
        <v>18</v>
      </c>
      <c r="AA105" s="65">
        <v>19</v>
      </c>
      <c r="AB105" s="65">
        <v>15</v>
      </c>
      <c r="AC105" s="67">
        <v>0</v>
      </c>
      <c r="AD105" s="67">
        <v>5.2631578947368416</v>
      </c>
      <c r="AE105" s="67">
        <v>21.052631578947366</v>
      </c>
      <c r="AF105" s="65">
        <v>19</v>
      </c>
      <c r="AG105" s="65">
        <v>20</v>
      </c>
      <c r="AH105" s="67">
        <v>-5.2631578947368416</v>
      </c>
      <c r="AI105" s="65">
        <v>20</v>
      </c>
      <c r="AJ105" s="65">
        <v>20</v>
      </c>
      <c r="AK105" s="67">
        <v>0</v>
      </c>
      <c r="AL105" s="42" t="s">
        <v>2639</v>
      </c>
      <c r="AM105" s="42" t="s">
        <v>2639</v>
      </c>
      <c r="AN105" s="42" t="s">
        <v>2639</v>
      </c>
      <c r="AO105" s="47" t="s">
        <v>2669</v>
      </c>
      <c r="AP105" s="47" t="s">
        <v>2639</v>
      </c>
      <c r="AQ105" s="43" t="s">
        <v>8</v>
      </c>
    </row>
    <row r="106" spans="1:43" s="24" customFormat="1" ht="30" customHeight="1" x14ac:dyDescent="0.3">
      <c r="A106" s="57" t="s">
        <v>1103</v>
      </c>
      <c r="B106" s="57" t="s">
        <v>2648</v>
      </c>
      <c r="C106" s="57" t="s">
        <v>258</v>
      </c>
      <c r="D106" s="58" t="s">
        <v>1120</v>
      </c>
      <c r="E106" s="60" t="s">
        <v>1121</v>
      </c>
      <c r="F106" s="61">
        <v>51</v>
      </c>
      <c r="G106" s="61">
        <v>7446</v>
      </c>
      <c r="H106" s="88">
        <v>0.7</v>
      </c>
      <c r="I106" s="63">
        <v>80.392156862745097</v>
      </c>
      <c r="J106" s="63">
        <v>82.35294117647058</v>
      </c>
      <c r="K106" s="63">
        <v>90.196078431372555</v>
      </c>
      <c r="L106" s="63">
        <v>96.078431372549019</v>
      </c>
      <c r="M106" s="63">
        <v>88.235294117647058</v>
      </c>
      <c r="N106" s="63">
        <v>82.35294117647058</v>
      </c>
      <c r="O106" s="63">
        <v>82.35294117647058</v>
      </c>
      <c r="P106" s="63">
        <v>100</v>
      </c>
      <c r="Q106" s="63">
        <v>92.156862745098039</v>
      </c>
      <c r="R106" s="63">
        <v>33.333333333333329</v>
      </c>
      <c r="S106" s="63">
        <v>98.039215686274503</v>
      </c>
      <c r="T106" s="63">
        <v>100</v>
      </c>
      <c r="U106" s="46">
        <v>5</v>
      </c>
      <c r="V106" s="64">
        <v>50</v>
      </c>
      <c r="W106" s="65">
        <v>50</v>
      </c>
      <c r="X106" s="65">
        <v>46</v>
      </c>
      <c r="Y106" s="65">
        <v>50</v>
      </c>
      <c r="Z106" s="65">
        <v>45</v>
      </c>
      <c r="AA106" s="65">
        <v>50</v>
      </c>
      <c r="AB106" s="65">
        <v>49</v>
      </c>
      <c r="AC106" s="67">
        <v>8</v>
      </c>
      <c r="AD106" s="67">
        <v>10</v>
      </c>
      <c r="AE106" s="67">
        <v>2</v>
      </c>
      <c r="AF106" s="65">
        <v>50</v>
      </c>
      <c r="AG106" s="65">
        <v>42</v>
      </c>
      <c r="AH106" s="67">
        <v>16</v>
      </c>
      <c r="AI106" s="65">
        <v>50</v>
      </c>
      <c r="AJ106" s="65">
        <v>42</v>
      </c>
      <c r="AK106" s="67">
        <v>16</v>
      </c>
      <c r="AL106" s="42" t="s">
        <v>2639</v>
      </c>
      <c r="AM106" s="42" t="s">
        <v>2639</v>
      </c>
      <c r="AN106" s="42" t="s">
        <v>2639</v>
      </c>
      <c r="AO106" s="47" t="s">
        <v>2669</v>
      </c>
      <c r="AP106" s="47" t="s">
        <v>2639</v>
      </c>
      <c r="AQ106" s="43" t="s">
        <v>8</v>
      </c>
    </row>
    <row r="107" spans="1:43" s="24" customFormat="1" ht="30" customHeight="1" x14ac:dyDescent="0.3">
      <c r="A107" s="57" t="s">
        <v>401</v>
      </c>
      <c r="B107" s="57" t="s">
        <v>2648</v>
      </c>
      <c r="C107" s="57" t="s">
        <v>258</v>
      </c>
      <c r="D107" s="58" t="s">
        <v>1122</v>
      </c>
      <c r="E107" s="60" t="s">
        <v>1123</v>
      </c>
      <c r="F107" s="61">
        <v>63</v>
      </c>
      <c r="G107" s="61">
        <v>5042</v>
      </c>
      <c r="H107" s="88">
        <v>1.3</v>
      </c>
      <c r="I107" s="63">
        <v>100</v>
      </c>
      <c r="J107" s="63">
        <v>79.365079365079367</v>
      </c>
      <c r="K107" s="63">
        <v>92.063492063492063</v>
      </c>
      <c r="L107" s="63">
        <v>96.825396825396822</v>
      </c>
      <c r="M107" s="63">
        <v>92.063492063492063</v>
      </c>
      <c r="N107" s="63">
        <v>88.888888888888886</v>
      </c>
      <c r="O107" s="63">
        <v>88.888888888888886</v>
      </c>
      <c r="P107" s="63">
        <v>98.412698412698404</v>
      </c>
      <c r="Q107" s="63">
        <v>90.476190476190482</v>
      </c>
      <c r="R107" s="63">
        <v>100</v>
      </c>
      <c r="S107" s="63">
        <v>100</v>
      </c>
      <c r="T107" s="63">
        <v>100</v>
      </c>
      <c r="U107" s="46">
        <v>6</v>
      </c>
      <c r="V107" s="64">
        <v>60</v>
      </c>
      <c r="W107" s="65">
        <v>64</v>
      </c>
      <c r="X107" s="65">
        <v>58</v>
      </c>
      <c r="Y107" s="65">
        <v>62</v>
      </c>
      <c r="Z107" s="65">
        <v>58</v>
      </c>
      <c r="AA107" s="65">
        <v>63</v>
      </c>
      <c r="AB107" s="65">
        <v>61</v>
      </c>
      <c r="AC107" s="67">
        <v>9.375</v>
      </c>
      <c r="AD107" s="67">
        <v>6.4516129032258061</v>
      </c>
      <c r="AE107" s="67">
        <v>3.1746031746031744</v>
      </c>
      <c r="AF107" s="65">
        <v>62</v>
      </c>
      <c r="AG107" s="65">
        <v>56</v>
      </c>
      <c r="AH107" s="67">
        <v>9.67741935483871</v>
      </c>
      <c r="AI107" s="65">
        <v>62</v>
      </c>
      <c r="AJ107" s="65">
        <v>56</v>
      </c>
      <c r="AK107" s="67">
        <v>9.67741935483871</v>
      </c>
      <c r="AL107" s="42" t="s">
        <v>2639</v>
      </c>
      <c r="AM107" s="42" t="s">
        <v>2639</v>
      </c>
      <c r="AN107" s="42" t="s">
        <v>2639</v>
      </c>
      <c r="AO107" s="47" t="s">
        <v>2669</v>
      </c>
      <c r="AP107" s="47" t="s">
        <v>2639</v>
      </c>
      <c r="AQ107" s="43" t="s">
        <v>8</v>
      </c>
    </row>
    <row r="108" spans="1:43" s="24" customFormat="1" ht="30" customHeight="1" x14ac:dyDescent="0.3">
      <c r="A108" s="57" t="s">
        <v>190</v>
      </c>
      <c r="B108" s="57" t="s">
        <v>2648</v>
      </c>
      <c r="C108" s="57" t="s">
        <v>258</v>
      </c>
      <c r="D108" s="58" t="s">
        <v>1124</v>
      </c>
      <c r="E108" s="60" t="s">
        <v>1125</v>
      </c>
      <c r="F108" s="61">
        <v>69</v>
      </c>
      <c r="G108" s="61">
        <v>5389</v>
      </c>
      <c r="H108" s="88">
        <v>1.3</v>
      </c>
      <c r="I108" s="63">
        <v>100</v>
      </c>
      <c r="J108" s="63">
        <v>79.710144927536234</v>
      </c>
      <c r="K108" s="63">
        <v>100</v>
      </c>
      <c r="L108" s="63">
        <v>100</v>
      </c>
      <c r="M108" s="63">
        <v>100</v>
      </c>
      <c r="N108" s="63">
        <v>100</v>
      </c>
      <c r="O108" s="63">
        <v>100</v>
      </c>
      <c r="P108" s="63">
        <v>100</v>
      </c>
      <c r="Q108" s="63">
        <v>100</v>
      </c>
      <c r="R108" s="63">
        <v>76.811594202898547</v>
      </c>
      <c r="S108" s="63">
        <v>94.20289855072464</v>
      </c>
      <c r="T108" s="63">
        <v>76.811594202898547</v>
      </c>
      <c r="U108" s="46">
        <v>7</v>
      </c>
      <c r="V108" s="64">
        <v>70</v>
      </c>
      <c r="W108" s="65">
        <v>74</v>
      </c>
      <c r="X108" s="65">
        <v>82</v>
      </c>
      <c r="Y108" s="65">
        <v>81</v>
      </c>
      <c r="Z108" s="65">
        <v>90</v>
      </c>
      <c r="AA108" s="65">
        <v>84</v>
      </c>
      <c r="AB108" s="65">
        <v>80</v>
      </c>
      <c r="AC108" s="67">
        <v>-10.810810810810811</v>
      </c>
      <c r="AD108" s="67">
        <v>-11.111111111111111</v>
      </c>
      <c r="AE108" s="67">
        <v>4.7619047619047619</v>
      </c>
      <c r="AF108" s="65">
        <v>79</v>
      </c>
      <c r="AG108" s="65">
        <v>72</v>
      </c>
      <c r="AH108" s="67">
        <v>8.8607594936708853</v>
      </c>
      <c r="AI108" s="65">
        <v>79</v>
      </c>
      <c r="AJ108" s="65">
        <v>72</v>
      </c>
      <c r="AK108" s="67">
        <v>8.8607594936708853</v>
      </c>
      <c r="AL108" s="42" t="s">
        <v>2639</v>
      </c>
      <c r="AM108" s="42" t="s">
        <v>2639</v>
      </c>
      <c r="AN108" s="42" t="s">
        <v>2639</v>
      </c>
      <c r="AO108" s="47" t="s">
        <v>2669</v>
      </c>
      <c r="AP108" s="47" t="s">
        <v>2639</v>
      </c>
      <c r="AQ108" s="43" t="s">
        <v>8</v>
      </c>
    </row>
    <row r="109" spans="1:43" s="24" customFormat="1" ht="30" customHeight="1" x14ac:dyDescent="0.3">
      <c r="A109" s="57" t="s">
        <v>401</v>
      </c>
      <c r="B109" s="57" t="s">
        <v>2648</v>
      </c>
      <c r="C109" s="57" t="s">
        <v>258</v>
      </c>
      <c r="D109" s="58" t="s">
        <v>1126</v>
      </c>
      <c r="E109" s="60" t="s">
        <v>1127</v>
      </c>
      <c r="F109" s="61">
        <v>107</v>
      </c>
      <c r="G109" s="61">
        <v>11030</v>
      </c>
      <c r="H109" s="88">
        <v>1</v>
      </c>
      <c r="I109" s="63">
        <v>100</v>
      </c>
      <c r="J109" s="63">
        <v>87.850467289719631</v>
      </c>
      <c r="K109" s="63">
        <v>100</v>
      </c>
      <c r="L109" s="63">
        <v>100</v>
      </c>
      <c r="M109" s="63">
        <v>100</v>
      </c>
      <c r="N109" s="63">
        <v>100</v>
      </c>
      <c r="O109" s="63">
        <v>100</v>
      </c>
      <c r="P109" s="63">
        <v>100</v>
      </c>
      <c r="Q109" s="63">
        <v>100</v>
      </c>
      <c r="R109" s="63">
        <v>100</v>
      </c>
      <c r="S109" s="63">
        <v>100</v>
      </c>
      <c r="T109" s="63">
        <v>100</v>
      </c>
      <c r="U109" s="46">
        <v>10</v>
      </c>
      <c r="V109" s="64">
        <v>100</v>
      </c>
      <c r="W109" s="65">
        <v>122</v>
      </c>
      <c r="X109" s="65">
        <v>120</v>
      </c>
      <c r="Y109" s="65">
        <v>131</v>
      </c>
      <c r="Z109" s="65">
        <v>127</v>
      </c>
      <c r="AA109" s="65">
        <v>127</v>
      </c>
      <c r="AB109" s="65">
        <v>122</v>
      </c>
      <c r="AC109" s="67">
        <v>1.639344262295082</v>
      </c>
      <c r="AD109" s="67">
        <v>3.0534351145038165</v>
      </c>
      <c r="AE109" s="67">
        <v>3.9370078740157481</v>
      </c>
      <c r="AF109" s="65">
        <v>134</v>
      </c>
      <c r="AG109" s="65">
        <v>128</v>
      </c>
      <c r="AH109" s="67">
        <v>4.4776119402985071</v>
      </c>
      <c r="AI109" s="65">
        <v>132</v>
      </c>
      <c r="AJ109" s="65">
        <v>129</v>
      </c>
      <c r="AK109" s="67">
        <v>2.2727272727272729</v>
      </c>
      <c r="AL109" s="42" t="s">
        <v>2669</v>
      </c>
      <c r="AM109" s="42" t="s">
        <v>2639</v>
      </c>
      <c r="AN109" s="42" t="s">
        <v>2639</v>
      </c>
      <c r="AO109" s="47" t="s">
        <v>2639</v>
      </c>
      <c r="AP109" s="47" t="s">
        <v>2639</v>
      </c>
      <c r="AQ109" s="43" t="s">
        <v>5</v>
      </c>
    </row>
    <row r="110" spans="1:43" s="24" customFormat="1" ht="30" customHeight="1" x14ac:dyDescent="0.3">
      <c r="A110" s="57" t="s">
        <v>190</v>
      </c>
      <c r="B110" s="57" t="s">
        <v>2648</v>
      </c>
      <c r="C110" s="57" t="s">
        <v>258</v>
      </c>
      <c r="D110" s="58" t="s">
        <v>1128</v>
      </c>
      <c r="E110" s="60" t="s">
        <v>1129</v>
      </c>
      <c r="F110" s="61">
        <v>87</v>
      </c>
      <c r="G110" s="61">
        <v>6941</v>
      </c>
      <c r="H110" s="88">
        <v>1.3</v>
      </c>
      <c r="I110" s="63">
        <v>62.068965517241381</v>
      </c>
      <c r="J110" s="63">
        <v>47.126436781609193</v>
      </c>
      <c r="K110" s="63">
        <v>87.356321839080465</v>
      </c>
      <c r="L110" s="63">
        <v>87.356321839080465</v>
      </c>
      <c r="M110" s="63">
        <v>89.65517241379311</v>
      </c>
      <c r="N110" s="63">
        <v>93.103448275862064</v>
      </c>
      <c r="O110" s="63">
        <v>93.103448275862064</v>
      </c>
      <c r="P110" s="63">
        <v>97.701149425287355</v>
      </c>
      <c r="Q110" s="63">
        <v>87.356321839080465</v>
      </c>
      <c r="R110" s="63">
        <v>86.206896551724128</v>
      </c>
      <c r="S110" s="63">
        <v>81.609195402298852</v>
      </c>
      <c r="T110" s="63">
        <v>100</v>
      </c>
      <c r="U110" s="46">
        <v>2</v>
      </c>
      <c r="V110" s="64">
        <v>20</v>
      </c>
      <c r="W110" s="65">
        <v>66</v>
      </c>
      <c r="X110" s="65">
        <v>76</v>
      </c>
      <c r="Y110" s="65">
        <v>67</v>
      </c>
      <c r="Z110" s="65">
        <v>78</v>
      </c>
      <c r="AA110" s="65">
        <v>70</v>
      </c>
      <c r="AB110" s="65">
        <v>76</v>
      </c>
      <c r="AC110" s="67">
        <v>-15.151515151515152</v>
      </c>
      <c r="AD110" s="67">
        <v>-16.417910447761194</v>
      </c>
      <c r="AE110" s="67">
        <v>-8.5714285714285712</v>
      </c>
      <c r="AF110" s="65">
        <v>65</v>
      </c>
      <c r="AG110" s="65">
        <v>81</v>
      </c>
      <c r="AH110" s="67">
        <v>-24.615384615384617</v>
      </c>
      <c r="AI110" s="65">
        <v>65</v>
      </c>
      <c r="AJ110" s="65">
        <v>81</v>
      </c>
      <c r="AK110" s="67">
        <v>-24.615384615384617</v>
      </c>
      <c r="AL110" s="42" t="s">
        <v>2639</v>
      </c>
      <c r="AM110" s="42" t="s">
        <v>2639</v>
      </c>
      <c r="AN110" s="42" t="s">
        <v>2639</v>
      </c>
      <c r="AO110" s="47" t="s">
        <v>2669</v>
      </c>
      <c r="AP110" s="47" t="s">
        <v>2639</v>
      </c>
      <c r="AQ110" s="43" t="s">
        <v>8</v>
      </c>
    </row>
    <row r="111" spans="1:43" s="24" customFormat="1" ht="30" customHeight="1" x14ac:dyDescent="0.3">
      <c r="A111" s="57" t="s">
        <v>190</v>
      </c>
      <c r="B111" s="57" t="s">
        <v>2648</v>
      </c>
      <c r="C111" s="57" t="s">
        <v>258</v>
      </c>
      <c r="D111" s="58" t="s">
        <v>1130</v>
      </c>
      <c r="E111" s="60" t="s">
        <v>1131</v>
      </c>
      <c r="F111" s="61">
        <v>243</v>
      </c>
      <c r="G111" s="61">
        <v>23954</v>
      </c>
      <c r="H111" s="88">
        <v>1.1000000000000001</v>
      </c>
      <c r="I111" s="63">
        <v>100</v>
      </c>
      <c r="J111" s="63">
        <v>85.596707818930042</v>
      </c>
      <c r="K111" s="63">
        <v>100</v>
      </c>
      <c r="L111" s="63">
        <v>100</v>
      </c>
      <c r="M111" s="63">
        <v>100</v>
      </c>
      <c r="N111" s="63">
        <v>95.061728395061735</v>
      </c>
      <c r="O111" s="63">
        <v>95.061728395061735</v>
      </c>
      <c r="P111" s="63">
        <v>92.592592592592595</v>
      </c>
      <c r="Q111" s="63">
        <v>79.012345679012341</v>
      </c>
      <c r="R111" s="63">
        <v>100</v>
      </c>
      <c r="S111" s="63">
        <v>93.004115226337447</v>
      </c>
      <c r="T111" s="63">
        <v>100</v>
      </c>
      <c r="U111" s="46">
        <v>7</v>
      </c>
      <c r="V111" s="64">
        <v>70</v>
      </c>
      <c r="W111" s="65">
        <v>259</v>
      </c>
      <c r="X111" s="65">
        <v>249</v>
      </c>
      <c r="Y111" s="65">
        <v>278</v>
      </c>
      <c r="Z111" s="65">
        <v>267</v>
      </c>
      <c r="AA111" s="65">
        <v>285</v>
      </c>
      <c r="AB111" s="65">
        <v>245</v>
      </c>
      <c r="AC111" s="67">
        <v>3.8610038610038608</v>
      </c>
      <c r="AD111" s="67">
        <v>3.9568345323741005</v>
      </c>
      <c r="AE111" s="67">
        <v>14.035087719298245</v>
      </c>
      <c r="AF111" s="65">
        <v>281</v>
      </c>
      <c r="AG111" s="65">
        <v>231</v>
      </c>
      <c r="AH111" s="67">
        <v>17.793594306049823</v>
      </c>
      <c r="AI111" s="65">
        <v>278</v>
      </c>
      <c r="AJ111" s="65">
        <v>231</v>
      </c>
      <c r="AK111" s="67">
        <v>16.906474820143885</v>
      </c>
      <c r="AL111" s="42" t="s">
        <v>2639</v>
      </c>
      <c r="AM111" s="42" t="s">
        <v>2639</v>
      </c>
      <c r="AN111" s="42" t="s">
        <v>2639</v>
      </c>
      <c r="AO111" s="47" t="s">
        <v>2669</v>
      </c>
      <c r="AP111" s="47" t="s">
        <v>2639</v>
      </c>
      <c r="AQ111" s="43" t="s">
        <v>8</v>
      </c>
    </row>
    <row r="112" spans="1:43" s="24" customFormat="1" ht="30" customHeight="1" x14ac:dyDescent="0.3">
      <c r="A112" s="57" t="s">
        <v>401</v>
      </c>
      <c r="B112" s="57" t="s">
        <v>2648</v>
      </c>
      <c r="C112" s="57" t="s">
        <v>258</v>
      </c>
      <c r="D112" s="58" t="s">
        <v>1132</v>
      </c>
      <c r="E112" s="60" t="s">
        <v>1133</v>
      </c>
      <c r="F112" s="61">
        <v>225</v>
      </c>
      <c r="G112" s="61">
        <v>18778</v>
      </c>
      <c r="H112" s="88">
        <v>1.2000000000000002</v>
      </c>
      <c r="I112" s="63">
        <v>100</v>
      </c>
      <c r="J112" s="63">
        <v>55.111111111111114</v>
      </c>
      <c r="K112" s="63">
        <v>100</v>
      </c>
      <c r="L112" s="63">
        <v>100</v>
      </c>
      <c r="M112" s="63">
        <v>100</v>
      </c>
      <c r="N112" s="63">
        <v>100</v>
      </c>
      <c r="O112" s="63">
        <v>100</v>
      </c>
      <c r="P112" s="63">
        <v>100</v>
      </c>
      <c r="Q112" s="63">
        <v>90.222222222222229</v>
      </c>
      <c r="R112" s="63">
        <v>81.333333333333329</v>
      </c>
      <c r="S112" s="63">
        <v>93.333333333333329</v>
      </c>
      <c r="T112" s="63">
        <v>100</v>
      </c>
      <c r="U112" s="46">
        <v>7</v>
      </c>
      <c r="V112" s="64">
        <v>70</v>
      </c>
      <c r="W112" s="65">
        <v>213</v>
      </c>
      <c r="X112" s="65">
        <v>239</v>
      </c>
      <c r="Y112" s="65">
        <v>275</v>
      </c>
      <c r="Z112" s="65">
        <v>260</v>
      </c>
      <c r="AA112" s="65">
        <v>283</v>
      </c>
      <c r="AB112" s="65">
        <v>257</v>
      </c>
      <c r="AC112" s="67">
        <v>-12.206572769953052</v>
      </c>
      <c r="AD112" s="67">
        <v>5.4545454545454541</v>
      </c>
      <c r="AE112" s="67">
        <v>9.1872791519434625</v>
      </c>
      <c r="AF112" s="65">
        <v>267</v>
      </c>
      <c r="AG112" s="65">
        <v>241</v>
      </c>
      <c r="AH112" s="67">
        <v>9.7378277153558059</v>
      </c>
      <c r="AI112" s="65">
        <v>265</v>
      </c>
      <c r="AJ112" s="65">
        <v>243</v>
      </c>
      <c r="AK112" s="67">
        <v>8.3018867924528301</v>
      </c>
      <c r="AL112" s="42" t="s">
        <v>2639</v>
      </c>
      <c r="AM112" s="42" t="s">
        <v>2639</v>
      </c>
      <c r="AN112" s="42" t="s">
        <v>2639</v>
      </c>
      <c r="AO112" s="47" t="s">
        <v>2669</v>
      </c>
      <c r="AP112" s="47" t="s">
        <v>2639</v>
      </c>
      <c r="AQ112" s="43" t="s">
        <v>8</v>
      </c>
    </row>
    <row r="113" spans="1:43" s="24" customFormat="1" ht="30" customHeight="1" x14ac:dyDescent="0.3">
      <c r="A113" s="57" t="s">
        <v>401</v>
      </c>
      <c r="B113" s="57" t="s">
        <v>2648</v>
      </c>
      <c r="C113" s="57" t="s">
        <v>258</v>
      </c>
      <c r="D113" s="58" t="s">
        <v>1134</v>
      </c>
      <c r="E113" s="60" t="s">
        <v>1135</v>
      </c>
      <c r="F113" s="61">
        <v>2762</v>
      </c>
      <c r="G113" s="61">
        <v>266428</v>
      </c>
      <c r="H113" s="88">
        <v>1.1000000000000001</v>
      </c>
      <c r="I113" s="63">
        <v>100</v>
      </c>
      <c r="J113" s="63">
        <v>0.57929036929761035</v>
      </c>
      <c r="K113" s="63">
        <v>95.80014482259233</v>
      </c>
      <c r="L113" s="63">
        <v>100</v>
      </c>
      <c r="M113" s="63">
        <v>99.022447501810291</v>
      </c>
      <c r="N113" s="63">
        <v>96.162201303403322</v>
      </c>
      <c r="O113" s="63">
        <v>96.343229543808846</v>
      </c>
      <c r="P113" s="63">
        <v>98.18971759594497</v>
      </c>
      <c r="Q113" s="63">
        <v>81.679942070963079</v>
      </c>
      <c r="R113" s="63">
        <v>79.435191889934828</v>
      </c>
      <c r="S113" s="63">
        <v>95.474293989862417</v>
      </c>
      <c r="T113" s="63">
        <v>92.288196958725564</v>
      </c>
      <c r="U113" s="46">
        <v>7</v>
      </c>
      <c r="V113" s="64">
        <v>70</v>
      </c>
      <c r="W113" s="65">
        <v>2641</v>
      </c>
      <c r="X113" s="65">
        <v>2646</v>
      </c>
      <c r="Y113" s="65">
        <v>2769</v>
      </c>
      <c r="Z113" s="65">
        <v>2735</v>
      </c>
      <c r="AA113" s="65">
        <v>3129</v>
      </c>
      <c r="AB113" s="65">
        <v>2806</v>
      </c>
      <c r="AC113" s="67">
        <v>-0.18932222642938282</v>
      </c>
      <c r="AD113" s="67">
        <v>1.2278801011195377</v>
      </c>
      <c r="AE113" s="67">
        <v>10.322786832853946</v>
      </c>
      <c r="AF113" s="65">
        <v>2748</v>
      </c>
      <c r="AG113" s="65">
        <v>2656</v>
      </c>
      <c r="AH113" s="67">
        <v>3.3478893740902476</v>
      </c>
      <c r="AI113" s="65">
        <v>2757</v>
      </c>
      <c r="AJ113" s="65">
        <v>2661</v>
      </c>
      <c r="AK113" s="67">
        <v>3.4820457018498367</v>
      </c>
      <c r="AL113" s="42" t="s">
        <v>2639</v>
      </c>
      <c r="AM113" s="42" t="s">
        <v>2639</v>
      </c>
      <c r="AN113" s="42" t="s">
        <v>2639</v>
      </c>
      <c r="AO113" s="47" t="s">
        <v>2639</v>
      </c>
      <c r="AP113" s="47" t="s">
        <v>2669</v>
      </c>
      <c r="AQ113" s="43" t="s">
        <v>9</v>
      </c>
    </row>
    <row r="114" spans="1:43" s="24" customFormat="1" ht="30" customHeight="1" x14ac:dyDescent="0.3">
      <c r="A114" s="57" t="s">
        <v>1103</v>
      </c>
      <c r="B114" s="57" t="s">
        <v>2648</v>
      </c>
      <c r="C114" s="57" t="s">
        <v>258</v>
      </c>
      <c r="D114" s="58" t="s">
        <v>1136</v>
      </c>
      <c r="E114" s="60" t="s">
        <v>1137</v>
      </c>
      <c r="F114" s="61">
        <v>41</v>
      </c>
      <c r="G114" s="61">
        <v>3160</v>
      </c>
      <c r="H114" s="88">
        <v>1.3</v>
      </c>
      <c r="I114" s="63">
        <v>26.829268292682929</v>
      </c>
      <c r="J114" s="63">
        <v>17.073170731707318</v>
      </c>
      <c r="K114" s="63">
        <v>58.536585365853654</v>
      </c>
      <c r="L114" s="63">
        <v>63.414634146341463</v>
      </c>
      <c r="M114" s="63">
        <v>60.975609756097562</v>
      </c>
      <c r="N114" s="63">
        <v>56.09756097560976</v>
      </c>
      <c r="O114" s="63">
        <v>56.09756097560976</v>
      </c>
      <c r="P114" s="63">
        <v>48.780487804878049</v>
      </c>
      <c r="Q114" s="63">
        <v>39.024390243902438</v>
      </c>
      <c r="R114" s="63">
        <v>21.951219512195124</v>
      </c>
      <c r="S114" s="63">
        <v>36.585365853658537</v>
      </c>
      <c r="T114" s="63">
        <v>43.902439024390247</v>
      </c>
      <c r="U114" s="46">
        <v>0</v>
      </c>
      <c r="V114" s="64">
        <v>0</v>
      </c>
      <c r="W114" s="65">
        <v>23</v>
      </c>
      <c r="X114" s="65">
        <v>24</v>
      </c>
      <c r="Y114" s="65">
        <v>24</v>
      </c>
      <c r="Z114" s="65">
        <v>25</v>
      </c>
      <c r="AA114" s="65">
        <v>25</v>
      </c>
      <c r="AB114" s="65">
        <v>26</v>
      </c>
      <c r="AC114" s="67">
        <v>-4.3478260869565215</v>
      </c>
      <c r="AD114" s="67">
        <v>-4.1666666666666661</v>
      </c>
      <c r="AE114" s="67">
        <v>-4</v>
      </c>
      <c r="AF114" s="65">
        <v>24</v>
      </c>
      <c r="AG114" s="65">
        <v>23</v>
      </c>
      <c r="AH114" s="67">
        <v>4.1666666666666661</v>
      </c>
      <c r="AI114" s="65">
        <v>24</v>
      </c>
      <c r="AJ114" s="65">
        <v>23</v>
      </c>
      <c r="AK114" s="67">
        <v>4.1666666666666661</v>
      </c>
      <c r="AL114" s="42" t="s">
        <v>2639</v>
      </c>
      <c r="AM114" s="42" t="s">
        <v>2639</v>
      </c>
      <c r="AN114" s="42" t="s">
        <v>2639</v>
      </c>
      <c r="AO114" s="47" t="s">
        <v>2669</v>
      </c>
      <c r="AP114" s="47" t="s">
        <v>2639</v>
      </c>
      <c r="AQ114" s="43" t="s">
        <v>8</v>
      </c>
    </row>
    <row r="115" spans="1:43" s="24" customFormat="1" ht="30" customHeight="1" x14ac:dyDescent="0.3">
      <c r="A115" s="57" t="s">
        <v>401</v>
      </c>
      <c r="B115" s="57" t="s">
        <v>2648</v>
      </c>
      <c r="C115" s="57" t="s">
        <v>258</v>
      </c>
      <c r="D115" s="58" t="s">
        <v>1138</v>
      </c>
      <c r="E115" s="60" t="s">
        <v>1139</v>
      </c>
      <c r="F115" s="61">
        <v>37</v>
      </c>
      <c r="G115" s="61">
        <v>4371</v>
      </c>
      <c r="H115" s="88">
        <v>0.9</v>
      </c>
      <c r="I115" s="63">
        <v>64.86486486486487</v>
      </c>
      <c r="J115" s="63">
        <v>21.621621621621621</v>
      </c>
      <c r="K115" s="63">
        <v>72.972972972972968</v>
      </c>
      <c r="L115" s="63">
        <v>81.081081081081081</v>
      </c>
      <c r="M115" s="63">
        <v>81.081081081081081</v>
      </c>
      <c r="N115" s="63">
        <v>86.486486486486484</v>
      </c>
      <c r="O115" s="63">
        <v>89.189189189189193</v>
      </c>
      <c r="P115" s="63">
        <v>97.297297297297305</v>
      </c>
      <c r="Q115" s="63">
        <v>86.486486486486484</v>
      </c>
      <c r="R115" s="63">
        <v>100</v>
      </c>
      <c r="S115" s="63">
        <v>100</v>
      </c>
      <c r="T115" s="63">
        <v>100</v>
      </c>
      <c r="U115" s="46">
        <v>4</v>
      </c>
      <c r="V115" s="64">
        <v>40</v>
      </c>
      <c r="W115" s="65">
        <v>34</v>
      </c>
      <c r="X115" s="65">
        <v>27</v>
      </c>
      <c r="Y115" s="65">
        <v>35</v>
      </c>
      <c r="Z115" s="65">
        <v>30</v>
      </c>
      <c r="AA115" s="65">
        <v>37</v>
      </c>
      <c r="AB115" s="65">
        <v>30</v>
      </c>
      <c r="AC115" s="67">
        <v>20.588235294117645</v>
      </c>
      <c r="AD115" s="67">
        <v>14.285714285714285</v>
      </c>
      <c r="AE115" s="67">
        <v>18.918918918918919</v>
      </c>
      <c r="AF115" s="65">
        <v>35</v>
      </c>
      <c r="AG115" s="65">
        <v>32</v>
      </c>
      <c r="AH115" s="67">
        <v>8.5714285714285712</v>
      </c>
      <c r="AI115" s="65">
        <v>35</v>
      </c>
      <c r="AJ115" s="65">
        <v>33</v>
      </c>
      <c r="AK115" s="67">
        <v>5.7142857142857144</v>
      </c>
      <c r="AL115" s="42" t="s">
        <v>2639</v>
      </c>
      <c r="AM115" s="42" t="s">
        <v>2639</v>
      </c>
      <c r="AN115" s="42" t="s">
        <v>2639</v>
      </c>
      <c r="AO115" s="47" t="s">
        <v>2669</v>
      </c>
      <c r="AP115" s="47" t="s">
        <v>2639</v>
      </c>
      <c r="AQ115" s="43" t="s">
        <v>8</v>
      </c>
    </row>
    <row r="116" spans="1:43" s="24" customFormat="1" ht="30" customHeight="1" x14ac:dyDescent="0.3">
      <c r="A116" s="57" t="s">
        <v>1103</v>
      </c>
      <c r="B116" s="57" t="s">
        <v>2648</v>
      </c>
      <c r="C116" s="57" t="s">
        <v>258</v>
      </c>
      <c r="D116" s="58" t="s">
        <v>1140</v>
      </c>
      <c r="E116" s="60" t="s">
        <v>1141</v>
      </c>
      <c r="F116" s="61">
        <v>34</v>
      </c>
      <c r="G116" s="61">
        <v>3997</v>
      </c>
      <c r="H116" s="88">
        <v>0.9</v>
      </c>
      <c r="I116" s="63">
        <v>100</v>
      </c>
      <c r="J116" s="63">
        <v>100</v>
      </c>
      <c r="K116" s="63">
        <v>100</v>
      </c>
      <c r="L116" s="63">
        <v>100</v>
      </c>
      <c r="M116" s="63">
        <v>100</v>
      </c>
      <c r="N116" s="63">
        <v>100</v>
      </c>
      <c r="O116" s="63">
        <v>100</v>
      </c>
      <c r="P116" s="63">
        <v>100</v>
      </c>
      <c r="Q116" s="63">
        <v>100</v>
      </c>
      <c r="R116" s="63">
        <v>79.411764705882348</v>
      </c>
      <c r="S116" s="63">
        <v>100</v>
      </c>
      <c r="T116" s="63">
        <v>100</v>
      </c>
      <c r="U116" s="46">
        <v>9</v>
      </c>
      <c r="V116" s="64">
        <v>90</v>
      </c>
      <c r="W116" s="65">
        <v>54</v>
      </c>
      <c r="X116" s="65">
        <v>53</v>
      </c>
      <c r="Y116" s="65">
        <v>61</v>
      </c>
      <c r="Z116" s="65">
        <v>54</v>
      </c>
      <c r="AA116" s="65">
        <v>54</v>
      </c>
      <c r="AB116" s="65">
        <v>49</v>
      </c>
      <c r="AC116" s="67">
        <v>1.8518518518518516</v>
      </c>
      <c r="AD116" s="67">
        <v>11.475409836065573</v>
      </c>
      <c r="AE116" s="67">
        <v>9.2592592592592595</v>
      </c>
      <c r="AF116" s="65">
        <v>62</v>
      </c>
      <c r="AG116" s="65">
        <v>45</v>
      </c>
      <c r="AH116" s="67">
        <v>27.419354838709676</v>
      </c>
      <c r="AI116" s="65">
        <v>62</v>
      </c>
      <c r="AJ116" s="65">
        <v>46</v>
      </c>
      <c r="AK116" s="67">
        <v>25.806451612903224</v>
      </c>
      <c r="AL116" s="42" t="s">
        <v>2639</v>
      </c>
      <c r="AM116" s="42" t="s">
        <v>2669</v>
      </c>
      <c r="AN116" s="42" t="s">
        <v>2639</v>
      </c>
      <c r="AO116" s="47" t="s">
        <v>2639</v>
      </c>
      <c r="AP116" s="47" t="s">
        <v>2639</v>
      </c>
      <c r="AQ116" s="43" t="s">
        <v>6</v>
      </c>
    </row>
    <row r="117" spans="1:43" s="24" customFormat="1" ht="30" customHeight="1" x14ac:dyDescent="0.3">
      <c r="A117" s="57" t="s">
        <v>401</v>
      </c>
      <c r="B117" s="57" t="s">
        <v>2648</v>
      </c>
      <c r="C117" s="57" t="s">
        <v>258</v>
      </c>
      <c r="D117" s="58" t="s">
        <v>1142</v>
      </c>
      <c r="E117" s="60" t="s">
        <v>1143</v>
      </c>
      <c r="F117" s="61">
        <v>52</v>
      </c>
      <c r="G117" s="61">
        <v>5472</v>
      </c>
      <c r="H117" s="88">
        <v>1</v>
      </c>
      <c r="I117" s="63">
        <v>100</v>
      </c>
      <c r="J117" s="63">
        <v>84.615384615384613</v>
      </c>
      <c r="K117" s="63">
        <v>100</v>
      </c>
      <c r="L117" s="63">
        <v>100</v>
      </c>
      <c r="M117" s="63">
        <v>100</v>
      </c>
      <c r="N117" s="63">
        <v>100</v>
      </c>
      <c r="O117" s="63">
        <v>100</v>
      </c>
      <c r="P117" s="63">
        <v>100</v>
      </c>
      <c r="Q117" s="63">
        <v>94.230769230769226</v>
      </c>
      <c r="R117" s="63">
        <v>100</v>
      </c>
      <c r="S117" s="63">
        <v>96.15384615384616</v>
      </c>
      <c r="T117" s="63">
        <v>100</v>
      </c>
      <c r="U117" s="46">
        <v>9</v>
      </c>
      <c r="V117" s="64">
        <v>90</v>
      </c>
      <c r="W117" s="65">
        <v>61</v>
      </c>
      <c r="X117" s="65">
        <v>58</v>
      </c>
      <c r="Y117" s="65">
        <v>59</v>
      </c>
      <c r="Z117" s="65">
        <v>57</v>
      </c>
      <c r="AA117" s="65">
        <v>60</v>
      </c>
      <c r="AB117" s="65">
        <v>62</v>
      </c>
      <c r="AC117" s="67">
        <v>4.918032786885246</v>
      </c>
      <c r="AD117" s="67">
        <v>3.3898305084745761</v>
      </c>
      <c r="AE117" s="67">
        <v>-3.3333333333333335</v>
      </c>
      <c r="AF117" s="65">
        <v>60</v>
      </c>
      <c r="AG117" s="65">
        <v>63</v>
      </c>
      <c r="AH117" s="67">
        <v>-5</v>
      </c>
      <c r="AI117" s="65">
        <v>65</v>
      </c>
      <c r="AJ117" s="65">
        <v>63</v>
      </c>
      <c r="AK117" s="67">
        <v>3.0769230769230771</v>
      </c>
      <c r="AL117" s="42" t="s">
        <v>2639</v>
      </c>
      <c r="AM117" s="42" t="s">
        <v>2669</v>
      </c>
      <c r="AN117" s="42" t="s">
        <v>2639</v>
      </c>
      <c r="AO117" s="47" t="s">
        <v>2639</v>
      </c>
      <c r="AP117" s="47" t="s">
        <v>2639</v>
      </c>
      <c r="AQ117" s="43" t="s">
        <v>6</v>
      </c>
    </row>
    <row r="118" spans="1:43" s="24" customFormat="1" ht="30" customHeight="1" x14ac:dyDescent="0.3">
      <c r="A118" s="57" t="s">
        <v>401</v>
      </c>
      <c r="B118" s="57" t="s">
        <v>2648</v>
      </c>
      <c r="C118" s="57" t="s">
        <v>258</v>
      </c>
      <c r="D118" s="58" t="s">
        <v>1144</v>
      </c>
      <c r="E118" s="60" t="s">
        <v>1145</v>
      </c>
      <c r="F118" s="61">
        <v>129</v>
      </c>
      <c r="G118" s="61">
        <v>7150</v>
      </c>
      <c r="H118" s="88">
        <v>1.9000000000000001</v>
      </c>
      <c r="I118" s="63">
        <v>69.767441860465112</v>
      </c>
      <c r="J118" s="63">
        <v>44.961240310077521</v>
      </c>
      <c r="K118" s="63">
        <v>73.643410852713174</v>
      </c>
      <c r="L118" s="63">
        <v>77.51937984496125</v>
      </c>
      <c r="M118" s="63">
        <v>80.620155038759691</v>
      </c>
      <c r="N118" s="63">
        <v>77.51937984496125</v>
      </c>
      <c r="O118" s="63">
        <v>80.620155038759691</v>
      </c>
      <c r="P118" s="63">
        <v>89.147286821705436</v>
      </c>
      <c r="Q118" s="63">
        <v>76.744186046511629</v>
      </c>
      <c r="R118" s="63">
        <v>80.620155038759691</v>
      </c>
      <c r="S118" s="63">
        <v>89.147286821705436</v>
      </c>
      <c r="T118" s="63">
        <v>100</v>
      </c>
      <c r="U118" s="46">
        <v>1</v>
      </c>
      <c r="V118" s="64">
        <v>10</v>
      </c>
      <c r="W118" s="65">
        <v>87</v>
      </c>
      <c r="X118" s="65">
        <v>95</v>
      </c>
      <c r="Y118" s="65">
        <v>96</v>
      </c>
      <c r="Z118" s="65">
        <v>104</v>
      </c>
      <c r="AA118" s="65">
        <v>97</v>
      </c>
      <c r="AB118" s="65">
        <v>100</v>
      </c>
      <c r="AC118" s="67">
        <v>-9.1954022988505741</v>
      </c>
      <c r="AD118" s="67">
        <v>-8.3333333333333321</v>
      </c>
      <c r="AE118" s="67">
        <v>-3.0927835051546393</v>
      </c>
      <c r="AF118" s="65">
        <v>98</v>
      </c>
      <c r="AG118" s="65">
        <v>100</v>
      </c>
      <c r="AH118" s="67">
        <v>-2.0408163265306123</v>
      </c>
      <c r="AI118" s="65">
        <v>97</v>
      </c>
      <c r="AJ118" s="65">
        <v>104</v>
      </c>
      <c r="AK118" s="67">
        <v>-7.216494845360824</v>
      </c>
      <c r="AL118" s="42" t="s">
        <v>2639</v>
      </c>
      <c r="AM118" s="42" t="s">
        <v>2639</v>
      </c>
      <c r="AN118" s="42" t="s">
        <v>2639</v>
      </c>
      <c r="AO118" s="47" t="s">
        <v>2669</v>
      </c>
      <c r="AP118" s="47" t="s">
        <v>2639</v>
      </c>
      <c r="AQ118" s="43" t="s">
        <v>8</v>
      </c>
    </row>
    <row r="119" spans="1:43" s="24" customFormat="1" ht="30" customHeight="1" x14ac:dyDescent="0.3">
      <c r="A119" s="57" t="s">
        <v>401</v>
      </c>
      <c r="B119" s="57" t="s">
        <v>2648</v>
      </c>
      <c r="C119" s="57" t="s">
        <v>258</v>
      </c>
      <c r="D119" s="58" t="s">
        <v>1146</v>
      </c>
      <c r="E119" s="60" t="s">
        <v>1147</v>
      </c>
      <c r="F119" s="61">
        <v>103</v>
      </c>
      <c r="G119" s="61">
        <v>6742</v>
      </c>
      <c r="H119" s="88">
        <v>1.6</v>
      </c>
      <c r="I119" s="63">
        <v>100</v>
      </c>
      <c r="J119" s="63">
        <v>86.40776699029125</v>
      </c>
      <c r="K119" s="63">
        <v>61.165048543689316</v>
      </c>
      <c r="L119" s="63">
        <v>75.728155339805824</v>
      </c>
      <c r="M119" s="63">
        <v>80.582524271844662</v>
      </c>
      <c r="N119" s="63">
        <v>70.873786407766985</v>
      </c>
      <c r="O119" s="63">
        <v>69.902912621359221</v>
      </c>
      <c r="P119" s="63">
        <v>75.728155339805824</v>
      </c>
      <c r="Q119" s="63">
        <v>54.368932038834949</v>
      </c>
      <c r="R119" s="63">
        <v>76.699029126213588</v>
      </c>
      <c r="S119" s="63">
        <v>82.524271844660191</v>
      </c>
      <c r="T119" s="63">
        <v>80.582524271844662</v>
      </c>
      <c r="U119" s="46">
        <v>0</v>
      </c>
      <c r="V119" s="64">
        <v>0</v>
      </c>
      <c r="W119" s="65">
        <v>62</v>
      </c>
      <c r="X119" s="65">
        <v>63</v>
      </c>
      <c r="Y119" s="65">
        <v>93</v>
      </c>
      <c r="Z119" s="65">
        <v>83</v>
      </c>
      <c r="AA119" s="65">
        <v>84</v>
      </c>
      <c r="AB119" s="65">
        <v>78</v>
      </c>
      <c r="AC119" s="67">
        <v>-1.6129032258064515</v>
      </c>
      <c r="AD119" s="67">
        <v>10.75268817204301</v>
      </c>
      <c r="AE119" s="67">
        <v>7.1428571428571423</v>
      </c>
      <c r="AF119" s="65">
        <v>93</v>
      </c>
      <c r="AG119" s="65">
        <v>73</v>
      </c>
      <c r="AH119" s="67">
        <v>21.50537634408602</v>
      </c>
      <c r="AI119" s="65">
        <v>91</v>
      </c>
      <c r="AJ119" s="65">
        <v>72</v>
      </c>
      <c r="AK119" s="67">
        <v>20.87912087912088</v>
      </c>
      <c r="AL119" s="42" t="s">
        <v>2639</v>
      </c>
      <c r="AM119" s="42" t="s">
        <v>2639</v>
      </c>
      <c r="AN119" s="42" t="s">
        <v>2639</v>
      </c>
      <c r="AO119" s="47" t="s">
        <v>2669</v>
      </c>
      <c r="AP119" s="47" t="s">
        <v>2639</v>
      </c>
      <c r="AQ119" s="43" t="s">
        <v>8</v>
      </c>
    </row>
    <row r="120" spans="1:43" s="24" customFormat="1" ht="30" customHeight="1" x14ac:dyDescent="0.3">
      <c r="A120" s="57" t="s">
        <v>190</v>
      </c>
      <c r="B120" s="57" t="s">
        <v>2648</v>
      </c>
      <c r="C120" s="57" t="s">
        <v>258</v>
      </c>
      <c r="D120" s="58" t="s">
        <v>1148</v>
      </c>
      <c r="E120" s="60" t="s">
        <v>1149</v>
      </c>
      <c r="F120" s="61">
        <v>147</v>
      </c>
      <c r="G120" s="61">
        <v>8848</v>
      </c>
      <c r="H120" s="88">
        <v>1.7000000000000002</v>
      </c>
      <c r="I120" s="63">
        <v>53.061224489795919</v>
      </c>
      <c r="J120" s="63">
        <v>52.380952380952387</v>
      </c>
      <c r="K120" s="63">
        <v>95.238095238095227</v>
      </c>
      <c r="L120" s="63">
        <v>100</v>
      </c>
      <c r="M120" s="63">
        <v>100</v>
      </c>
      <c r="N120" s="63">
        <v>97.959183673469383</v>
      </c>
      <c r="O120" s="63">
        <v>99.319727891156461</v>
      </c>
      <c r="P120" s="63">
        <v>97.278911564625844</v>
      </c>
      <c r="Q120" s="63">
        <v>79.591836734693871</v>
      </c>
      <c r="R120" s="63">
        <v>49.65986394557823</v>
      </c>
      <c r="S120" s="63">
        <v>94.557823129251702</v>
      </c>
      <c r="T120" s="63">
        <v>100</v>
      </c>
      <c r="U120" s="46">
        <v>7</v>
      </c>
      <c r="V120" s="64">
        <v>70</v>
      </c>
      <c r="W120" s="65">
        <v>137</v>
      </c>
      <c r="X120" s="65">
        <v>140</v>
      </c>
      <c r="Y120" s="65">
        <v>149</v>
      </c>
      <c r="Z120" s="65">
        <v>155</v>
      </c>
      <c r="AA120" s="65">
        <v>158</v>
      </c>
      <c r="AB120" s="65">
        <v>160</v>
      </c>
      <c r="AC120" s="67">
        <v>-2.1897810218978102</v>
      </c>
      <c r="AD120" s="67">
        <v>-4.0268456375838921</v>
      </c>
      <c r="AE120" s="67">
        <v>-1.2658227848101267</v>
      </c>
      <c r="AF120" s="65">
        <v>147</v>
      </c>
      <c r="AG120" s="65">
        <v>144</v>
      </c>
      <c r="AH120" s="67">
        <v>2.0408163265306123</v>
      </c>
      <c r="AI120" s="65">
        <v>142</v>
      </c>
      <c r="AJ120" s="65">
        <v>146</v>
      </c>
      <c r="AK120" s="67">
        <v>-2.8169014084507045</v>
      </c>
      <c r="AL120" s="42" t="s">
        <v>2639</v>
      </c>
      <c r="AM120" s="42" t="s">
        <v>2639</v>
      </c>
      <c r="AN120" s="42" t="s">
        <v>2639</v>
      </c>
      <c r="AO120" s="47" t="s">
        <v>2669</v>
      </c>
      <c r="AP120" s="47" t="s">
        <v>2639</v>
      </c>
      <c r="AQ120" s="43" t="s">
        <v>8</v>
      </c>
    </row>
    <row r="121" spans="1:43" s="24" customFormat="1" ht="30" customHeight="1" x14ac:dyDescent="0.3">
      <c r="A121" s="57" t="s">
        <v>1103</v>
      </c>
      <c r="B121" s="57" t="s">
        <v>2648</v>
      </c>
      <c r="C121" s="57" t="s">
        <v>258</v>
      </c>
      <c r="D121" s="58" t="s">
        <v>1150</v>
      </c>
      <c r="E121" s="60" t="s">
        <v>1151</v>
      </c>
      <c r="F121" s="61">
        <v>68</v>
      </c>
      <c r="G121" s="61">
        <v>5008</v>
      </c>
      <c r="H121" s="88">
        <v>1.4000000000000001</v>
      </c>
      <c r="I121" s="63">
        <v>75</v>
      </c>
      <c r="J121" s="63">
        <v>8.8235294117647065</v>
      </c>
      <c r="K121" s="63">
        <v>70.588235294117652</v>
      </c>
      <c r="L121" s="63">
        <v>82.35294117647058</v>
      </c>
      <c r="M121" s="63">
        <v>77.941176470588232</v>
      </c>
      <c r="N121" s="63">
        <v>75</v>
      </c>
      <c r="O121" s="63">
        <v>76.470588235294116</v>
      </c>
      <c r="P121" s="63">
        <v>100</v>
      </c>
      <c r="Q121" s="63">
        <v>72.058823529411768</v>
      </c>
      <c r="R121" s="63">
        <v>66.17647058823529</v>
      </c>
      <c r="S121" s="63">
        <v>100</v>
      </c>
      <c r="T121" s="63">
        <v>100</v>
      </c>
      <c r="U121" s="46">
        <v>3</v>
      </c>
      <c r="V121" s="64">
        <v>30</v>
      </c>
      <c r="W121" s="65">
        <v>50</v>
      </c>
      <c r="X121" s="65">
        <v>48</v>
      </c>
      <c r="Y121" s="65">
        <v>55</v>
      </c>
      <c r="Z121" s="65">
        <v>53</v>
      </c>
      <c r="AA121" s="65">
        <v>56</v>
      </c>
      <c r="AB121" s="65">
        <v>56</v>
      </c>
      <c r="AC121" s="67">
        <v>4</v>
      </c>
      <c r="AD121" s="67">
        <v>3.6363636363636362</v>
      </c>
      <c r="AE121" s="67">
        <v>0</v>
      </c>
      <c r="AF121" s="65">
        <v>54</v>
      </c>
      <c r="AG121" s="65">
        <v>51</v>
      </c>
      <c r="AH121" s="67">
        <v>5.5555555555555554</v>
      </c>
      <c r="AI121" s="65">
        <v>56</v>
      </c>
      <c r="AJ121" s="65">
        <v>52</v>
      </c>
      <c r="AK121" s="67">
        <v>7.1428571428571423</v>
      </c>
      <c r="AL121" s="42" t="s">
        <v>2639</v>
      </c>
      <c r="AM121" s="42" t="s">
        <v>2639</v>
      </c>
      <c r="AN121" s="42" t="s">
        <v>2639</v>
      </c>
      <c r="AO121" s="47" t="s">
        <v>2669</v>
      </c>
      <c r="AP121" s="47" t="s">
        <v>2639</v>
      </c>
      <c r="AQ121" s="43" t="s">
        <v>8</v>
      </c>
    </row>
    <row r="122" spans="1:43" s="24" customFormat="1" ht="30" customHeight="1" x14ac:dyDescent="0.3">
      <c r="A122" s="57" t="s">
        <v>190</v>
      </c>
      <c r="B122" s="57" t="s">
        <v>2648</v>
      </c>
      <c r="C122" s="57" t="s">
        <v>258</v>
      </c>
      <c r="D122" s="58" t="s">
        <v>1152</v>
      </c>
      <c r="E122" s="60" t="s">
        <v>1153</v>
      </c>
      <c r="F122" s="61">
        <v>125</v>
      </c>
      <c r="G122" s="61">
        <v>8244</v>
      </c>
      <c r="H122" s="88">
        <v>1.6</v>
      </c>
      <c r="I122" s="63">
        <v>96</v>
      </c>
      <c r="J122" s="63">
        <v>93.600000000000009</v>
      </c>
      <c r="K122" s="63">
        <v>83.2</v>
      </c>
      <c r="L122" s="63">
        <v>83.2</v>
      </c>
      <c r="M122" s="63">
        <v>85.6</v>
      </c>
      <c r="N122" s="63">
        <v>82.399999999999991</v>
      </c>
      <c r="O122" s="63">
        <v>84</v>
      </c>
      <c r="P122" s="63">
        <v>89.600000000000009</v>
      </c>
      <c r="Q122" s="63">
        <v>76.8</v>
      </c>
      <c r="R122" s="63">
        <v>89.600000000000009</v>
      </c>
      <c r="S122" s="63">
        <v>91.2</v>
      </c>
      <c r="T122" s="63">
        <v>92.800000000000011</v>
      </c>
      <c r="U122" s="46">
        <v>0</v>
      </c>
      <c r="V122" s="64">
        <v>0</v>
      </c>
      <c r="W122" s="65">
        <v>116</v>
      </c>
      <c r="X122" s="65">
        <v>104</v>
      </c>
      <c r="Y122" s="65">
        <v>120</v>
      </c>
      <c r="Z122" s="65">
        <v>107</v>
      </c>
      <c r="AA122" s="65">
        <v>182</v>
      </c>
      <c r="AB122" s="65">
        <v>104</v>
      </c>
      <c r="AC122" s="67">
        <v>10.344827586206897</v>
      </c>
      <c r="AD122" s="67">
        <v>10.833333333333334</v>
      </c>
      <c r="AE122" s="67">
        <v>42.857142857142854</v>
      </c>
      <c r="AF122" s="65">
        <v>119</v>
      </c>
      <c r="AG122" s="65">
        <v>103</v>
      </c>
      <c r="AH122" s="67">
        <v>13.445378151260504</v>
      </c>
      <c r="AI122" s="65">
        <v>119</v>
      </c>
      <c r="AJ122" s="65">
        <v>105</v>
      </c>
      <c r="AK122" s="67">
        <v>11.76470588235294</v>
      </c>
      <c r="AL122" s="42" t="s">
        <v>2639</v>
      </c>
      <c r="AM122" s="42" t="s">
        <v>2639</v>
      </c>
      <c r="AN122" s="42" t="s">
        <v>2639</v>
      </c>
      <c r="AO122" s="47" t="s">
        <v>2669</v>
      </c>
      <c r="AP122" s="47" t="s">
        <v>2639</v>
      </c>
      <c r="AQ122" s="43" t="s">
        <v>8</v>
      </c>
    </row>
    <row r="123" spans="1:43" s="24" customFormat="1" ht="30" customHeight="1" x14ac:dyDescent="0.3">
      <c r="A123" s="57" t="s">
        <v>190</v>
      </c>
      <c r="B123" s="57" t="s">
        <v>2648</v>
      </c>
      <c r="C123" s="57" t="s">
        <v>258</v>
      </c>
      <c r="D123" s="58" t="s">
        <v>1154</v>
      </c>
      <c r="E123" s="60" t="s">
        <v>1155</v>
      </c>
      <c r="F123" s="61">
        <v>108</v>
      </c>
      <c r="G123" s="61">
        <v>7345</v>
      </c>
      <c r="H123" s="88">
        <v>1.5</v>
      </c>
      <c r="I123" s="63">
        <v>76.851851851851848</v>
      </c>
      <c r="J123" s="63">
        <v>53.703703703703709</v>
      </c>
      <c r="K123" s="63">
        <v>79.629629629629633</v>
      </c>
      <c r="L123" s="63">
        <v>95.370370370370367</v>
      </c>
      <c r="M123" s="63">
        <v>90.740740740740748</v>
      </c>
      <c r="N123" s="63">
        <v>78.703703703703709</v>
      </c>
      <c r="O123" s="63">
        <v>77.777777777777786</v>
      </c>
      <c r="P123" s="63">
        <v>90.740740740740748</v>
      </c>
      <c r="Q123" s="63">
        <v>72.222222222222214</v>
      </c>
      <c r="R123" s="63">
        <v>50.925925925925931</v>
      </c>
      <c r="S123" s="63">
        <v>75</v>
      </c>
      <c r="T123" s="63">
        <v>76.851851851851848</v>
      </c>
      <c r="U123" s="46">
        <v>1</v>
      </c>
      <c r="V123" s="64">
        <v>10</v>
      </c>
      <c r="W123" s="65">
        <v>77</v>
      </c>
      <c r="X123" s="65">
        <v>86</v>
      </c>
      <c r="Y123" s="65">
        <v>94</v>
      </c>
      <c r="Z123" s="65">
        <v>98</v>
      </c>
      <c r="AA123" s="65">
        <v>100</v>
      </c>
      <c r="AB123" s="65">
        <v>103</v>
      </c>
      <c r="AC123" s="67">
        <v>-11.688311688311687</v>
      </c>
      <c r="AD123" s="67">
        <v>-4.2553191489361701</v>
      </c>
      <c r="AE123" s="67">
        <v>-3</v>
      </c>
      <c r="AF123" s="65">
        <v>93</v>
      </c>
      <c r="AG123" s="65">
        <v>85</v>
      </c>
      <c r="AH123" s="67">
        <v>8.6021505376344098</v>
      </c>
      <c r="AI123" s="65">
        <v>92</v>
      </c>
      <c r="AJ123" s="65">
        <v>84</v>
      </c>
      <c r="AK123" s="67">
        <v>8.695652173913043</v>
      </c>
      <c r="AL123" s="42" t="s">
        <v>2639</v>
      </c>
      <c r="AM123" s="42" t="s">
        <v>2639</v>
      </c>
      <c r="AN123" s="42" t="s">
        <v>2639</v>
      </c>
      <c r="AO123" s="47" t="s">
        <v>2669</v>
      </c>
      <c r="AP123" s="47" t="s">
        <v>2639</v>
      </c>
      <c r="AQ123" s="43" t="s">
        <v>8</v>
      </c>
    </row>
    <row r="124" spans="1:43" s="24" customFormat="1" ht="30" customHeight="1" x14ac:dyDescent="0.3">
      <c r="A124" s="57" t="s">
        <v>401</v>
      </c>
      <c r="B124" s="57" t="s">
        <v>2648</v>
      </c>
      <c r="C124" s="57" t="s">
        <v>258</v>
      </c>
      <c r="D124" s="58" t="s">
        <v>1156</v>
      </c>
      <c r="E124" s="60" t="s">
        <v>1157</v>
      </c>
      <c r="F124" s="61">
        <v>706</v>
      </c>
      <c r="G124" s="61">
        <v>36353</v>
      </c>
      <c r="H124" s="88">
        <v>2</v>
      </c>
      <c r="I124" s="63">
        <v>22.379603399433428</v>
      </c>
      <c r="J124" s="63">
        <v>1.1331444759206799</v>
      </c>
      <c r="K124" s="63">
        <v>51.983002832861189</v>
      </c>
      <c r="L124" s="63">
        <v>45.184135977337107</v>
      </c>
      <c r="M124" s="63">
        <v>54.532577903682721</v>
      </c>
      <c r="N124" s="63">
        <v>49.433427762039663</v>
      </c>
      <c r="O124" s="63">
        <v>49.008498583569406</v>
      </c>
      <c r="P124" s="63">
        <v>51.13314447592068</v>
      </c>
      <c r="Q124" s="63">
        <v>47.875354107648725</v>
      </c>
      <c r="R124" s="63">
        <v>45.75070821529745</v>
      </c>
      <c r="S124" s="63">
        <v>42.351274787535409</v>
      </c>
      <c r="T124" s="63">
        <v>41.926345609065159</v>
      </c>
      <c r="U124" s="46">
        <v>0</v>
      </c>
      <c r="V124" s="64">
        <v>0</v>
      </c>
      <c r="W124" s="65">
        <v>320</v>
      </c>
      <c r="X124" s="65">
        <v>367</v>
      </c>
      <c r="Y124" s="65">
        <v>319</v>
      </c>
      <c r="Z124" s="65">
        <v>385</v>
      </c>
      <c r="AA124" s="65">
        <v>303</v>
      </c>
      <c r="AB124" s="65">
        <v>319</v>
      </c>
      <c r="AC124" s="67">
        <v>-14.6875</v>
      </c>
      <c r="AD124" s="67">
        <v>-20.689655172413794</v>
      </c>
      <c r="AE124" s="67">
        <v>-5.2805280528052805</v>
      </c>
      <c r="AF124" s="65">
        <v>328</v>
      </c>
      <c r="AG124" s="65">
        <v>349</v>
      </c>
      <c r="AH124" s="67">
        <v>-6.4024390243902438</v>
      </c>
      <c r="AI124" s="65">
        <v>330</v>
      </c>
      <c r="AJ124" s="65">
        <v>346</v>
      </c>
      <c r="AK124" s="67">
        <v>-4.8484848484848486</v>
      </c>
      <c r="AL124" s="42" t="s">
        <v>2639</v>
      </c>
      <c r="AM124" s="42" t="s">
        <v>2639</v>
      </c>
      <c r="AN124" s="42" t="s">
        <v>2639</v>
      </c>
      <c r="AO124" s="47" t="s">
        <v>2669</v>
      </c>
      <c r="AP124" s="47" t="s">
        <v>2639</v>
      </c>
      <c r="AQ124" s="43" t="s">
        <v>8</v>
      </c>
    </row>
    <row r="125" spans="1:43" s="24" customFormat="1" ht="30" customHeight="1" x14ac:dyDescent="0.3">
      <c r="A125" s="57" t="s">
        <v>190</v>
      </c>
      <c r="B125" s="57" t="s">
        <v>2648</v>
      </c>
      <c r="C125" s="57" t="s">
        <v>258</v>
      </c>
      <c r="D125" s="58" t="s">
        <v>1158</v>
      </c>
      <c r="E125" s="60" t="s">
        <v>1159</v>
      </c>
      <c r="F125" s="61">
        <v>97</v>
      </c>
      <c r="G125" s="61">
        <v>5695</v>
      </c>
      <c r="H125" s="88">
        <v>1.8</v>
      </c>
      <c r="I125" s="63">
        <v>80.412371134020617</v>
      </c>
      <c r="J125" s="63">
        <v>85.567010309278345</v>
      </c>
      <c r="K125" s="63">
        <v>100</v>
      </c>
      <c r="L125" s="63">
        <v>100</v>
      </c>
      <c r="M125" s="63">
        <v>100</v>
      </c>
      <c r="N125" s="63">
        <v>100</v>
      </c>
      <c r="O125" s="63">
        <v>100</v>
      </c>
      <c r="P125" s="63">
        <v>92.783505154639172</v>
      </c>
      <c r="Q125" s="63">
        <v>97.9381443298969</v>
      </c>
      <c r="R125" s="63">
        <v>97.9381443298969</v>
      </c>
      <c r="S125" s="63">
        <v>97.9381443298969</v>
      </c>
      <c r="T125" s="63">
        <v>100</v>
      </c>
      <c r="U125" s="46">
        <v>9</v>
      </c>
      <c r="V125" s="64">
        <v>90</v>
      </c>
      <c r="W125" s="65">
        <v>99</v>
      </c>
      <c r="X125" s="65">
        <v>101</v>
      </c>
      <c r="Y125" s="65">
        <v>97</v>
      </c>
      <c r="Z125" s="65">
        <v>98</v>
      </c>
      <c r="AA125" s="65">
        <v>110</v>
      </c>
      <c r="AB125" s="65">
        <v>104</v>
      </c>
      <c r="AC125" s="67">
        <v>-2.0202020202020203</v>
      </c>
      <c r="AD125" s="67">
        <v>-1.0309278350515463</v>
      </c>
      <c r="AE125" s="67">
        <v>5.4545454545454541</v>
      </c>
      <c r="AF125" s="65">
        <v>102</v>
      </c>
      <c r="AG125" s="65">
        <v>100</v>
      </c>
      <c r="AH125" s="67">
        <v>1.9607843137254901</v>
      </c>
      <c r="AI125" s="65">
        <v>102</v>
      </c>
      <c r="AJ125" s="65">
        <v>99</v>
      </c>
      <c r="AK125" s="67">
        <v>2.9411764705882351</v>
      </c>
      <c r="AL125" s="42" t="s">
        <v>2639</v>
      </c>
      <c r="AM125" s="42" t="s">
        <v>2639</v>
      </c>
      <c r="AN125" s="42" t="s">
        <v>2669</v>
      </c>
      <c r="AO125" s="47" t="s">
        <v>2639</v>
      </c>
      <c r="AP125" s="47" t="s">
        <v>2639</v>
      </c>
      <c r="AQ125" s="43" t="s">
        <v>7</v>
      </c>
    </row>
    <row r="126" spans="1:43" s="24" customFormat="1" ht="30" customHeight="1" x14ac:dyDescent="0.3">
      <c r="A126" s="57" t="s">
        <v>401</v>
      </c>
      <c r="B126" s="57" t="s">
        <v>2648</v>
      </c>
      <c r="C126" s="57" t="s">
        <v>258</v>
      </c>
      <c r="D126" s="58" t="s">
        <v>1160</v>
      </c>
      <c r="E126" s="60" t="s">
        <v>1161</v>
      </c>
      <c r="F126" s="61">
        <v>79</v>
      </c>
      <c r="G126" s="61">
        <v>7370</v>
      </c>
      <c r="H126" s="88">
        <v>1.1000000000000001</v>
      </c>
      <c r="I126" s="63">
        <v>92.405063291139243</v>
      </c>
      <c r="J126" s="63">
        <v>7.59493670886076</v>
      </c>
      <c r="K126" s="63">
        <v>100</v>
      </c>
      <c r="L126" s="63">
        <v>100</v>
      </c>
      <c r="M126" s="63">
        <v>100</v>
      </c>
      <c r="N126" s="63">
        <v>100</v>
      </c>
      <c r="O126" s="63">
        <v>100</v>
      </c>
      <c r="P126" s="63">
        <v>94.936708860759495</v>
      </c>
      <c r="Q126" s="63">
        <v>87.341772151898738</v>
      </c>
      <c r="R126" s="63">
        <v>62.025316455696199</v>
      </c>
      <c r="S126" s="63">
        <v>93.670886075949369</v>
      </c>
      <c r="T126" s="63">
        <v>88.60759493670885</v>
      </c>
      <c r="U126" s="46">
        <v>5</v>
      </c>
      <c r="V126" s="64">
        <v>50</v>
      </c>
      <c r="W126" s="65">
        <v>87</v>
      </c>
      <c r="X126" s="65">
        <v>89</v>
      </c>
      <c r="Y126" s="65">
        <v>94</v>
      </c>
      <c r="Z126" s="65">
        <v>91</v>
      </c>
      <c r="AA126" s="65">
        <v>88</v>
      </c>
      <c r="AB126" s="65">
        <v>84</v>
      </c>
      <c r="AC126" s="67">
        <v>-2.2988505747126435</v>
      </c>
      <c r="AD126" s="67">
        <v>3.1914893617021276</v>
      </c>
      <c r="AE126" s="67">
        <v>4.5454545454545459</v>
      </c>
      <c r="AF126" s="65">
        <v>95</v>
      </c>
      <c r="AG126" s="65">
        <v>84</v>
      </c>
      <c r="AH126" s="67">
        <v>11.578947368421053</v>
      </c>
      <c r="AI126" s="65">
        <v>95</v>
      </c>
      <c r="AJ126" s="65">
        <v>84</v>
      </c>
      <c r="AK126" s="67">
        <v>11.578947368421053</v>
      </c>
      <c r="AL126" s="42" t="s">
        <v>2639</v>
      </c>
      <c r="AM126" s="42" t="s">
        <v>2639</v>
      </c>
      <c r="AN126" s="42" t="s">
        <v>2639</v>
      </c>
      <c r="AO126" s="47" t="s">
        <v>2669</v>
      </c>
      <c r="AP126" s="47" t="s">
        <v>2639</v>
      </c>
      <c r="AQ126" s="43" t="s">
        <v>8</v>
      </c>
    </row>
    <row r="127" spans="1:43" s="24" customFormat="1" ht="30" customHeight="1" x14ac:dyDescent="0.3">
      <c r="A127" s="57" t="s">
        <v>190</v>
      </c>
      <c r="B127" s="57" t="s">
        <v>2648</v>
      </c>
      <c r="C127" s="57" t="s">
        <v>258</v>
      </c>
      <c r="D127" s="58" t="s">
        <v>1162</v>
      </c>
      <c r="E127" s="60" t="s">
        <v>1163</v>
      </c>
      <c r="F127" s="61">
        <v>89</v>
      </c>
      <c r="G127" s="61">
        <v>6659</v>
      </c>
      <c r="H127" s="88">
        <v>1.4000000000000001</v>
      </c>
      <c r="I127" s="63">
        <v>89.887640449438194</v>
      </c>
      <c r="J127" s="63">
        <v>93.258426966292134</v>
      </c>
      <c r="K127" s="63">
        <v>100</v>
      </c>
      <c r="L127" s="63">
        <v>98.876404494382015</v>
      </c>
      <c r="M127" s="63">
        <v>100</v>
      </c>
      <c r="N127" s="63">
        <v>100</v>
      </c>
      <c r="O127" s="63">
        <v>100</v>
      </c>
      <c r="P127" s="63">
        <v>100</v>
      </c>
      <c r="Q127" s="63">
        <v>93.258426966292134</v>
      </c>
      <c r="R127" s="63">
        <v>70.786516853932582</v>
      </c>
      <c r="S127" s="63">
        <v>100</v>
      </c>
      <c r="T127" s="63">
        <v>100</v>
      </c>
      <c r="U127" s="46">
        <v>8</v>
      </c>
      <c r="V127" s="64">
        <v>80</v>
      </c>
      <c r="W127" s="65">
        <v>83</v>
      </c>
      <c r="X127" s="65">
        <v>90</v>
      </c>
      <c r="Y127" s="65">
        <v>83</v>
      </c>
      <c r="Z127" s="65">
        <v>91</v>
      </c>
      <c r="AA127" s="65">
        <v>86</v>
      </c>
      <c r="AB127" s="65">
        <v>88</v>
      </c>
      <c r="AC127" s="67">
        <v>-8.4337349397590362</v>
      </c>
      <c r="AD127" s="67">
        <v>-9.6385542168674707</v>
      </c>
      <c r="AE127" s="67">
        <v>-2.3255813953488373</v>
      </c>
      <c r="AF127" s="65">
        <v>82</v>
      </c>
      <c r="AG127" s="65">
        <v>93</v>
      </c>
      <c r="AH127" s="67">
        <v>-13.414634146341465</v>
      </c>
      <c r="AI127" s="65">
        <v>82</v>
      </c>
      <c r="AJ127" s="65">
        <v>93</v>
      </c>
      <c r="AK127" s="67">
        <v>-13.414634146341465</v>
      </c>
      <c r="AL127" s="42" t="s">
        <v>2639</v>
      </c>
      <c r="AM127" s="42" t="s">
        <v>2669</v>
      </c>
      <c r="AN127" s="42" t="s">
        <v>2639</v>
      </c>
      <c r="AO127" s="47" t="s">
        <v>2639</v>
      </c>
      <c r="AP127" s="47" t="s">
        <v>2639</v>
      </c>
      <c r="AQ127" s="43" t="s">
        <v>6</v>
      </c>
    </row>
    <row r="128" spans="1:43" s="24" customFormat="1" ht="30" customHeight="1" x14ac:dyDescent="0.3">
      <c r="A128" s="57" t="s">
        <v>1103</v>
      </c>
      <c r="B128" s="57" t="s">
        <v>2648</v>
      </c>
      <c r="C128" s="57" t="s">
        <v>258</v>
      </c>
      <c r="D128" s="58" t="s">
        <v>1164</v>
      </c>
      <c r="E128" s="60" t="s">
        <v>1165</v>
      </c>
      <c r="F128" s="61">
        <v>894</v>
      </c>
      <c r="G128" s="61">
        <v>90980</v>
      </c>
      <c r="H128" s="88">
        <v>1</v>
      </c>
      <c r="I128" s="63">
        <v>73.378076062639821</v>
      </c>
      <c r="J128" s="63">
        <v>23.378076062639821</v>
      </c>
      <c r="K128" s="63">
        <v>78.523489932885909</v>
      </c>
      <c r="L128" s="63">
        <v>81.319910514541377</v>
      </c>
      <c r="M128" s="63">
        <v>84.004474272930651</v>
      </c>
      <c r="N128" s="63">
        <v>86.241610738255034</v>
      </c>
      <c r="O128" s="63">
        <v>86.241610738255034</v>
      </c>
      <c r="P128" s="63">
        <v>75.615212527964204</v>
      </c>
      <c r="Q128" s="63">
        <v>69.686800894854585</v>
      </c>
      <c r="R128" s="63">
        <v>63.758389261744966</v>
      </c>
      <c r="S128" s="63">
        <v>68.456375838926178</v>
      </c>
      <c r="T128" s="63">
        <v>68.232662192393732</v>
      </c>
      <c r="U128" s="46">
        <v>0</v>
      </c>
      <c r="V128" s="64">
        <v>0</v>
      </c>
      <c r="W128" s="65">
        <v>699</v>
      </c>
      <c r="X128" s="65">
        <v>702</v>
      </c>
      <c r="Y128" s="65">
        <v>758</v>
      </c>
      <c r="Z128" s="65">
        <v>751</v>
      </c>
      <c r="AA128" s="65">
        <v>752</v>
      </c>
      <c r="AB128" s="65">
        <v>727</v>
      </c>
      <c r="AC128" s="67">
        <v>-0.42918454935622319</v>
      </c>
      <c r="AD128" s="67">
        <v>0.92348284960422167</v>
      </c>
      <c r="AE128" s="67">
        <v>3.3244680851063828</v>
      </c>
      <c r="AF128" s="65">
        <v>779</v>
      </c>
      <c r="AG128" s="65">
        <v>771</v>
      </c>
      <c r="AH128" s="67">
        <v>1.0269576379974326</v>
      </c>
      <c r="AI128" s="65">
        <v>769</v>
      </c>
      <c r="AJ128" s="65">
        <v>771</v>
      </c>
      <c r="AK128" s="67">
        <v>-0.26007802340702213</v>
      </c>
      <c r="AL128" s="42" t="s">
        <v>2639</v>
      </c>
      <c r="AM128" s="42" t="s">
        <v>2639</v>
      </c>
      <c r="AN128" s="42" t="s">
        <v>2639</v>
      </c>
      <c r="AO128" s="47" t="s">
        <v>2669</v>
      </c>
      <c r="AP128" s="47" t="s">
        <v>2639</v>
      </c>
      <c r="AQ128" s="43" t="s">
        <v>8</v>
      </c>
    </row>
    <row r="129" spans="1:43" s="24" customFormat="1" ht="30" customHeight="1" x14ac:dyDescent="0.3">
      <c r="A129" s="57" t="s">
        <v>190</v>
      </c>
      <c r="B129" s="57" t="s">
        <v>2648</v>
      </c>
      <c r="C129" s="57" t="s">
        <v>258</v>
      </c>
      <c r="D129" s="58" t="s">
        <v>1166</v>
      </c>
      <c r="E129" s="60" t="s">
        <v>1167</v>
      </c>
      <c r="F129" s="61">
        <v>146</v>
      </c>
      <c r="G129" s="61">
        <v>12473</v>
      </c>
      <c r="H129" s="88">
        <v>1.2000000000000002</v>
      </c>
      <c r="I129" s="63">
        <v>93.835616438356169</v>
      </c>
      <c r="J129" s="63">
        <v>80.821917808219183</v>
      </c>
      <c r="K129" s="63">
        <v>91.095890410958901</v>
      </c>
      <c r="L129" s="63">
        <v>93.150684931506845</v>
      </c>
      <c r="M129" s="63">
        <v>97.945205479452056</v>
      </c>
      <c r="N129" s="63">
        <v>99.315068493150676</v>
      </c>
      <c r="O129" s="63">
        <v>99.315068493150676</v>
      </c>
      <c r="P129" s="63">
        <v>100</v>
      </c>
      <c r="Q129" s="63">
        <v>95.890410958904098</v>
      </c>
      <c r="R129" s="63">
        <v>84.93150684931507</v>
      </c>
      <c r="S129" s="63">
        <v>95.205479452054803</v>
      </c>
      <c r="T129" s="63">
        <v>94.520547945205479</v>
      </c>
      <c r="U129" s="46">
        <v>7</v>
      </c>
      <c r="V129" s="64">
        <v>70</v>
      </c>
      <c r="W129" s="65">
        <v>132</v>
      </c>
      <c r="X129" s="65">
        <v>133</v>
      </c>
      <c r="Y129" s="65">
        <v>135</v>
      </c>
      <c r="Z129" s="65">
        <v>143</v>
      </c>
      <c r="AA129" s="65">
        <v>138</v>
      </c>
      <c r="AB129" s="65">
        <v>136</v>
      </c>
      <c r="AC129" s="67">
        <v>-0.75757575757575757</v>
      </c>
      <c r="AD129" s="67">
        <v>-5.9259259259259265</v>
      </c>
      <c r="AE129" s="67">
        <v>1.4492753623188406</v>
      </c>
      <c r="AF129" s="65">
        <v>138</v>
      </c>
      <c r="AG129" s="65">
        <v>145</v>
      </c>
      <c r="AH129" s="67">
        <v>-5.0724637681159424</v>
      </c>
      <c r="AI129" s="65">
        <v>138</v>
      </c>
      <c r="AJ129" s="65">
        <v>145</v>
      </c>
      <c r="AK129" s="67">
        <v>-5.0724637681159424</v>
      </c>
      <c r="AL129" s="42" t="s">
        <v>2639</v>
      </c>
      <c r="AM129" s="42" t="s">
        <v>2639</v>
      </c>
      <c r="AN129" s="42" t="s">
        <v>2639</v>
      </c>
      <c r="AO129" s="47" t="s">
        <v>2669</v>
      </c>
      <c r="AP129" s="47" t="s">
        <v>2639</v>
      </c>
      <c r="AQ129" s="43" t="s">
        <v>8</v>
      </c>
    </row>
    <row r="130" spans="1:43" s="24" customFormat="1" ht="30" customHeight="1" x14ac:dyDescent="0.3">
      <c r="A130" s="57" t="s">
        <v>190</v>
      </c>
      <c r="B130" s="57" t="s">
        <v>2648</v>
      </c>
      <c r="C130" s="57" t="s">
        <v>258</v>
      </c>
      <c r="D130" s="58" t="s">
        <v>1168</v>
      </c>
      <c r="E130" s="60" t="s">
        <v>1169</v>
      </c>
      <c r="F130" s="61">
        <v>72</v>
      </c>
      <c r="G130" s="61">
        <v>6462</v>
      </c>
      <c r="H130" s="88">
        <v>1.2000000000000002</v>
      </c>
      <c r="I130" s="63">
        <v>79.166666666666657</v>
      </c>
      <c r="J130" s="63">
        <v>51.388888888888886</v>
      </c>
      <c r="K130" s="63">
        <v>94.444444444444443</v>
      </c>
      <c r="L130" s="63">
        <v>98.611111111111114</v>
      </c>
      <c r="M130" s="63">
        <v>94.444444444444443</v>
      </c>
      <c r="N130" s="63">
        <v>100</v>
      </c>
      <c r="O130" s="63">
        <v>100</v>
      </c>
      <c r="P130" s="63">
        <v>81.944444444444443</v>
      </c>
      <c r="Q130" s="63">
        <v>91.666666666666657</v>
      </c>
      <c r="R130" s="63">
        <v>79.166666666666657</v>
      </c>
      <c r="S130" s="63">
        <v>81.944444444444443</v>
      </c>
      <c r="T130" s="63">
        <v>72.222222222222214</v>
      </c>
      <c r="U130" s="46">
        <v>4</v>
      </c>
      <c r="V130" s="64">
        <v>40</v>
      </c>
      <c r="W130" s="65">
        <v>62</v>
      </c>
      <c r="X130" s="65">
        <v>68</v>
      </c>
      <c r="Y130" s="65">
        <v>66</v>
      </c>
      <c r="Z130" s="65">
        <v>68</v>
      </c>
      <c r="AA130" s="65">
        <v>73</v>
      </c>
      <c r="AB130" s="65">
        <v>71</v>
      </c>
      <c r="AC130" s="67">
        <v>-9.67741935483871</v>
      </c>
      <c r="AD130" s="67">
        <v>-3.0303030303030303</v>
      </c>
      <c r="AE130" s="67">
        <v>2.7397260273972601</v>
      </c>
      <c r="AF130" s="65">
        <v>64</v>
      </c>
      <c r="AG130" s="65">
        <v>78</v>
      </c>
      <c r="AH130" s="67">
        <v>-21.875</v>
      </c>
      <c r="AI130" s="65">
        <v>63</v>
      </c>
      <c r="AJ130" s="65">
        <v>76</v>
      </c>
      <c r="AK130" s="67">
        <v>-20.634920634920633</v>
      </c>
      <c r="AL130" s="42" t="s">
        <v>2639</v>
      </c>
      <c r="AM130" s="42" t="s">
        <v>2639</v>
      </c>
      <c r="AN130" s="42" t="s">
        <v>2639</v>
      </c>
      <c r="AO130" s="47" t="s">
        <v>2669</v>
      </c>
      <c r="AP130" s="47" t="s">
        <v>2639</v>
      </c>
      <c r="AQ130" s="43" t="s">
        <v>8</v>
      </c>
    </row>
    <row r="131" spans="1:43" s="24" customFormat="1" ht="30" customHeight="1" x14ac:dyDescent="0.3">
      <c r="A131" s="57" t="s">
        <v>190</v>
      </c>
      <c r="B131" s="57" t="s">
        <v>2648</v>
      </c>
      <c r="C131" s="57" t="s">
        <v>258</v>
      </c>
      <c r="D131" s="58" t="s">
        <v>1170</v>
      </c>
      <c r="E131" s="60" t="s">
        <v>1171</v>
      </c>
      <c r="F131" s="61">
        <v>54</v>
      </c>
      <c r="G131" s="61">
        <v>4835</v>
      </c>
      <c r="H131" s="88">
        <v>1.2000000000000002</v>
      </c>
      <c r="I131" s="63">
        <v>90.740740740740748</v>
      </c>
      <c r="J131" s="63">
        <v>94.444444444444443</v>
      </c>
      <c r="K131" s="63">
        <v>87.037037037037038</v>
      </c>
      <c r="L131" s="63">
        <v>100</v>
      </c>
      <c r="M131" s="63">
        <v>94.444444444444443</v>
      </c>
      <c r="N131" s="63">
        <v>100</v>
      </c>
      <c r="O131" s="63">
        <v>100</v>
      </c>
      <c r="P131" s="63">
        <v>100</v>
      </c>
      <c r="Q131" s="63">
        <v>98.148148148148152</v>
      </c>
      <c r="R131" s="63">
        <v>100</v>
      </c>
      <c r="S131" s="63">
        <v>100</v>
      </c>
      <c r="T131" s="63">
        <v>100</v>
      </c>
      <c r="U131" s="46">
        <v>8</v>
      </c>
      <c r="V131" s="64">
        <v>80</v>
      </c>
      <c r="W131" s="65">
        <v>55</v>
      </c>
      <c r="X131" s="65">
        <v>47</v>
      </c>
      <c r="Y131" s="65">
        <v>55</v>
      </c>
      <c r="Z131" s="65">
        <v>51</v>
      </c>
      <c r="AA131" s="65">
        <v>56</v>
      </c>
      <c r="AB131" s="65">
        <v>56</v>
      </c>
      <c r="AC131" s="67">
        <v>14.545454545454545</v>
      </c>
      <c r="AD131" s="67">
        <v>7.2727272727272725</v>
      </c>
      <c r="AE131" s="67">
        <v>0</v>
      </c>
      <c r="AF131" s="65">
        <v>55</v>
      </c>
      <c r="AG131" s="65">
        <v>58</v>
      </c>
      <c r="AH131" s="67">
        <v>-5.4545454545454541</v>
      </c>
      <c r="AI131" s="65">
        <v>56</v>
      </c>
      <c r="AJ131" s="65">
        <v>58</v>
      </c>
      <c r="AK131" s="67">
        <v>-3.5714285714285712</v>
      </c>
      <c r="AL131" s="42" t="s">
        <v>2639</v>
      </c>
      <c r="AM131" s="42" t="s">
        <v>2669</v>
      </c>
      <c r="AN131" s="42" t="s">
        <v>2639</v>
      </c>
      <c r="AO131" s="47" t="s">
        <v>2639</v>
      </c>
      <c r="AP131" s="47" t="s">
        <v>2639</v>
      </c>
      <c r="AQ131" s="43" t="s">
        <v>6</v>
      </c>
    </row>
    <row r="132" spans="1:43" s="24" customFormat="1" ht="30" customHeight="1" x14ac:dyDescent="0.3">
      <c r="A132" s="57" t="s">
        <v>833</v>
      </c>
      <c r="B132" s="57" t="s">
        <v>451</v>
      </c>
      <c r="C132" s="57" t="s">
        <v>285</v>
      </c>
      <c r="D132" s="58" t="s">
        <v>1172</v>
      </c>
      <c r="E132" s="60" t="s">
        <v>1173</v>
      </c>
      <c r="F132" s="61">
        <v>62</v>
      </c>
      <c r="G132" s="61">
        <v>3584</v>
      </c>
      <c r="H132" s="88">
        <v>1.8</v>
      </c>
      <c r="I132" s="63">
        <v>100</v>
      </c>
      <c r="J132" s="63">
        <v>66.129032258064512</v>
      </c>
      <c r="K132" s="63">
        <v>93.548387096774192</v>
      </c>
      <c r="L132" s="63">
        <v>85.483870967741936</v>
      </c>
      <c r="M132" s="63">
        <v>95.161290322580655</v>
      </c>
      <c r="N132" s="63">
        <v>82.258064516129039</v>
      </c>
      <c r="O132" s="63">
        <v>80.645161290322577</v>
      </c>
      <c r="P132" s="63">
        <v>83.870967741935488</v>
      </c>
      <c r="Q132" s="63">
        <v>85.483870967741936</v>
      </c>
      <c r="R132" s="63">
        <v>72.58064516129032</v>
      </c>
      <c r="S132" s="63">
        <v>87.096774193548384</v>
      </c>
      <c r="T132" s="63">
        <v>79.032258064516128</v>
      </c>
      <c r="U132" s="46">
        <v>2</v>
      </c>
      <c r="V132" s="64">
        <v>20</v>
      </c>
      <c r="W132" s="65">
        <v>52</v>
      </c>
      <c r="X132" s="65">
        <v>58</v>
      </c>
      <c r="Y132" s="65">
        <v>53</v>
      </c>
      <c r="Z132" s="65">
        <v>59</v>
      </c>
      <c r="AA132" s="65">
        <v>51</v>
      </c>
      <c r="AB132" s="65">
        <v>53</v>
      </c>
      <c r="AC132" s="67">
        <v>-11.538461538461538</v>
      </c>
      <c r="AD132" s="67">
        <v>-11.320754716981133</v>
      </c>
      <c r="AE132" s="67">
        <v>-3.9215686274509802</v>
      </c>
      <c r="AF132" s="65">
        <v>54</v>
      </c>
      <c r="AG132" s="65">
        <v>51</v>
      </c>
      <c r="AH132" s="67">
        <v>5.5555555555555554</v>
      </c>
      <c r="AI132" s="65">
        <v>53</v>
      </c>
      <c r="AJ132" s="65">
        <v>50</v>
      </c>
      <c r="AK132" s="67">
        <v>5.6603773584905666</v>
      </c>
      <c r="AL132" s="42" t="s">
        <v>2639</v>
      </c>
      <c r="AM132" s="42" t="s">
        <v>2639</v>
      </c>
      <c r="AN132" s="42" t="s">
        <v>2639</v>
      </c>
      <c r="AO132" s="47" t="s">
        <v>2669</v>
      </c>
      <c r="AP132" s="47" t="s">
        <v>2639</v>
      </c>
      <c r="AQ132" s="43" t="s">
        <v>8</v>
      </c>
    </row>
    <row r="133" spans="1:43" s="24" customFormat="1" ht="30" customHeight="1" x14ac:dyDescent="0.3">
      <c r="A133" s="57" t="s">
        <v>80</v>
      </c>
      <c r="B133" s="57" t="s">
        <v>451</v>
      </c>
      <c r="C133" s="57" t="s">
        <v>285</v>
      </c>
      <c r="D133" s="58" t="s">
        <v>1175</v>
      </c>
      <c r="E133" s="60" t="s">
        <v>1176</v>
      </c>
      <c r="F133" s="61">
        <v>399</v>
      </c>
      <c r="G133" s="61">
        <v>36470</v>
      </c>
      <c r="H133" s="88">
        <v>1.1000000000000001</v>
      </c>
      <c r="I133" s="63">
        <v>100</v>
      </c>
      <c r="J133" s="63">
        <v>100</v>
      </c>
      <c r="K133" s="63">
        <v>74.436090225563916</v>
      </c>
      <c r="L133" s="63">
        <v>81.70426065162907</v>
      </c>
      <c r="M133" s="63">
        <v>78.195488721804509</v>
      </c>
      <c r="N133" s="63">
        <v>74.937343358395992</v>
      </c>
      <c r="O133" s="63">
        <v>74.937343358395992</v>
      </c>
      <c r="P133" s="63">
        <v>85.714285714285708</v>
      </c>
      <c r="Q133" s="63">
        <v>68.421052631578945</v>
      </c>
      <c r="R133" s="63">
        <v>62.907268170426065</v>
      </c>
      <c r="S133" s="63">
        <v>78.94736842105263</v>
      </c>
      <c r="T133" s="63">
        <v>85.213032581453632</v>
      </c>
      <c r="U133" s="46">
        <v>0</v>
      </c>
      <c r="V133" s="64">
        <v>0</v>
      </c>
      <c r="W133" s="65">
        <v>298</v>
      </c>
      <c r="X133" s="65">
        <v>297</v>
      </c>
      <c r="Y133" s="65">
        <v>334</v>
      </c>
      <c r="Z133" s="65">
        <v>312</v>
      </c>
      <c r="AA133" s="65">
        <v>369</v>
      </c>
      <c r="AB133" s="65">
        <v>326</v>
      </c>
      <c r="AC133" s="67">
        <v>0.33557046979865773</v>
      </c>
      <c r="AD133" s="67">
        <v>6.5868263473053901</v>
      </c>
      <c r="AE133" s="67">
        <v>11.653116531165312</v>
      </c>
      <c r="AF133" s="65">
        <v>330</v>
      </c>
      <c r="AG133" s="65">
        <v>299</v>
      </c>
      <c r="AH133" s="67">
        <v>9.3939393939393927</v>
      </c>
      <c r="AI133" s="65">
        <v>333</v>
      </c>
      <c r="AJ133" s="65">
        <v>299</v>
      </c>
      <c r="AK133" s="67">
        <v>10.21021021021021</v>
      </c>
      <c r="AL133" s="42" t="s">
        <v>2639</v>
      </c>
      <c r="AM133" s="42" t="s">
        <v>2639</v>
      </c>
      <c r="AN133" s="42" t="s">
        <v>2639</v>
      </c>
      <c r="AO133" s="47" t="s">
        <v>2669</v>
      </c>
      <c r="AP133" s="47" t="s">
        <v>2639</v>
      </c>
      <c r="AQ133" s="43" t="s">
        <v>8</v>
      </c>
    </row>
    <row r="134" spans="1:43" s="24" customFormat="1" ht="30" customHeight="1" x14ac:dyDescent="0.3">
      <c r="A134" s="57" t="s">
        <v>1177</v>
      </c>
      <c r="B134" s="57" t="s">
        <v>451</v>
      </c>
      <c r="C134" s="57" t="s">
        <v>285</v>
      </c>
      <c r="D134" s="58" t="s">
        <v>1178</v>
      </c>
      <c r="E134" s="60" t="s">
        <v>1179</v>
      </c>
      <c r="F134" s="61">
        <v>70</v>
      </c>
      <c r="G134" s="61">
        <v>5264</v>
      </c>
      <c r="H134" s="88">
        <v>1.4000000000000001</v>
      </c>
      <c r="I134" s="63">
        <v>41.428571428571431</v>
      </c>
      <c r="J134" s="63">
        <v>22.857142857142858</v>
      </c>
      <c r="K134" s="63">
        <v>94.285714285714278</v>
      </c>
      <c r="L134" s="63">
        <v>95.714285714285722</v>
      </c>
      <c r="M134" s="63">
        <v>92.857142857142861</v>
      </c>
      <c r="N134" s="63">
        <v>90</v>
      </c>
      <c r="O134" s="63">
        <v>91.428571428571431</v>
      </c>
      <c r="P134" s="63">
        <v>100</v>
      </c>
      <c r="Q134" s="63">
        <v>84.285714285714292</v>
      </c>
      <c r="R134" s="63">
        <v>100</v>
      </c>
      <c r="S134" s="63">
        <v>90</v>
      </c>
      <c r="T134" s="63">
        <v>87.142857142857139</v>
      </c>
      <c r="U134" s="46">
        <v>4</v>
      </c>
      <c r="V134" s="64">
        <v>40</v>
      </c>
      <c r="W134" s="65">
        <v>67</v>
      </c>
      <c r="X134" s="65">
        <v>66</v>
      </c>
      <c r="Y134" s="65">
        <v>69</v>
      </c>
      <c r="Z134" s="65">
        <v>65</v>
      </c>
      <c r="AA134" s="65">
        <v>59</v>
      </c>
      <c r="AB134" s="65">
        <v>67</v>
      </c>
      <c r="AC134" s="67">
        <v>1.4925373134328357</v>
      </c>
      <c r="AD134" s="67">
        <v>5.7971014492753623</v>
      </c>
      <c r="AE134" s="67">
        <v>-13.559322033898304</v>
      </c>
      <c r="AF134" s="65">
        <v>69</v>
      </c>
      <c r="AG134" s="65">
        <v>63</v>
      </c>
      <c r="AH134" s="67">
        <v>8.695652173913043</v>
      </c>
      <c r="AI134" s="65">
        <v>68</v>
      </c>
      <c r="AJ134" s="65">
        <v>64</v>
      </c>
      <c r="AK134" s="67">
        <v>5.8823529411764701</v>
      </c>
      <c r="AL134" s="42" t="s">
        <v>2639</v>
      </c>
      <c r="AM134" s="42" t="s">
        <v>2639</v>
      </c>
      <c r="AN134" s="42" t="s">
        <v>2639</v>
      </c>
      <c r="AO134" s="47" t="s">
        <v>2669</v>
      </c>
      <c r="AP134" s="47" t="s">
        <v>2639</v>
      </c>
      <c r="AQ134" s="43" t="s">
        <v>8</v>
      </c>
    </row>
    <row r="135" spans="1:43" s="24" customFormat="1" ht="30" customHeight="1" x14ac:dyDescent="0.3">
      <c r="A135" s="57" t="s">
        <v>80</v>
      </c>
      <c r="B135" s="57" t="s">
        <v>451</v>
      </c>
      <c r="C135" s="57" t="s">
        <v>285</v>
      </c>
      <c r="D135" s="58" t="s">
        <v>1180</v>
      </c>
      <c r="E135" s="60" t="s">
        <v>1181</v>
      </c>
      <c r="F135" s="61">
        <v>75</v>
      </c>
      <c r="G135" s="61">
        <v>11668</v>
      </c>
      <c r="H135" s="88">
        <v>0.7</v>
      </c>
      <c r="I135" s="63">
        <v>78.666666666666657</v>
      </c>
      <c r="J135" s="63">
        <v>66.666666666666657</v>
      </c>
      <c r="K135" s="63">
        <v>88</v>
      </c>
      <c r="L135" s="63">
        <v>100</v>
      </c>
      <c r="M135" s="63">
        <v>88</v>
      </c>
      <c r="N135" s="63">
        <v>100</v>
      </c>
      <c r="O135" s="63">
        <v>100</v>
      </c>
      <c r="P135" s="63">
        <v>100</v>
      </c>
      <c r="Q135" s="63">
        <v>90.666666666666657</v>
      </c>
      <c r="R135" s="63">
        <v>80</v>
      </c>
      <c r="S135" s="63">
        <v>94.666666666666671</v>
      </c>
      <c r="T135" s="63">
        <v>100</v>
      </c>
      <c r="U135" s="46">
        <v>5</v>
      </c>
      <c r="V135" s="64">
        <v>50</v>
      </c>
      <c r="W135" s="65">
        <v>59</v>
      </c>
      <c r="X135" s="65">
        <v>66</v>
      </c>
      <c r="Y135" s="65">
        <v>59</v>
      </c>
      <c r="Z135" s="65">
        <v>66</v>
      </c>
      <c r="AA135" s="65">
        <v>61</v>
      </c>
      <c r="AB135" s="65">
        <v>75</v>
      </c>
      <c r="AC135" s="67">
        <v>-11.864406779661017</v>
      </c>
      <c r="AD135" s="67">
        <v>-11.864406779661017</v>
      </c>
      <c r="AE135" s="67">
        <v>-22.950819672131146</v>
      </c>
      <c r="AF135" s="65">
        <v>59</v>
      </c>
      <c r="AG135" s="65">
        <v>79</v>
      </c>
      <c r="AH135" s="67">
        <v>-33.898305084745758</v>
      </c>
      <c r="AI135" s="65">
        <v>58</v>
      </c>
      <c r="AJ135" s="65">
        <v>77</v>
      </c>
      <c r="AK135" s="67">
        <v>-32.758620689655174</v>
      </c>
      <c r="AL135" s="42" t="s">
        <v>2639</v>
      </c>
      <c r="AM135" s="42" t="s">
        <v>2639</v>
      </c>
      <c r="AN135" s="42" t="s">
        <v>2639</v>
      </c>
      <c r="AO135" s="47" t="s">
        <v>2669</v>
      </c>
      <c r="AP135" s="47" t="s">
        <v>2639</v>
      </c>
      <c r="AQ135" s="43" t="s">
        <v>8</v>
      </c>
    </row>
    <row r="136" spans="1:43" s="24" customFormat="1" ht="30" customHeight="1" x14ac:dyDescent="0.3">
      <c r="A136" s="57" t="s">
        <v>1177</v>
      </c>
      <c r="B136" s="57" t="s">
        <v>451</v>
      </c>
      <c r="C136" s="57" t="s">
        <v>285</v>
      </c>
      <c r="D136" s="58" t="s">
        <v>1182</v>
      </c>
      <c r="E136" s="60" t="s">
        <v>1183</v>
      </c>
      <c r="F136" s="61">
        <v>571</v>
      </c>
      <c r="G136" s="61">
        <v>38160</v>
      </c>
      <c r="H136" s="88">
        <v>1.5</v>
      </c>
      <c r="I136" s="63">
        <v>100</v>
      </c>
      <c r="J136" s="63">
        <v>96.322241681260948</v>
      </c>
      <c r="K136" s="63">
        <v>92.469352014010511</v>
      </c>
      <c r="L136" s="63">
        <v>97.723292469352018</v>
      </c>
      <c r="M136" s="63">
        <v>94.220665499124351</v>
      </c>
      <c r="N136" s="63">
        <v>92.469352014010511</v>
      </c>
      <c r="O136" s="63">
        <v>93.870402802101566</v>
      </c>
      <c r="P136" s="63">
        <v>95.971978984238177</v>
      </c>
      <c r="Q136" s="63">
        <v>87.74080560420316</v>
      </c>
      <c r="R136" s="63">
        <v>91.593695271453583</v>
      </c>
      <c r="S136" s="63">
        <v>96.147110332749563</v>
      </c>
      <c r="T136" s="63">
        <v>100</v>
      </c>
      <c r="U136" s="46">
        <v>5</v>
      </c>
      <c r="V136" s="64">
        <v>50</v>
      </c>
      <c r="W136" s="65">
        <v>527</v>
      </c>
      <c r="X136" s="65">
        <v>528</v>
      </c>
      <c r="Y136" s="65">
        <v>538</v>
      </c>
      <c r="Z136" s="65">
        <v>538</v>
      </c>
      <c r="AA136" s="65">
        <v>554</v>
      </c>
      <c r="AB136" s="65">
        <v>558</v>
      </c>
      <c r="AC136" s="67">
        <v>-0.18975332068311196</v>
      </c>
      <c r="AD136" s="67">
        <v>0</v>
      </c>
      <c r="AE136" s="67">
        <v>-0.72202166064981954</v>
      </c>
      <c r="AF136" s="65">
        <v>543</v>
      </c>
      <c r="AG136" s="65">
        <v>528</v>
      </c>
      <c r="AH136" s="67">
        <v>2.7624309392265194</v>
      </c>
      <c r="AI136" s="65">
        <v>546</v>
      </c>
      <c r="AJ136" s="65">
        <v>536</v>
      </c>
      <c r="AK136" s="67">
        <v>1.8315018315018317</v>
      </c>
      <c r="AL136" s="42" t="s">
        <v>2639</v>
      </c>
      <c r="AM136" s="42" t="s">
        <v>2639</v>
      </c>
      <c r="AN136" s="42" t="s">
        <v>2639</v>
      </c>
      <c r="AO136" s="47" t="s">
        <v>2669</v>
      </c>
      <c r="AP136" s="47" t="s">
        <v>2639</v>
      </c>
      <c r="AQ136" s="43" t="s">
        <v>8</v>
      </c>
    </row>
    <row r="137" spans="1:43" s="24" customFormat="1" ht="30" customHeight="1" x14ac:dyDescent="0.3">
      <c r="A137" s="57" t="s">
        <v>285</v>
      </c>
      <c r="B137" s="57" t="s">
        <v>451</v>
      </c>
      <c r="C137" s="57" t="s">
        <v>285</v>
      </c>
      <c r="D137" s="58" t="s">
        <v>1184</v>
      </c>
      <c r="E137" s="60" t="s">
        <v>1185</v>
      </c>
      <c r="F137" s="61">
        <v>85</v>
      </c>
      <c r="G137" s="61">
        <v>9341</v>
      </c>
      <c r="H137" s="88">
        <v>1</v>
      </c>
      <c r="I137" s="63">
        <v>100</v>
      </c>
      <c r="J137" s="63">
        <v>76.470588235294116</v>
      </c>
      <c r="K137" s="63">
        <v>100</v>
      </c>
      <c r="L137" s="63">
        <v>100</v>
      </c>
      <c r="M137" s="63">
        <v>100</v>
      </c>
      <c r="N137" s="63">
        <v>100</v>
      </c>
      <c r="O137" s="63">
        <v>100</v>
      </c>
      <c r="P137" s="63">
        <v>100</v>
      </c>
      <c r="Q137" s="63">
        <v>100</v>
      </c>
      <c r="R137" s="63">
        <v>96.470588235294116</v>
      </c>
      <c r="S137" s="63">
        <v>100</v>
      </c>
      <c r="T137" s="63">
        <v>100</v>
      </c>
      <c r="U137" s="46">
        <v>10</v>
      </c>
      <c r="V137" s="64">
        <v>100</v>
      </c>
      <c r="W137" s="65">
        <v>98</v>
      </c>
      <c r="X137" s="65">
        <v>115</v>
      </c>
      <c r="Y137" s="65">
        <v>103</v>
      </c>
      <c r="Z137" s="65">
        <v>117</v>
      </c>
      <c r="AA137" s="65">
        <v>114</v>
      </c>
      <c r="AB137" s="65">
        <v>115</v>
      </c>
      <c r="AC137" s="67">
        <v>-17.346938775510203</v>
      </c>
      <c r="AD137" s="67">
        <v>-13.592233009708737</v>
      </c>
      <c r="AE137" s="67">
        <v>-0.8771929824561403</v>
      </c>
      <c r="AF137" s="65">
        <v>104</v>
      </c>
      <c r="AG137" s="65">
        <v>107</v>
      </c>
      <c r="AH137" s="67">
        <v>-2.8846153846153846</v>
      </c>
      <c r="AI137" s="65">
        <v>103</v>
      </c>
      <c r="AJ137" s="65">
        <v>107</v>
      </c>
      <c r="AK137" s="67">
        <v>-3.8834951456310676</v>
      </c>
      <c r="AL137" s="42" t="s">
        <v>2669</v>
      </c>
      <c r="AM137" s="42" t="s">
        <v>2639</v>
      </c>
      <c r="AN137" s="42" t="s">
        <v>2639</v>
      </c>
      <c r="AO137" s="47" t="s">
        <v>2639</v>
      </c>
      <c r="AP137" s="47" t="s">
        <v>2639</v>
      </c>
      <c r="AQ137" s="43" t="s">
        <v>5</v>
      </c>
    </row>
    <row r="138" spans="1:43" s="24" customFormat="1" ht="30" customHeight="1" x14ac:dyDescent="0.3">
      <c r="A138" s="57" t="s">
        <v>1177</v>
      </c>
      <c r="B138" s="57" t="s">
        <v>451</v>
      </c>
      <c r="C138" s="57" t="s">
        <v>285</v>
      </c>
      <c r="D138" s="58" t="s">
        <v>1186</v>
      </c>
      <c r="E138" s="60" t="s">
        <v>1187</v>
      </c>
      <c r="F138" s="61">
        <v>88</v>
      </c>
      <c r="G138" s="61">
        <v>15019</v>
      </c>
      <c r="H138" s="88">
        <v>0.6</v>
      </c>
      <c r="I138" s="63">
        <v>93.181818181818173</v>
      </c>
      <c r="J138" s="63">
        <v>79.545454545454547</v>
      </c>
      <c r="K138" s="63">
        <v>100</v>
      </c>
      <c r="L138" s="63">
        <v>100</v>
      </c>
      <c r="M138" s="63">
        <v>100</v>
      </c>
      <c r="N138" s="63">
        <v>100</v>
      </c>
      <c r="O138" s="63">
        <v>100</v>
      </c>
      <c r="P138" s="63">
        <v>100</v>
      </c>
      <c r="Q138" s="63">
        <v>92.045454545454547</v>
      </c>
      <c r="R138" s="63">
        <v>85.227272727272734</v>
      </c>
      <c r="S138" s="63">
        <v>100</v>
      </c>
      <c r="T138" s="63">
        <v>100</v>
      </c>
      <c r="U138" s="46">
        <v>8</v>
      </c>
      <c r="V138" s="64">
        <v>80</v>
      </c>
      <c r="W138" s="65">
        <v>84</v>
      </c>
      <c r="X138" s="65">
        <v>99</v>
      </c>
      <c r="Y138" s="65">
        <v>89</v>
      </c>
      <c r="Z138" s="65">
        <v>99</v>
      </c>
      <c r="AA138" s="65">
        <v>106</v>
      </c>
      <c r="AB138" s="65">
        <v>90</v>
      </c>
      <c r="AC138" s="67">
        <v>-17.857142857142858</v>
      </c>
      <c r="AD138" s="67">
        <v>-11.235955056179774</v>
      </c>
      <c r="AE138" s="67">
        <v>15.09433962264151</v>
      </c>
      <c r="AF138" s="65">
        <v>89</v>
      </c>
      <c r="AG138" s="65">
        <v>104</v>
      </c>
      <c r="AH138" s="67">
        <v>-16.853932584269664</v>
      </c>
      <c r="AI138" s="65">
        <v>87</v>
      </c>
      <c r="AJ138" s="65">
        <v>101</v>
      </c>
      <c r="AK138" s="67">
        <v>-16.091954022988507</v>
      </c>
      <c r="AL138" s="42" t="s">
        <v>2639</v>
      </c>
      <c r="AM138" s="42" t="s">
        <v>2669</v>
      </c>
      <c r="AN138" s="42" t="s">
        <v>2639</v>
      </c>
      <c r="AO138" s="47" t="s">
        <v>2639</v>
      </c>
      <c r="AP138" s="47" t="s">
        <v>2639</v>
      </c>
      <c r="AQ138" s="43" t="s">
        <v>6</v>
      </c>
    </row>
    <row r="139" spans="1:43" s="24" customFormat="1" ht="30" customHeight="1" x14ac:dyDescent="0.3">
      <c r="A139" s="57" t="s">
        <v>285</v>
      </c>
      <c r="B139" s="57" t="s">
        <v>451</v>
      </c>
      <c r="C139" s="57" t="s">
        <v>285</v>
      </c>
      <c r="D139" s="58" t="s">
        <v>1188</v>
      </c>
      <c r="E139" s="60" t="s">
        <v>1189</v>
      </c>
      <c r="F139" s="61">
        <v>102</v>
      </c>
      <c r="G139" s="61">
        <v>8755</v>
      </c>
      <c r="H139" s="88">
        <v>1.2000000000000002</v>
      </c>
      <c r="I139" s="63">
        <v>53.921568627450981</v>
      </c>
      <c r="J139" s="63">
        <v>10.784313725490197</v>
      </c>
      <c r="K139" s="63">
        <v>80.392156862745097</v>
      </c>
      <c r="L139" s="63">
        <v>80.392156862745097</v>
      </c>
      <c r="M139" s="63">
        <v>81.372549019607845</v>
      </c>
      <c r="N139" s="63">
        <v>81.372549019607845</v>
      </c>
      <c r="O139" s="63">
        <v>81.372549019607845</v>
      </c>
      <c r="P139" s="63">
        <v>100</v>
      </c>
      <c r="Q139" s="63">
        <v>90.196078431372555</v>
      </c>
      <c r="R139" s="63">
        <v>100</v>
      </c>
      <c r="S139" s="63">
        <v>100</v>
      </c>
      <c r="T139" s="63">
        <v>100</v>
      </c>
      <c r="U139" s="46">
        <v>4</v>
      </c>
      <c r="V139" s="64">
        <v>40</v>
      </c>
      <c r="W139" s="65">
        <v>87</v>
      </c>
      <c r="X139" s="65">
        <v>82</v>
      </c>
      <c r="Y139" s="65">
        <v>87</v>
      </c>
      <c r="Z139" s="65">
        <v>83</v>
      </c>
      <c r="AA139" s="65">
        <v>86</v>
      </c>
      <c r="AB139" s="65">
        <v>82</v>
      </c>
      <c r="AC139" s="67">
        <v>5.7471264367816088</v>
      </c>
      <c r="AD139" s="67">
        <v>4.5977011494252871</v>
      </c>
      <c r="AE139" s="67">
        <v>4.6511627906976747</v>
      </c>
      <c r="AF139" s="65">
        <v>87</v>
      </c>
      <c r="AG139" s="65">
        <v>83</v>
      </c>
      <c r="AH139" s="67">
        <v>4.5977011494252871</v>
      </c>
      <c r="AI139" s="65">
        <v>87</v>
      </c>
      <c r="AJ139" s="65">
        <v>83</v>
      </c>
      <c r="AK139" s="67">
        <v>4.5977011494252871</v>
      </c>
      <c r="AL139" s="42" t="s">
        <v>2639</v>
      </c>
      <c r="AM139" s="42" t="s">
        <v>2639</v>
      </c>
      <c r="AN139" s="42" t="s">
        <v>2639</v>
      </c>
      <c r="AO139" s="47" t="s">
        <v>2669</v>
      </c>
      <c r="AP139" s="47" t="s">
        <v>2639</v>
      </c>
      <c r="AQ139" s="43" t="s">
        <v>8</v>
      </c>
    </row>
    <row r="140" spans="1:43" s="24" customFormat="1" ht="30" customHeight="1" x14ac:dyDescent="0.3">
      <c r="A140" s="57" t="s">
        <v>833</v>
      </c>
      <c r="B140" s="57" t="s">
        <v>451</v>
      </c>
      <c r="C140" s="57" t="s">
        <v>285</v>
      </c>
      <c r="D140" s="58" t="s">
        <v>1461</v>
      </c>
      <c r="E140" s="60" t="s">
        <v>1462</v>
      </c>
      <c r="F140" s="61">
        <v>299</v>
      </c>
      <c r="G140" s="61">
        <v>17516</v>
      </c>
      <c r="H140" s="88">
        <v>1.8</v>
      </c>
      <c r="I140" s="63">
        <v>61.872909698996658</v>
      </c>
      <c r="J140" s="63">
        <v>51.505016722408023</v>
      </c>
      <c r="K140" s="63">
        <v>84.280936454849495</v>
      </c>
      <c r="L140" s="63">
        <v>95.317725752508366</v>
      </c>
      <c r="M140" s="63">
        <v>87.290969899665555</v>
      </c>
      <c r="N140" s="63">
        <v>83.946488294314378</v>
      </c>
      <c r="O140" s="63">
        <v>83.61204013377926</v>
      </c>
      <c r="P140" s="63">
        <v>91.638795986622071</v>
      </c>
      <c r="Q140" s="63">
        <v>83.61204013377926</v>
      </c>
      <c r="R140" s="63">
        <v>76.254180602006699</v>
      </c>
      <c r="S140" s="63">
        <v>88.294314381270894</v>
      </c>
      <c r="T140" s="63">
        <v>78.260869565217391</v>
      </c>
      <c r="U140" s="46">
        <v>1</v>
      </c>
      <c r="V140" s="64">
        <v>10</v>
      </c>
      <c r="W140" s="65">
        <v>263</v>
      </c>
      <c r="X140" s="65">
        <v>252</v>
      </c>
      <c r="Y140" s="65">
        <v>269</v>
      </c>
      <c r="Z140" s="65">
        <v>261</v>
      </c>
      <c r="AA140" s="65">
        <v>278</v>
      </c>
      <c r="AB140" s="65">
        <v>285</v>
      </c>
      <c r="AC140" s="67">
        <v>4.1825095057034218</v>
      </c>
      <c r="AD140" s="67">
        <v>2.9739776951672861</v>
      </c>
      <c r="AE140" s="67">
        <v>-2.5179856115107913</v>
      </c>
      <c r="AF140" s="65">
        <v>269</v>
      </c>
      <c r="AG140" s="65">
        <v>251</v>
      </c>
      <c r="AH140" s="67">
        <v>6.6914498141263934</v>
      </c>
      <c r="AI140" s="65">
        <v>269</v>
      </c>
      <c r="AJ140" s="65">
        <v>250</v>
      </c>
      <c r="AK140" s="67">
        <v>7.0631970260223049</v>
      </c>
      <c r="AL140" s="42" t="s">
        <v>2639</v>
      </c>
      <c r="AM140" s="42" t="s">
        <v>2639</v>
      </c>
      <c r="AN140" s="42" t="s">
        <v>2639</v>
      </c>
      <c r="AO140" s="47" t="s">
        <v>2669</v>
      </c>
      <c r="AP140" s="47" t="s">
        <v>2639</v>
      </c>
      <c r="AQ140" s="43" t="s">
        <v>8</v>
      </c>
    </row>
    <row r="141" spans="1:43" s="24" customFormat="1" ht="30" customHeight="1" x14ac:dyDescent="0.3">
      <c r="A141" s="57" t="s">
        <v>285</v>
      </c>
      <c r="B141" s="57" t="s">
        <v>451</v>
      </c>
      <c r="C141" s="57" t="s">
        <v>285</v>
      </c>
      <c r="D141" s="58" t="s">
        <v>1190</v>
      </c>
      <c r="E141" s="60" t="s">
        <v>1191</v>
      </c>
      <c r="F141" s="61">
        <v>48</v>
      </c>
      <c r="G141" s="61">
        <v>5004</v>
      </c>
      <c r="H141" s="88">
        <v>1</v>
      </c>
      <c r="I141" s="63">
        <v>100</v>
      </c>
      <c r="J141" s="63">
        <v>77.083333333333343</v>
      </c>
      <c r="K141" s="63">
        <v>100</v>
      </c>
      <c r="L141" s="63">
        <v>100</v>
      </c>
      <c r="M141" s="63">
        <v>100</v>
      </c>
      <c r="N141" s="63">
        <v>100</v>
      </c>
      <c r="O141" s="63">
        <v>100</v>
      </c>
      <c r="P141" s="63">
        <v>100</v>
      </c>
      <c r="Q141" s="63">
        <v>100</v>
      </c>
      <c r="R141" s="63">
        <v>100</v>
      </c>
      <c r="S141" s="63">
        <v>100</v>
      </c>
      <c r="T141" s="63">
        <v>100</v>
      </c>
      <c r="U141" s="46">
        <v>10</v>
      </c>
      <c r="V141" s="64">
        <v>100</v>
      </c>
      <c r="W141" s="65">
        <v>56</v>
      </c>
      <c r="X141" s="65">
        <v>66</v>
      </c>
      <c r="Y141" s="65">
        <v>56</v>
      </c>
      <c r="Z141" s="65">
        <v>67</v>
      </c>
      <c r="AA141" s="65">
        <v>60</v>
      </c>
      <c r="AB141" s="65">
        <v>57</v>
      </c>
      <c r="AC141" s="67">
        <v>-17.857142857142858</v>
      </c>
      <c r="AD141" s="67">
        <v>-19.642857142857142</v>
      </c>
      <c r="AE141" s="67">
        <v>5</v>
      </c>
      <c r="AF141" s="65">
        <v>56</v>
      </c>
      <c r="AG141" s="65">
        <v>54</v>
      </c>
      <c r="AH141" s="67">
        <v>3.5714285714285712</v>
      </c>
      <c r="AI141" s="65">
        <v>56</v>
      </c>
      <c r="AJ141" s="65">
        <v>54</v>
      </c>
      <c r="AK141" s="67">
        <v>3.5714285714285712</v>
      </c>
      <c r="AL141" s="42" t="s">
        <v>2669</v>
      </c>
      <c r="AM141" s="42" t="s">
        <v>2639</v>
      </c>
      <c r="AN141" s="42" t="s">
        <v>2639</v>
      </c>
      <c r="AO141" s="47" t="s">
        <v>2639</v>
      </c>
      <c r="AP141" s="47" t="s">
        <v>2639</v>
      </c>
      <c r="AQ141" s="43" t="s">
        <v>5</v>
      </c>
    </row>
    <row r="142" spans="1:43" s="24" customFormat="1" ht="30" customHeight="1" x14ac:dyDescent="0.3">
      <c r="A142" s="57" t="s">
        <v>80</v>
      </c>
      <c r="B142" s="57" t="s">
        <v>451</v>
      </c>
      <c r="C142" s="57" t="s">
        <v>285</v>
      </c>
      <c r="D142" s="58" t="s">
        <v>1192</v>
      </c>
      <c r="E142" s="60" t="s">
        <v>1193</v>
      </c>
      <c r="F142" s="61">
        <v>92</v>
      </c>
      <c r="G142" s="61">
        <v>9150</v>
      </c>
      <c r="H142" s="88">
        <v>1.1000000000000001</v>
      </c>
      <c r="I142" s="63">
        <v>100</v>
      </c>
      <c r="J142" s="63">
        <v>100</v>
      </c>
      <c r="K142" s="63">
        <v>100</v>
      </c>
      <c r="L142" s="63">
        <v>100</v>
      </c>
      <c r="M142" s="63">
        <v>100</v>
      </c>
      <c r="N142" s="63">
        <v>100</v>
      </c>
      <c r="O142" s="63">
        <v>100</v>
      </c>
      <c r="P142" s="63">
        <v>89.130434782608688</v>
      </c>
      <c r="Q142" s="63">
        <v>94.565217391304344</v>
      </c>
      <c r="R142" s="63">
        <v>85.869565217391312</v>
      </c>
      <c r="S142" s="63">
        <v>91.304347826086953</v>
      </c>
      <c r="T142" s="63">
        <v>93.478260869565219</v>
      </c>
      <c r="U142" s="46">
        <v>5</v>
      </c>
      <c r="V142" s="64">
        <v>50</v>
      </c>
      <c r="W142" s="65">
        <v>98</v>
      </c>
      <c r="X142" s="65">
        <v>98</v>
      </c>
      <c r="Y142" s="65">
        <v>103</v>
      </c>
      <c r="Z142" s="65">
        <v>98</v>
      </c>
      <c r="AA142" s="65">
        <v>98</v>
      </c>
      <c r="AB142" s="65">
        <v>96</v>
      </c>
      <c r="AC142" s="67">
        <v>0</v>
      </c>
      <c r="AD142" s="67">
        <v>4.8543689320388346</v>
      </c>
      <c r="AE142" s="67">
        <v>2.0408163265306123</v>
      </c>
      <c r="AF142" s="65">
        <v>102</v>
      </c>
      <c r="AG142" s="65">
        <v>94</v>
      </c>
      <c r="AH142" s="67">
        <v>7.8431372549019605</v>
      </c>
      <c r="AI142" s="65">
        <v>102</v>
      </c>
      <c r="AJ142" s="65">
        <v>93</v>
      </c>
      <c r="AK142" s="67">
        <v>8.8235294117647065</v>
      </c>
      <c r="AL142" s="42" t="s">
        <v>2639</v>
      </c>
      <c r="AM142" s="42" t="s">
        <v>2639</v>
      </c>
      <c r="AN142" s="42" t="s">
        <v>2639</v>
      </c>
      <c r="AO142" s="47" t="s">
        <v>2669</v>
      </c>
      <c r="AP142" s="47" t="s">
        <v>2639</v>
      </c>
      <c r="AQ142" s="43" t="s">
        <v>8</v>
      </c>
    </row>
    <row r="143" spans="1:43" s="24" customFormat="1" ht="30" customHeight="1" x14ac:dyDescent="0.3">
      <c r="A143" s="57" t="s">
        <v>285</v>
      </c>
      <c r="B143" s="57" t="s">
        <v>451</v>
      </c>
      <c r="C143" s="57" t="s">
        <v>285</v>
      </c>
      <c r="D143" s="58" t="s">
        <v>1194</v>
      </c>
      <c r="E143" s="60" t="s">
        <v>1195</v>
      </c>
      <c r="F143" s="61">
        <v>53</v>
      </c>
      <c r="G143" s="61">
        <v>4433</v>
      </c>
      <c r="H143" s="88">
        <v>1.2000000000000002</v>
      </c>
      <c r="I143" s="63">
        <v>47.169811320754718</v>
      </c>
      <c r="J143" s="63" t="s">
        <v>2670</v>
      </c>
      <c r="K143" s="63">
        <v>52.830188679245282</v>
      </c>
      <c r="L143" s="63">
        <v>58.490566037735846</v>
      </c>
      <c r="M143" s="63">
        <v>52.830188679245282</v>
      </c>
      <c r="N143" s="63">
        <v>52.830188679245282</v>
      </c>
      <c r="O143" s="63">
        <v>52.830188679245282</v>
      </c>
      <c r="P143" s="63">
        <v>96.226415094339629</v>
      </c>
      <c r="Q143" s="63">
        <v>56.60377358490566</v>
      </c>
      <c r="R143" s="63">
        <v>71.698113207547166</v>
      </c>
      <c r="S143" s="63">
        <v>84.905660377358487</v>
      </c>
      <c r="T143" s="63">
        <v>84.905660377358487</v>
      </c>
      <c r="U143" s="46">
        <v>1</v>
      </c>
      <c r="V143" s="64">
        <v>10</v>
      </c>
      <c r="W143" s="65">
        <v>34</v>
      </c>
      <c r="X143" s="65">
        <v>28</v>
      </c>
      <c r="Y143" s="65">
        <v>34</v>
      </c>
      <c r="Z143" s="65">
        <v>28</v>
      </c>
      <c r="AA143" s="65">
        <v>31</v>
      </c>
      <c r="AB143" s="65">
        <v>31</v>
      </c>
      <c r="AC143" s="67">
        <v>17.647058823529413</v>
      </c>
      <c r="AD143" s="67">
        <v>17.647058823529413</v>
      </c>
      <c r="AE143" s="67">
        <v>0</v>
      </c>
      <c r="AF143" s="65">
        <v>35</v>
      </c>
      <c r="AG143" s="65">
        <v>28</v>
      </c>
      <c r="AH143" s="67">
        <v>20</v>
      </c>
      <c r="AI143" s="65">
        <v>36</v>
      </c>
      <c r="AJ143" s="65">
        <v>28</v>
      </c>
      <c r="AK143" s="67">
        <v>22.222222222222221</v>
      </c>
      <c r="AL143" s="42" t="s">
        <v>2639</v>
      </c>
      <c r="AM143" s="42" t="s">
        <v>2639</v>
      </c>
      <c r="AN143" s="42" t="s">
        <v>2639</v>
      </c>
      <c r="AO143" s="47" t="s">
        <v>2669</v>
      </c>
      <c r="AP143" s="47" t="s">
        <v>2639</v>
      </c>
      <c r="AQ143" s="43" t="s">
        <v>8</v>
      </c>
    </row>
    <row r="144" spans="1:43" s="24" customFormat="1" ht="30" customHeight="1" x14ac:dyDescent="0.3">
      <c r="A144" s="57" t="s">
        <v>285</v>
      </c>
      <c r="B144" s="57" t="s">
        <v>451</v>
      </c>
      <c r="C144" s="57" t="s">
        <v>285</v>
      </c>
      <c r="D144" s="58" t="s">
        <v>1196</v>
      </c>
      <c r="E144" s="60" t="s">
        <v>1197</v>
      </c>
      <c r="F144" s="61">
        <v>82</v>
      </c>
      <c r="G144" s="61">
        <v>5444</v>
      </c>
      <c r="H144" s="88">
        <v>1.6</v>
      </c>
      <c r="I144" s="63">
        <v>86.58536585365853</v>
      </c>
      <c r="J144" s="63">
        <v>25.609756097560975</v>
      </c>
      <c r="K144" s="63">
        <v>71.951219512195124</v>
      </c>
      <c r="L144" s="63">
        <v>75.609756097560975</v>
      </c>
      <c r="M144" s="63">
        <v>79.268292682926827</v>
      </c>
      <c r="N144" s="63">
        <v>82.926829268292678</v>
      </c>
      <c r="O144" s="63">
        <v>82.926829268292678</v>
      </c>
      <c r="P144" s="63">
        <v>85.365853658536579</v>
      </c>
      <c r="Q144" s="63">
        <v>64.634146341463421</v>
      </c>
      <c r="R144" s="63">
        <v>73.170731707317074</v>
      </c>
      <c r="S144" s="63">
        <v>85.365853658536579</v>
      </c>
      <c r="T144" s="63">
        <v>87.804878048780495</v>
      </c>
      <c r="U144" s="46">
        <v>0</v>
      </c>
      <c r="V144" s="64">
        <v>0</v>
      </c>
      <c r="W144" s="65">
        <v>60</v>
      </c>
      <c r="X144" s="65">
        <v>59</v>
      </c>
      <c r="Y144" s="65">
        <v>71</v>
      </c>
      <c r="Z144" s="65">
        <v>65</v>
      </c>
      <c r="AA144" s="65">
        <v>61</v>
      </c>
      <c r="AB144" s="65">
        <v>62</v>
      </c>
      <c r="AC144" s="67">
        <v>1.6666666666666667</v>
      </c>
      <c r="AD144" s="67">
        <v>8.4507042253521121</v>
      </c>
      <c r="AE144" s="67">
        <v>-1.639344262295082</v>
      </c>
      <c r="AF144" s="65">
        <v>71</v>
      </c>
      <c r="AG144" s="65">
        <v>68</v>
      </c>
      <c r="AH144" s="67">
        <v>4.225352112676056</v>
      </c>
      <c r="AI144" s="65">
        <v>71</v>
      </c>
      <c r="AJ144" s="65">
        <v>68</v>
      </c>
      <c r="AK144" s="67">
        <v>4.225352112676056</v>
      </c>
      <c r="AL144" s="42" t="s">
        <v>2639</v>
      </c>
      <c r="AM144" s="42" t="s">
        <v>2639</v>
      </c>
      <c r="AN144" s="42" t="s">
        <v>2639</v>
      </c>
      <c r="AO144" s="47" t="s">
        <v>2669</v>
      </c>
      <c r="AP144" s="47" t="s">
        <v>2639</v>
      </c>
      <c r="AQ144" s="43" t="s">
        <v>8</v>
      </c>
    </row>
    <row r="145" spans="1:43" s="24" customFormat="1" ht="30" customHeight="1" x14ac:dyDescent="0.3">
      <c r="A145" s="57" t="s">
        <v>285</v>
      </c>
      <c r="B145" s="57" t="s">
        <v>451</v>
      </c>
      <c r="C145" s="57" t="s">
        <v>285</v>
      </c>
      <c r="D145" s="58" t="s">
        <v>1198</v>
      </c>
      <c r="E145" s="60" t="s">
        <v>1199</v>
      </c>
      <c r="F145" s="61">
        <v>676</v>
      </c>
      <c r="G145" s="61">
        <v>48078</v>
      </c>
      <c r="H145" s="88">
        <v>1.5</v>
      </c>
      <c r="I145" s="63">
        <v>59.319526627218934</v>
      </c>
      <c r="J145" s="63">
        <v>0.4437869822485207</v>
      </c>
      <c r="K145" s="63">
        <v>66.715976331360949</v>
      </c>
      <c r="L145" s="63">
        <v>65.384615384615387</v>
      </c>
      <c r="M145" s="63">
        <v>68.34319526627219</v>
      </c>
      <c r="N145" s="63">
        <v>66.715976331360949</v>
      </c>
      <c r="O145" s="63">
        <v>67.603550295857985</v>
      </c>
      <c r="P145" s="63">
        <v>68.047337278106511</v>
      </c>
      <c r="Q145" s="63">
        <v>58.284023668639051</v>
      </c>
      <c r="R145" s="63">
        <v>53.106508875739642</v>
      </c>
      <c r="S145" s="63">
        <v>65.680473372781066</v>
      </c>
      <c r="T145" s="63">
        <v>61.094674556213015</v>
      </c>
      <c r="U145" s="46">
        <v>0</v>
      </c>
      <c r="V145" s="64">
        <v>0</v>
      </c>
      <c r="W145" s="65">
        <v>389</v>
      </c>
      <c r="X145" s="65">
        <v>451</v>
      </c>
      <c r="Y145" s="65">
        <v>417</v>
      </c>
      <c r="Z145" s="65">
        <v>462</v>
      </c>
      <c r="AA145" s="65">
        <v>436</v>
      </c>
      <c r="AB145" s="65">
        <v>442</v>
      </c>
      <c r="AC145" s="67">
        <v>-15.938303341902312</v>
      </c>
      <c r="AD145" s="67">
        <v>-10.791366906474821</v>
      </c>
      <c r="AE145" s="67">
        <v>-1.3761467889908259</v>
      </c>
      <c r="AF145" s="65">
        <v>396</v>
      </c>
      <c r="AG145" s="65">
        <v>451</v>
      </c>
      <c r="AH145" s="67">
        <v>-13.888888888888889</v>
      </c>
      <c r="AI145" s="65">
        <v>397</v>
      </c>
      <c r="AJ145" s="65">
        <v>457</v>
      </c>
      <c r="AK145" s="67">
        <v>-15.113350125944585</v>
      </c>
      <c r="AL145" s="42" t="s">
        <v>2639</v>
      </c>
      <c r="AM145" s="42" t="s">
        <v>2639</v>
      </c>
      <c r="AN145" s="42" t="s">
        <v>2639</v>
      </c>
      <c r="AO145" s="47" t="s">
        <v>2669</v>
      </c>
      <c r="AP145" s="47" t="s">
        <v>2639</v>
      </c>
      <c r="AQ145" s="43" t="s">
        <v>8</v>
      </c>
    </row>
    <row r="146" spans="1:43" s="24" customFormat="1" ht="30" customHeight="1" x14ac:dyDescent="0.3">
      <c r="A146" s="57" t="s">
        <v>285</v>
      </c>
      <c r="B146" s="57" t="s">
        <v>451</v>
      </c>
      <c r="C146" s="57" t="s">
        <v>285</v>
      </c>
      <c r="D146" s="58" t="s">
        <v>1200</v>
      </c>
      <c r="E146" s="60" t="s">
        <v>1201</v>
      </c>
      <c r="F146" s="61">
        <v>58</v>
      </c>
      <c r="G146" s="61">
        <v>4650</v>
      </c>
      <c r="H146" s="88">
        <v>1.3</v>
      </c>
      <c r="I146" s="63">
        <v>100</v>
      </c>
      <c r="J146" s="63">
        <v>3.4482758620689653</v>
      </c>
      <c r="K146" s="63">
        <v>100</v>
      </c>
      <c r="L146" s="63">
        <v>98.275862068965509</v>
      </c>
      <c r="M146" s="63">
        <v>100</v>
      </c>
      <c r="N146" s="63">
        <v>100</v>
      </c>
      <c r="O146" s="63">
        <v>94.827586206896555</v>
      </c>
      <c r="P146" s="63">
        <v>91.379310344827587</v>
      </c>
      <c r="Q146" s="63">
        <v>91.379310344827587</v>
      </c>
      <c r="R146" s="63">
        <v>89.65517241379311</v>
      </c>
      <c r="S146" s="63">
        <v>100</v>
      </c>
      <c r="T146" s="63">
        <v>100</v>
      </c>
      <c r="U146" s="46">
        <v>6</v>
      </c>
      <c r="V146" s="64">
        <v>60</v>
      </c>
      <c r="W146" s="65">
        <v>65</v>
      </c>
      <c r="X146" s="65">
        <v>58</v>
      </c>
      <c r="Y146" s="65">
        <v>64</v>
      </c>
      <c r="Z146" s="65">
        <v>61</v>
      </c>
      <c r="AA146" s="65">
        <v>62</v>
      </c>
      <c r="AB146" s="65">
        <v>57</v>
      </c>
      <c r="AC146" s="67">
        <v>10.76923076923077</v>
      </c>
      <c r="AD146" s="67">
        <v>4.6875</v>
      </c>
      <c r="AE146" s="67">
        <v>8.064516129032258</v>
      </c>
      <c r="AF146" s="65">
        <v>64</v>
      </c>
      <c r="AG146" s="65">
        <v>59</v>
      </c>
      <c r="AH146" s="67">
        <v>7.8125</v>
      </c>
      <c r="AI146" s="65">
        <v>66</v>
      </c>
      <c r="AJ146" s="65">
        <v>55</v>
      </c>
      <c r="AK146" s="67">
        <v>16.666666666666664</v>
      </c>
      <c r="AL146" s="42" t="s">
        <v>2639</v>
      </c>
      <c r="AM146" s="42" t="s">
        <v>2639</v>
      </c>
      <c r="AN146" s="42" t="s">
        <v>2639</v>
      </c>
      <c r="AO146" s="47" t="s">
        <v>2669</v>
      </c>
      <c r="AP146" s="47" t="s">
        <v>2639</v>
      </c>
      <c r="AQ146" s="43" t="s">
        <v>8</v>
      </c>
    </row>
    <row r="147" spans="1:43" s="24" customFormat="1" ht="30" customHeight="1" x14ac:dyDescent="0.3">
      <c r="A147" s="57" t="s">
        <v>80</v>
      </c>
      <c r="B147" s="57" t="s">
        <v>451</v>
      </c>
      <c r="C147" s="57" t="s">
        <v>285</v>
      </c>
      <c r="D147" s="58" t="s">
        <v>1202</v>
      </c>
      <c r="E147" s="60" t="s">
        <v>1203</v>
      </c>
      <c r="F147" s="61">
        <v>50</v>
      </c>
      <c r="G147" s="61">
        <v>10206</v>
      </c>
      <c r="H147" s="88">
        <v>0.5</v>
      </c>
      <c r="I147" s="63">
        <v>100</v>
      </c>
      <c r="J147" s="63">
        <v>100</v>
      </c>
      <c r="K147" s="63">
        <v>88</v>
      </c>
      <c r="L147" s="63">
        <v>88</v>
      </c>
      <c r="M147" s="63">
        <v>94</v>
      </c>
      <c r="N147" s="63">
        <v>88</v>
      </c>
      <c r="O147" s="63">
        <v>96</v>
      </c>
      <c r="P147" s="63">
        <v>100</v>
      </c>
      <c r="Q147" s="63">
        <v>94</v>
      </c>
      <c r="R147" s="63">
        <v>68</v>
      </c>
      <c r="S147" s="63">
        <v>100</v>
      </c>
      <c r="T147" s="63">
        <v>100</v>
      </c>
      <c r="U147" s="46">
        <v>4</v>
      </c>
      <c r="V147" s="64">
        <v>40</v>
      </c>
      <c r="W147" s="65">
        <v>48</v>
      </c>
      <c r="X147" s="65">
        <v>44</v>
      </c>
      <c r="Y147" s="65">
        <v>51</v>
      </c>
      <c r="Z147" s="65">
        <v>47</v>
      </c>
      <c r="AA147" s="65">
        <v>52</v>
      </c>
      <c r="AB147" s="65">
        <v>44</v>
      </c>
      <c r="AC147" s="67">
        <v>8.3333333333333321</v>
      </c>
      <c r="AD147" s="67">
        <v>7.8431372549019605</v>
      </c>
      <c r="AE147" s="67">
        <v>15.384615384615385</v>
      </c>
      <c r="AF147" s="65">
        <v>53</v>
      </c>
      <c r="AG147" s="65">
        <v>44</v>
      </c>
      <c r="AH147" s="67">
        <v>16.981132075471699</v>
      </c>
      <c r="AI147" s="65">
        <v>52</v>
      </c>
      <c r="AJ147" s="65">
        <v>48</v>
      </c>
      <c r="AK147" s="67">
        <v>7.6923076923076925</v>
      </c>
      <c r="AL147" s="42" t="s">
        <v>2639</v>
      </c>
      <c r="AM147" s="42" t="s">
        <v>2639</v>
      </c>
      <c r="AN147" s="42" t="s">
        <v>2639</v>
      </c>
      <c r="AO147" s="47" t="s">
        <v>2669</v>
      </c>
      <c r="AP147" s="47" t="s">
        <v>2639</v>
      </c>
      <c r="AQ147" s="43" t="s">
        <v>8</v>
      </c>
    </row>
    <row r="148" spans="1:43" s="24" customFormat="1" ht="30" customHeight="1" x14ac:dyDescent="0.3">
      <c r="A148" s="57" t="s">
        <v>285</v>
      </c>
      <c r="B148" s="57" t="s">
        <v>451</v>
      </c>
      <c r="C148" s="57" t="s">
        <v>285</v>
      </c>
      <c r="D148" s="58" t="s">
        <v>1204</v>
      </c>
      <c r="E148" s="60" t="s">
        <v>1205</v>
      </c>
      <c r="F148" s="61">
        <v>124</v>
      </c>
      <c r="G148" s="61">
        <v>11806</v>
      </c>
      <c r="H148" s="88">
        <v>1.1000000000000001</v>
      </c>
      <c r="I148" s="63">
        <v>100</v>
      </c>
      <c r="J148" s="63">
        <v>45.161290322580641</v>
      </c>
      <c r="K148" s="63">
        <v>100</v>
      </c>
      <c r="L148" s="63">
        <v>100</v>
      </c>
      <c r="M148" s="63">
        <v>100</v>
      </c>
      <c r="N148" s="63">
        <v>100</v>
      </c>
      <c r="O148" s="63">
        <v>100</v>
      </c>
      <c r="P148" s="63">
        <v>100</v>
      </c>
      <c r="Q148" s="63">
        <v>100</v>
      </c>
      <c r="R148" s="63">
        <v>80.645161290322577</v>
      </c>
      <c r="S148" s="63">
        <v>100</v>
      </c>
      <c r="T148" s="63">
        <v>100</v>
      </c>
      <c r="U148" s="46">
        <v>9</v>
      </c>
      <c r="V148" s="64">
        <v>90</v>
      </c>
      <c r="W148" s="65">
        <v>111</v>
      </c>
      <c r="X148" s="65">
        <v>132</v>
      </c>
      <c r="Y148" s="65">
        <v>114</v>
      </c>
      <c r="Z148" s="65">
        <v>135</v>
      </c>
      <c r="AA148" s="65">
        <v>127</v>
      </c>
      <c r="AB148" s="65">
        <v>132</v>
      </c>
      <c r="AC148" s="67">
        <v>-18.918918918918919</v>
      </c>
      <c r="AD148" s="67">
        <v>-18.421052631578945</v>
      </c>
      <c r="AE148" s="67">
        <v>-3.9370078740157481</v>
      </c>
      <c r="AF148" s="65">
        <v>114</v>
      </c>
      <c r="AG148" s="65">
        <v>131</v>
      </c>
      <c r="AH148" s="67">
        <v>-14.912280701754385</v>
      </c>
      <c r="AI148" s="65">
        <v>114</v>
      </c>
      <c r="AJ148" s="65">
        <v>130</v>
      </c>
      <c r="AK148" s="67">
        <v>-14.035087719298245</v>
      </c>
      <c r="AL148" s="42" t="s">
        <v>2639</v>
      </c>
      <c r="AM148" s="42" t="s">
        <v>2669</v>
      </c>
      <c r="AN148" s="42" t="s">
        <v>2639</v>
      </c>
      <c r="AO148" s="47" t="s">
        <v>2639</v>
      </c>
      <c r="AP148" s="47" t="s">
        <v>2639</v>
      </c>
      <c r="AQ148" s="43" t="s">
        <v>6</v>
      </c>
    </row>
    <row r="149" spans="1:43" s="24" customFormat="1" ht="30" customHeight="1" x14ac:dyDescent="0.3">
      <c r="A149" s="57" t="s">
        <v>285</v>
      </c>
      <c r="B149" s="57" t="s">
        <v>451</v>
      </c>
      <c r="C149" s="57" t="s">
        <v>285</v>
      </c>
      <c r="D149" s="58" t="s">
        <v>1206</v>
      </c>
      <c r="E149" s="60" t="s">
        <v>1207</v>
      </c>
      <c r="F149" s="61">
        <v>442</v>
      </c>
      <c r="G149" s="61">
        <v>34873</v>
      </c>
      <c r="H149" s="88">
        <v>1.3</v>
      </c>
      <c r="I149" s="63">
        <v>82.35294117647058</v>
      </c>
      <c r="J149" s="63">
        <v>31.447963800904976</v>
      </c>
      <c r="K149" s="63">
        <v>97.737556561085967</v>
      </c>
      <c r="L149" s="63">
        <v>95.927601809954751</v>
      </c>
      <c r="M149" s="63">
        <v>100</v>
      </c>
      <c r="N149" s="63">
        <v>98.19004524886877</v>
      </c>
      <c r="O149" s="63">
        <v>99.095022624434392</v>
      </c>
      <c r="P149" s="63">
        <v>84.841628959276022</v>
      </c>
      <c r="Q149" s="63">
        <v>76.696832579185525</v>
      </c>
      <c r="R149" s="63">
        <v>70.361990950226243</v>
      </c>
      <c r="S149" s="63">
        <v>70.588235294117652</v>
      </c>
      <c r="T149" s="63">
        <v>83.936651583710415</v>
      </c>
      <c r="U149" s="46">
        <v>5</v>
      </c>
      <c r="V149" s="64">
        <v>50</v>
      </c>
      <c r="W149" s="65">
        <v>430</v>
      </c>
      <c r="X149" s="65">
        <v>432</v>
      </c>
      <c r="Y149" s="65">
        <v>438</v>
      </c>
      <c r="Z149" s="65">
        <v>445</v>
      </c>
      <c r="AA149" s="65">
        <v>412</v>
      </c>
      <c r="AB149" s="65">
        <v>424</v>
      </c>
      <c r="AC149" s="67">
        <v>-0.46511627906976744</v>
      </c>
      <c r="AD149" s="67">
        <v>-1.5981735159817352</v>
      </c>
      <c r="AE149" s="67">
        <v>-2.912621359223301</v>
      </c>
      <c r="AF149" s="65">
        <v>450</v>
      </c>
      <c r="AG149" s="65">
        <v>434</v>
      </c>
      <c r="AH149" s="67">
        <v>3.5555555555555554</v>
      </c>
      <c r="AI149" s="65">
        <v>447</v>
      </c>
      <c r="AJ149" s="65">
        <v>438</v>
      </c>
      <c r="AK149" s="67">
        <v>2.0134228187919461</v>
      </c>
      <c r="AL149" s="42" t="s">
        <v>2639</v>
      </c>
      <c r="AM149" s="42" t="s">
        <v>2639</v>
      </c>
      <c r="AN149" s="42" t="s">
        <v>2639</v>
      </c>
      <c r="AO149" s="47" t="s">
        <v>2669</v>
      </c>
      <c r="AP149" s="47" t="s">
        <v>2639</v>
      </c>
      <c r="AQ149" s="43" t="s">
        <v>8</v>
      </c>
    </row>
    <row r="150" spans="1:43" s="24" customFormat="1" ht="30" customHeight="1" x14ac:dyDescent="0.3">
      <c r="A150" s="57" t="s">
        <v>80</v>
      </c>
      <c r="B150" s="57" t="s">
        <v>451</v>
      </c>
      <c r="C150" s="57" t="s">
        <v>285</v>
      </c>
      <c r="D150" s="58" t="s">
        <v>1208</v>
      </c>
      <c r="E150" s="60" t="s">
        <v>1209</v>
      </c>
      <c r="F150" s="61">
        <v>80</v>
      </c>
      <c r="G150" s="61">
        <v>7708</v>
      </c>
      <c r="H150" s="88">
        <v>1.1000000000000001</v>
      </c>
      <c r="I150" s="63">
        <v>71.25</v>
      </c>
      <c r="J150" s="63">
        <v>77.5</v>
      </c>
      <c r="K150" s="63">
        <v>58.75</v>
      </c>
      <c r="L150" s="63">
        <v>71.25</v>
      </c>
      <c r="M150" s="63">
        <v>58.75</v>
      </c>
      <c r="N150" s="63">
        <v>63.749999999999993</v>
      </c>
      <c r="O150" s="63">
        <v>70</v>
      </c>
      <c r="P150" s="63">
        <v>72.5</v>
      </c>
      <c r="Q150" s="63">
        <v>62.5</v>
      </c>
      <c r="R150" s="63">
        <v>86.25</v>
      </c>
      <c r="S150" s="63">
        <v>98.75</v>
      </c>
      <c r="T150" s="63">
        <v>85</v>
      </c>
      <c r="U150" s="46">
        <v>1</v>
      </c>
      <c r="V150" s="64">
        <v>10</v>
      </c>
      <c r="W150" s="65">
        <v>52</v>
      </c>
      <c r="X150" s="65">
        <v>47</v>
      </c>
      <c r="Y150" s="65">
        <v>56</v>
      </c>
      <c r="Z150" s="65">
        <v>47</v>
      </c>
      <c r="AA150" s="65">
        <v>59</v>
      </c>
      <c r="AB150" s="65">
        <v>57</v>
      </c>
      <c r="AC150" s="67">
        <v>9.6153846153846168</v>
      </c>
      <c r="AD150" s="67">
        <v>16.071428571428573</v>
      </c>
      <c r="AE150" s="67">
        <v>3.3898305084745761</v>
      </c>
      <c r="AF150" s="65">
        <v>55</v>
      </c>
      <c r="AG150" s="65">
        <v>51</v>
      </c>
      <c r="AH150" s="67">
        <v>7.2727272727272725</v>
      </c>
      <c r="AI150" s="65">
        <v>57</v>
      </c>
      <c r="AJ150" s="65">
        <v>56</v>
      </c>
      <c r="AK150" s="67">
        <v>1.7543859649122806</v>
      </c>
      <c r="AL150" s="42" t="s">
        <v>2639</v>
      </c>
      <c r="AM150" s="42" t="s">
        <v>2639</v>
      </c>
      <c r="AN150" s="42" t="s">
        <v>2639</v>
      </c>
      <c r="AO150" s="47" t="s">
        <v>2669</v>
      </c>
      <c r="AP150" s="47" t="s">
        <v>2639</v>
      </c>
      <c r="AQ150" s="43" t="s">
        <v>8</v>
      </c>
    </row>
    <row r="151" spans="1:43" s="24" customFormat="1" ht="30" customHeight="1" x14ac:dyDescent="0.3">
      <c r="A151" s="57" t="s">
        <v>1177</v>
      </c>
      <c r="B151" s="57" t="s">
        <v>451</v>
      </c>
      <c r="C151" s="57" t="s">
        <v>285</v>
      </c>
      <c r="D151" s="58" t="s">
        <v>1210</v>
      </c>
      <c r="E151" s="60" t="s">
        <v>1211</v>
      </c>
      <c r="F151" s="61">
        <v>48</v>
      </c>
      <c r="G151" s="61">
        <v>4414</v>
      </c>
      <c r="H151" s="88">
        <v>1.1000000000000001</v>
      </c>
      <c r="I151" s="63">
        <v>81.25</v>
      </c>
      <c r="J151" s="63">
        <v>62.5</v>
      </c>
      <c r="K151" s="63">
        <v>85.416666666666657</v>
      </c>
      <c r="L151" s="63">
        <v>87.5</v>
      </c>
      <c r="M151" s="63">
        <v>91.666666666666657</v>
      </c>
      <c r="N151" s="63">
        <v>87.5</v>
      </c>
      <c r="O151" s="63">
        <v>85.416666666666657</v>
      </c>
      <c r="P151" s="63">
        <v>79.166666666666657</v>
      </c>
      <c r="Q151" s="63">
        <v>79.166666666666657</v>
      </c>
      <c r="R151" s="63">
        <v>85.416666666666657</v>
      </c>
      <c r="S151" s="63">
        <v>81.25</v>
      </c>
      <c r="T151" s="63">
        <v>100</v>
      </c>
      <c r="U151" s="46">
        <v>1</v>
      </c>
      <c r="V151" s="64">
        <v>10</v>
      </c>
      <c r="W151" s="65">
        <v>38</v>
      </c>
      <c r="X151" s="65">
        <v>41</v>
      </c>
      <c r="Y151" s="65">
        <v>43</v>
      </c>
      <c r="Z151" s="65">
        <v>44</v>
      </c>
      <c r="AA151" s="65">
        <v>41</v>
      </c>
      <c r="AB151" s="65">
        <v>42</v>
      </c>
      <c r="AC151" s="67">
        <v>-7.8947368421052628</v>
      </c>
      <c r="AD151" s="67">
        <v>-2.3255813953488373</v>
      </c>
      <c r="AE151" s="67">
        <v>-2.4390243902439024</v>
      </c>
      <c r="AF151" s="65">
        <v>42</v>
      </c>
      <c r="AG151" s="65">
        <v>42</v>
      </c>
      <c r="AH151" s="67">
        <v>0</v>
      </c>
      <c r="AI151" s="65">
        <v>43</v>
      </c>
      <c r="AJ151" s="65">
        <v>41</v>
      </c>
      <c r="AK151" s="67">
        <v>4.6511627906976747</v>
      </c>
      <c r="AL151" s="42" t="s">
        <v>2639</v>
      </c>
      <c r="AM151" s="42" t="s">
        <v>2639</v>
      </c>
      <c r="AN151" s="42" t="s">
        <v>2639</v>
      </c>
      <c r="AO151" s="47" t="s">
        <v>2669</v>
      </c>
      <c r="AP151" s="47" t="s">
        <v>2639</v>
      </c>
      <c r="AQ151" s="43" t="s">
        <v>8</v>
      </c>
    </row>
    <row r="152" spans="1:43" s="24" customFormat="1" ht="30" customHeight="1" x14ac:dyDescent="0.3">
      <c r="A152" s="57" t="s">
        <v>1177</v>
      </c>
      <c r="B152" s="57" t="s">
        <v>451</v>
      </c>
      <c r="C152" s="57" t="s">
        <v>285</v>
      </c>
      <c r="D152" s="58" t="s">
        <v>1212</v>
      </c>
      <c r="E152" s="60" t="s">
        <v>1213</v>
      </c>
      <c r="F152" s="61">
        <v>33</v>
      </c>
      <c r="G152" s="61">
        <v>4850</v>
      </c>
      <c r="H152" s="88">
        <v>0.7</v>
      </c>
      <c r="I152" s="63">
        <v>84.848484848484844</v>
      </c>
      <c r="J152" s="63">
        <v>48.484848484848484</v>
      </c>
      <c r="K152" s="63">
        <v>100</v>
      </c>
      <c r="L152" s="63">
        <v>100</v>
      </c>
      <c r="M152" s="63">
        <v>100</v>
      </c>
      <c r="N152" s="63">
        <v>100</v>
      </c>
      <c r="O152" s="63">
        <v>100</v>
      </c>
      <c r="P152" s="63">
        <v>100</v>
      </c>
      <c r="Q152" s="63">
        <v>100</v>
      </c>
      <c r="R152" s="63">
        <v>100</v>
      </c>
      <c r="S152" s="63">
        <v>100</v>
      </c>
      <c r="T152" s="63">
        <v>100</v>
      </c>
      <c r="U152" s="46">
        <v>10</v>
      </c>
      <c r="V152" s="64">
        <v>100</v>
      </c>
      <c r="W152" s="65">
        <v>42</v>
      </c>
      <c r="X152" s="65">
        <v>45</v>
      </c>
      <c r="Y152" s="65">
        <v>44</v>
      </c>
      <c r="Z152" s="65">
        <v>47</v>
      </c>
      <c r="AA152" s="65">
        <v>47</v>
      </c>
      <c r="AB152" s="65">
        <v>46</v>
      </c>
      <c r="AC152" s="67">
        <v>-7.1428571428571423</v>
      </c>
      <c r="AD152" s="67">
        <v>-6.8181818181818175</v>
      </c>
      <c r="AE152" s="67">
        <v>2.1276595744680851</v>
      </c>
      <c r="AF152" s="65">
        <v>44</v>
      </c>
      <c r="AG152" s="65">
        <v>50</v>
      </c>
      <c r="AH152" s="67">
        <v>-13.636363636363635</v>
      </c>
      <c r="AI152" s="65">
        <v>43</v>
      </c>
      <c r="AJ152" s="65">
        <v>54</v>
      </c>
      <c r="AK152" s="67">
        <v>-25.581395348837212</v>
      </c>
      <c r="AL152" s="42" t="s">
        <v>2669</v>
      </c>
      <c r="AM152" s="42" t="s">
        <v>2639</v>
      </c>
      <c r="AN152" s="42" t="s">
        <v>2639</v>
      </c>
      <c r="AO152" s="47" t="s">
        <v>2639</v>
      </c>
      <c r="AP152" s="47" t="s">
        <v>2639</v>
      </c>
      <c r="AQ152" s="43" t="s">
        <v>5</v>
      </c>
    </row>
    <row r="153" spans="1:43" s="24" customFormat="1" ht="30" customHeight="1" x14ac:dyDescent="0.3">
      <c r="A153" s="57" t="s">
        <v>362</v>
      </c>
      <c r="B153" s="57" t="s">
        <v>1021</v>
      </c>
      <c r="C153" s="57" t="s">
        <v>285</v>
      </c>
      <c r="D153" s="58" t="s">
        <v>1214</v>
      </c>
      <c r="E153" s="60" t="s">
        <v>1215</v>
      </c>
      <c r="F153" s="61">
        <v>42</v>
      </c>
      <c r="G153" s="61">
        <v>4378</v>
      </c>
      <c r="H153" s="88">
        <v>1</v>
      </c>
      <c r="I153" s="63">
        <v>64.285714285714292</v>
      </c>
      <c r="J153" s="63">
        <v>95.238095238095227</v>
      </c>
      <c r="K153" s="63">
        <v>100</v>
      </c>
      <c r="L153" s="63">
        <v>100</v>
      </c>
      <c r="M153" s="63">
        <v>100</v>
      </c>
      <c r="N153" s="63">
        <v>97.61904761904762</v>
      </c>
      <c r="O153" s="63">
        <v>90.476190476190482</v>
      </c>
      <c r="P153" s="63">
        <v>100</v>
      </c>
      <c r="Q153" s="63">
        <v>100</v>
      </c>
      <c r="R153" s="63">
        <v>83.333333333333343</v>
      </c>
      <c r="S153" s="63">
        <v>100</v>
      </c>
      <c r="T153" s="63">
        <v>100</v>
      </c>
      <c r="U153" s="46">
        <v>8</v>
      </c>
      <c r="V153" s="64">
        <v>80</v>
      </c>
      <c r="W153" s="65">
        <v>39</v>
      </c>
      <c r="X153" s="65">
        <v>44</v>
      </c>
      <c r="Y153" s="65">
        <v>39</v>
      </c>
      <c r="Z153" s="65">
        <v>43</v>
      </c>
      <c r="AA153" s="65">
        <v>40</v>
      </c>
      <c r="AB153" s="65">
        <v>42</v>
      </c>
      <c r="AC153" s="67">
        <v>-12.820512820512819</v>
      </c>
      <c r="AD153" s="67">
        <v>-10.256410256410255</v>
      </c>
      <c r="AE153" s="67">
        <v>-5</v>
      </c>
      <c r="AF153" s="65">
        <v>38</v>
      </c>
      <c r="AG153" s="65">
        <v>41</v>
      </c>
      <c r="AH153" s="67">
        <v>-7.8947368421052628</v>
      </c>
      <c r="AI153" s="65">
        <v>36</v>
      </c>
      <c r="AJ153" s="65">
        <v>38</v>
      </c>
      <c r="AK153" s="67">
        <v>-5.5555555555555554</v>
      </c>
      <c r="AL153" s="42" t="s">
        <v>2639</v>
      </c>
      <c r="AM153" s="42" t="s">
        <v>2639</v>
      </c>
      <c r="AN153" s="42" t="s">
        <v>2669</v>
      </c>
      <c r="AO153" s="47" t="s">
        <v>2639</v>
      </c>
      <c r="AP153" s="47" t="s">
        <v>2639</v>
      </c>
      <c r="AQ153" s="43" t="s">
        <v>7</v>
      </c>
    </row>
    <row r="154" spans="1:43" s="24" customFormat="1" ht="30" customHeight="1" x14ac:dyDescent="0.3">
      <c r="A154" s="57" t="s">
        <v>1177</v>
      </c>
      <c r="B154" s="57" t="s">
        <v>451</v>
      </c>
      <c r="C154" s="57" t="s">
        <v>285</v>
      </c>
      <c r="D154" s="58" t="s">
        <v>1216</v>
      </c>
      <c r="E154" s="60" t="s">
        <v>1217</v>
      </c>
      <c r="F154" s="61">
        <v>289</v>
      </c>
      <c r="G154" s="61">
        <v>31130</v>
      </c>
      <c r="H154" s="88">
        <v>1</v>
      </c>
      <c r="I154" s="63">
        <v>86.505190311418687</v>
      </c>
      <c r="J154" s="63">
        <v>84.775086505190316</v>
      </c>
      <c r="K154" s="63">
        <v>78.54671280276817</v>
      </c>
      <c r="L154" s="63">
        <v>85.813148788927336</v>
      </c>
      <c r="M154" s="63">
        <v>81.31487889273356</v>
      </c>
      <c r="N154" s="63">
        <v>91.003460207612449</v>
      </c>
      <c r="O154" s="63">
        <v>90.65743944636678</v>
      </c>
      <c r="P154" s="63">
        <v>93.425605536332185</v>
      </c>
      <c r="Q154" s="63">
        <v>88.581314878892741</v>
      </c>
      <c r="R154" s="63">
        <v>82.698961937716263</v>
      </c>
      <c r="S154" s="63">
        <v>91.6955017301038</v>
      </c>
      <c r="T154" s="63">
        <v>100</v>
      </c>
      <c r="U154" s="46">
        <v>1</v>
      </c>
      <c r="V154" s="64">
        <v>10</v>
      </c>
      <c r="W154" s="65">
        <v>234</v>
      </c>
      <c r="X154" s="65">
        <v>227</v>
      </c>
      <c r="Y154" s="65">
        <v>243</v>
      </c>
      <c r="Z154" s="65">
        <v>235</v>
      </c>
      <c r="AA154" s="65">
        <v>255</v>
      </c>
      <c r="AB154" s="65">
        <v>248</v>
      </c>
      <c r="AC154" s="67">
        <v>2.9914529914529915</v>
      </c>
      <c r="AD154" s="67">
        <v>3.2921810699588478</v>
      </c>
      <c r="AE154" s="67">
        <v>2.7450980392156863</v>
      </c>
      <c r="AF154" s="65">
        <v>240</v>
      </c>
      <c r="AG154" s="65">
        <v>263</v>
      </c>
      <c r="AH154" s="67">
        <v>-9.5833333333333339</v>
      </c>
      <c r="AI154" s="65">
        <v>241</v>
      </c>
      <c r="AJ154" s="65">
        <v>262</v>
      </c>
      <c r="AK154" s="67">
        <v>-8.7136929460580905</v>
      </c>
      <c r="AL154" s="42" t="s">
        <v>2639</v>
      </c>
      <c r="AM154" s="42" t="s">
        <v>2639</v>
      </c>
      <c r="AN154" s="42" t="s">
        <v>2639</v>
      </c>
      <c r="AO154" s="47" t="s">
        <v>2669</v>
      </c>
      <c r="AP154" s="47" t="s">
        <v>2639</v>
      </c>
      <c r="AQ154" s="43" t="s">
        <v>8</v>
      </c>
    </row>
    <row r="155" spans="1:43" s="24" customFormat="1" ht="30" customHeight="1" x14ac:dyDescent="0.3">
      <c r="A155" s="57" t="s">
        <v>285</v>
      </c>
      <c r="B155" s="57" t="s">
        <v>451</v>
      </c>
      <c r="C155" s="57" t="s">
        <v>285</v>
      </c>
      <c r="D155" s="58" t="s">
        <v>1218</v>
      </c>
      <c r="E155" s="60" t="s">
        <v>1219</v>
      </c>
      <c r="F155" s="61">
        <v>41</v>
      </c>
      <c r="G155" s="61">
        <v>2974</v>
      </c>
      <c r="H155" s="88">
        <v>1.4000000000000001</v>
      </c>
      <c r="I155" s="63">
        <v>53.658536585365859</v>
      </c>
      <c r="J155" s="63" t="s">
        <v>2670</v>
      </c>
      <c r="K155" s="63">
        <v>82.926829268292678</v>
      </c>
      <c r="L155" s="63">
        <v>82.926829268292678</v>
      </c>
      <c r="M155" s="63">
        <v>82.926829268292678</v>
      </c>
      <c r="N155" s="63">
        <v>85.365853658536579</v>
      </c>
      <c r="O155" s="63">
        <v>78.048780487804876</v>
      </c>
      <c r="P155" s="63">
        <v>95.121951219512198</v>
      </c>
      <c r="Q155" s="63">
        <v>78.048780487804876</v>
      </c>
      <c r="R155" s="63">
        <v>78.048780487804876</v>
      </c>
      <c r="S155" s="63">
        <v>100</v>
      </c>
      <c r="T155" s="63">
        <v>100</v>
      </c>
      <c r="U155" s="46">
        <v>3</v>
      </c>
      <c r="V155" s="64">
        <v>30</v>
      </c>
      <c r="W155" s="65">
        <v>35</v>
      </c>
      <c r="X155" s="65">
        <v>34</v>
      </c>
      <c r="Y155" s="65">
        <v>36</v>
      </c>
      <c r="Z155" s="65">
        <v>34</v>
      </c>
      <c r="AA155" s="65">
        <v>35</v>
      </c>
      <c r="AB155" s="65">
        <v>34</v>
      </c>
      <c r="AC155" s="67">
        <v>2.8571428571428572</v>
      </c>
      <c r="AD155" s="67">
        <v>5.5555555555555554</v>
      </c>
      <c r="AE155" s="67">
        <v>2.8571428571428572</v>
      </c>
      <c r="AF155" s="65">
        <v>36</v>
      </c>
      <c r="AG155" s="65">
        <v>35</v>
      </c>
      <c r="AH155" s="67">
        <v>2.7777777777777777</v>
      </c>
      <c r="AI155" s="65">
        <v>36</v>
      </c>
      <c r="AJ155" s="65">
        <v>32</v>
      </c>
      <c r="AK155" s="67">
        <v>11.111111111111111</v>
      </c>
      <c r="AL155" s="42" t="s">
        <v>2639</v>
      </c>
      <c r="AM155" s="42" t="s">
        <v>2639</v>
      </c>
      <c r="AN155" s="42" t="s">
        <v>2639</v>
      </c>
      <c r="AO155" s="47" t="s">
        <v>2669</v>
      </c>
      <c r="AP155" s="47" t="s">
        <v>2639</v>
      </c>
      <c r="AQ155" s="43" t="s">
        <v>8</v>
      </c>
    </row>
    <row r="156" spans="1:43" s="24" customFormat="1" ht="30" customHeight="1" x14ac:dyDescent="0.3">
      <c r="A156" s="57" t="s">
        <v>362</v>
      </c>
      <c r="B156" s="57" t="s">
        <v>1021</v>
      </c>
      <c r="C156" s="57" t="s">
        <v>285</v>
      </c>
      <c r="D156" s="58" t="s">
        <v>1220</v>
      </c>
      <c r="E156" s="60" t="s">
        <v>1221</v>
      </c>
      <c r="F156" s="61">
        <v>137</v>
      </c>
      <c r="G156" s="61">
        <v>12526</v>
      </c>
      <c r="H156" s="88">
        <v>1.1000000000000001</v>
      </c>
      <c r="I156" s="63">
        <v>90.510948905109487</v>
      </c>
      <c r="J156" s="63">
        <v>91.240875912408754</v>
      </c>
      <c r="K156" s="63">
        <v>74.452554744525543</v>
      </c>
      <c r="L156" s="63">
        <v>83.211678832116789</v>
      </c>
      <c r="M156" s="63">
        <v>85.40145985401459</v>
      </c>
      <c r="N156" s="63">
        <v>76.642335766423358</v>
      </c>
      <c r="O156" s="63">
        <v>77.372262773722639</v>
      </c>
      <c r="P156" s="63">
        <v>99.270072992700733</v>
      </c>
      <c r="Q156" s="63">
        <v>62.043795620437962</v>
      </c>
      <c r="R156" s="63">
        <v>21.897810218978105</v>
      </c>
      <c r="S156" s="63">
        <v>79.56204379562044</v>
      </c>
      <c r="T156" s="63">
        <v>72.992700729927009</v>
      </c>
      <c r="U156" s="46">
        <v>1</v>
      </c>
      <c r="V156" s="64">
        <v>10</v>
      </c>
      <c r="W156" s="65">
        <v>103</v>
      </c>
      <c r="X156" s="65">
        <v>102</v>
      </c>
      <c r="Y156" s="65">
        <v>124</v>
      </c>
      <c r="Z156" s="65">
        <v>117</v>
      </c>
      <c r="AA156" s="65">
        <v>115</v>
      </c>
      <c r="AB156" s="65">
        <v>114</v>
      </c>
      <c r="AC156" s="67">
        <v>0.97087378640776689</v>
      </c>
      <c r="AD156" s="67">
        <v>5.6451612903225801</v>
      </c>
      <c r="AE156" s="67">
        <v>0.86956521739130432</v>
      </c>
      <c r="AF156" s="65">
        <v>125</v>
      </c>
      <c r="AG156" s="65">
        <v>105</v>
      </c>
      <c r="AH156" s="67">
        <v>16</v>
      </c>
      <c r="AI156" s="65">
        <v>125</v>
      </c>
      <c r="AJ156" s="65">
        <v>106</v>
      </c>
      <c r="AK156" s="67">
        <v>15.2</v>
      </c>
      <c r="AL156" s="42" t="s">
        <v>2639</v>
      </c>
      <c r="AM156" s="42" t="s">
        <v>2639</v>
      </c>
      <c r="AN156" s="42" t="s">
        <v>2639</v>
      </c>
      <c r="AO156" s="47" t="s">
        <v>2669</v>
      </c>
      <c r="AP156" s="47" t="s">
        <v>2639</v>
      </c>
      <c r="AQ156" s="43" t="s">
        <v>8</v>
      </c>
    </row>
    <row r="157" spans="1:43" s="24" customFormat="1" ht="30" customHeight="1" x14ac:dyDescent="0.3">
      <c r="A157" s="57" t="s">
        <v>362</v>
      </c>
      <c r="B157" s="57" t="s">
        <v>1021</v>
      </c>
      <c r="C157" s="57" t="s">
        <v>285</v>
      </c>
      <c r="D157" s="58" t="s">
        <v>1222</v>
      </c>
      <c r="E157" s="60" t="s">
        <v>1223</v>
      </c>
      <c r="F157" s="61">
        <v>168</v>
      </c>
      <c r="G157" s="61">
        <v>15263</v>
      </c>
      <c r="H157" s="88">
        <v>1.2000000000000002</v>
      </c>
      <c r="I157" s="63">
        <v>99.404761904761912</v>
      </c>
      <c r="J157" s="63">
        <v>100</v>
      </c>
      <c r="K157" s="63">
        <v>100</v>
      </c>
      <c r="L157" s="63">
        <v>92.857142857142861</v>
      </c>
      <c r="M157" s="63">
        <v>100</v>
      </c>
      <c r="N157" s="63">
        <v>94.047619047619051</v>
      </c>
      <c r="O157" s="63">
        <v>94.047619047619051</v>
      </c>
      <c r="P157" s="63">
        <v>100</v>
      </c>
      <c r="Q157" s="63">
        <v>95.833333333333343</v>
      </c>
      <c r="R157" s="63">
        <v>100</v>
      </c>
      <c r="S157" s="63">
        <v>95.833333333333343</v>
      </c>
      <c r="T157" s="63">
        <v>100</v>
      </c>
      <c r="U157" s="46">
        <v>7</v>
      </c>
      <c r="V157" s="64">
        <v>70</v>
      </c>
      <c r="W157" s="65">
        <v>162</v>
      </c>
      <c r="X157" s="65">
        <v>171</v>
      </c>
      <c r="Y157" s="65">
        <v>167</v>
      </c>
      <c r="Z157" s="65">
        <v>172</v>
      </c>
      <c r="AA157" s="65">
        <v>162</v>
      </c>
      <c r="AB157" s="65">
        <v>156</v>
      </c>
      <c r="AC157" s="67">
        <v>-5.5555555555555554</v>
      </c>
      <c r="AD157" s="67">
        <v>-2.9940119760479043</v>
      </c>
      <c r="AE157" s="67">
        <v>3.7037037037037033</v>
      </c>
      <c r="AF157" s="65">
        <v>168</v>
      </c>
      <c r="AG157" s="65">
        <v>158</v>
      </c>
      <c r="AH157" s="67">
        <v>5.9523809523809517</v>
      </c>
      <c r="AI157" s="65">
        <v>169</v>
      </c>
      <c r="AJ157" s="65">
        <v>158</v>
      </c>
      <c r="AK157" s="67">
        <v>6.5088757396449708</v>
      </c>
      <c r="AL157" s="42" t="s">
        <v>2639</v>
      </c>
      <c r="AM157" s="42" t="s">
        <v>2639</v>
      </c>
      <c r="AN157" s="42" t="s">
        <v>2639</v>
      </c>
      <c r="AO157" s="47" t="s">
        <v>2669</v>
      </c>
      <c r="AP157" s="47" t="s">
        <v>2639</v>
      </c>
      <c r="AQ157" s="43" t="s">
        <v>8</v>
      </c>
    </row>
    <row r="158" spans="1:43" s="24" customFormat="1" ht="30" customHeight="1" x14ac:dyDescent="0.3">
      <c r="A158" s="57" t="s">
        <v>833</v>
      </c>
      <c r="B158" s="57" t="s">
        <v>451</v>
      </c>
      <c r="C158" s="57" t="s">
        <v>285</v>
      </c>
      <c r="D158" s="58" t="s">
        <v>1224</v>
      </c>
      <c r="E158" s="60" t="s">
        <v>1225</v>
      </c>
      <c r="F158" s="61">
        <v>39</v>
      </c>
      <c r="G158" s="61">
        <v>3718</v>
      </c>
      <c r="H158" s="88">
        <v>1.1000000000000001</v>
      </c>
      <c r="I158" s="63">
        <v>71.794871794871796</v>
      </c>
      <c r="J158" s="63">
        <v>30.76923076923077</v>
      </c>
      <c r="K158" s="63">
        <v>74.358974358974365</v>
      </c>
      <c r="L158" s="63">
        <v>69.230769230769226</v>
      </c>
      <c r="M158" s="63">
        <v>74.358974358974365</v>
      </c>
      <c r="N158" s="63">
        <v>92.307692307692307</v>
      </c>
      <c r="O158" s="63">
        <v>84.615384615384613</v>
      </c>
      <c r="P158" s="63">
        <v>35.897435897435898</v>
      </c>
      <c r="Q158" s="63">
        <v>43.589743589743591</v>
      </c>
      <c r="R158" s="63">
        <v>56.410256410256409</v>
      </c>
      <c r="S158" s="63">
        <v>58.974358974358978</v>
      </c>
      <c r="T158" s="63">
        <v>61.53846153846154</v>
      </c>
      <c r="U158" s="46">
        <v>0</v>
      </c>
      <c r="V158" s="64">
        <v>0</v>
      </c>
      <c r="W158" s="65">
        <v>24</v>
      </c>
      <c r="X158" s="65">
        <v>29</v>
      </c>
      <c r="Y158" s="65">
        <v>26</v>
      </c>
      <c r="Z158" s="65">
        <v>29</v>
      </c>
      <c r="AA158" s="65">
        <v>27</v>
      </c>
      <c r="AB158" s="65">
        <v>27</v>
      </c>
      <c r="AC158" s="67">
        <v>-20.833333333333336</v>
      </c>
      <c r="AD158" s="67">
        <v>-11.538461538461538</v>
      </c>
      <c r="AE158" s="67">
        <v>0</v>
      </c>
      <c r="AF158" s="65">
        <v>26</v>
      </c>
      <c r="AG158" s="65">
        <v>36</v>
      </c>
      <c r="AH158" s="67">
        <v>-38.461538461538467</v>
      </c>
      <c r="AI158" s="65">
        <v>26</v>
      </c>
      <c r="AJ158" s="65">
        <v>33</v>
      </c>
      <c r="AK158" s="67">
        <v>-26.923076923076923</v>
      </c>
      <c r="AL158" s="42" t="s">
        <v>2639</v>
      </c>
      <c r="AM158" s="42" t="s">
        <v>2639</v>
      </c>
      <c r="AN158" s="42" t="s">
        <v>2639</v>
      </c>
      <c r="AO158" s="47" t="s">
        <v>2669</v>
      </c>
      <c r="AP158" s="47" t="s">
        <v>2639</v>
      </c>
      <c r="AQ158" s="43" t="s">
        <v>8</v>
      </c>
    </row>
    <row r="159" spans="1:43" s="24" customFormat="1" ht="30" customHeight="1" x14ac:dyDescent="0.3">
      <c r="A159" s="57" t="s">
        <v>285</v>
      </c>
      <c r="B159" s="57" t="s">
        <v>451</v>
      </c>
      <c r="C159" s="57" t="s">
        <v>285</v>
      </c>
      <c r="D159" s="58" t="s">
        <v>1226</v>
      </c>
      <c r="E159" s="60" t="s">
        <v>1227</v>
      </c>
      <c r="F159" s="61">
        <v>30</v>
      </c>
      <c r="G159" s="61">
        <v>3156</v>
      </c>
      <c r="H159" s="88">
        <v>1</v>
      </c>
      <c r="I159" s="63">
        <v>60</v>
      </c>
      <c r="J159" s="63">
        <v>20</v>
      </c>
      <c r="K159" s="63">
        <v>76.666666666666671</v>
      </c>
      <c r="L159" s="63">
        <v>80</v>
      </c>
      <c r="M159" s="63">
        <v>76.666666666666671</v>
      </c>
      <c r="N159" s="63">
        <v>80</v>
      </c>
      <c r="O159" s="63">
        <v>80</v>
      </c>
      <c r="P159" s="63">
        <v>90</v>
      </c>
      <c r="Q159" s="63">
        <v>70</v>
      </c>
      <c r="R159" s="63">
        <v>83.333333333333343</v>
      </c>
      <c r="S159" s="63">
        <v>76.666666666666671</v>
      </c>
      <c r="T159" s="63">
        <v>80</v>
      </c>
      <c r="U159" s="46">
        <v>0</v>
      </c>
      <c r="V159" s="64">
        <v>0</v>
      </c>
      <c r="W159" s="65">
        <v>21</v>
      </c>
      <c r="X159" s="65">
        <v>23</v>
      </c>
      <c r="Y159" s="65">
        <v>21</v>
      </c>
      <c r="Z159" s="65">
        <v>23</v>
      </c>
      <c r="AA159" s="65">
        <v>27</v>
      </c>
      <c r="AB159" s="65">
        <v>24</v>
      </c>
      <c r="AC159" s="67">
        <v>-9.5238095238095237</v>
      </c>
      <c r="AD159" s="67">
        <v>-9.5238095238095237</v>
      </c>
      <c r="AE159" s="67">
        <v>11.111111111111111</v>
      </c>
      <c r="AF159" s="65">
        <v>21</v>
      </c>
      <c r="AG159" s="65">
        <v>24</v>
      </c>
      <c r="AH159" s="67">
        <v>-14.285714285714285</v>
      </c>
      <c r="AI159" s="65">
        <v>20</v>
      </c>
      <c r="AJ159" s="65">
        <v>24</v>
      </c>
      <c r="AK159" s="67">
        <v>-20</v>
      </c>
      <c r="AL159" s="42" t="s">
        <v>2639</v>
      </c>
      <c r="AM159" s="42" t="s">
        <v>2639</v>
      </c>
      <c r="AN159" s="42" t="s">
        <v>2639</v>
      </c>
      <c r="AO159" s="47" t="s">
        <v>2669</v>
      </c>
      <c r="AP159" s="47" t="s">
        <v>2639</v>
      </c>
      <c r="AQ159" s="43" t="s">
        <v>8</v>
      </c>
    </row>
    <row r="160" spans="1:43" s="24" customFormat="1" ht="30" customHeight="1" x14ac:dyDescent="0.3">
      <c r="A160" s="57" t="s">
        <v>285</v>
      </c>
      <c r="B160" s="57" t="s">
        <v>451</v>
      </c>
      <c r="C160" s="57" t="s">
        <v>285</v>
      </c>
      <c r="D160" s="58" t="s">
        <v>1228</v>
      </c>
      <c r="E160" s="60" t="s">
        <v>1229</v>
      </c>
      <c r="F160" s="61">
        <v>31</v>
      </c>
      <c r="G160" s="61">
        <v>4018</v>
      </c>
      <c r="H160" s="88">
        <v>0.79999999999999993</v>
      </c>
      <c r="I160" s="63">
        <v>100</v>
      </c>
      <c r="J160" s="63">
        <v>90.322580645161281</v>
      </c>
      <c r="K160" s="63">
        <v>100</v>
      </c>
      <c r="L160" s="63">
        <v>100</v>
      </c>
      <c r="M160" s="63">
        <v>100</v>
      </c>
      <c r="N160" s="63">
        <v>100</v>
      </c>
      <c r="O160" s="63">
        <v>100</v>
      </c>
      <c r="P160" s="63">
        <v>51.612903225806448</v>
      </c>
      <c r="Q160" s="63">
        <v>67.741935483870961</v>
      </c>
      <c r="R160" s="63">
        <v>51.612903225806448</v>
      </c>
      <c r="S160" s="63">
        <v>48.387096774193552</v>
      </c>
      <c r="T160" s="63">
        <v>96.774193548387103</v>
      </c>
      <c r="U160" s="46">
        <v>6</v>
      </c>
      <c r="V160" s="64">
        <v>60</v>
      </c>
      <c r="W160" s="65">
        <v>33</v>
      </c>
      <c r="X160" s="65">
        <v>34</v>
      </c>
      <c r="Y160" s="65">
        <v>36</v>
      </c>
      <c r="Z160" s="65">
        <v>34</v>
      </c>
      <c r="AA160" s="65">
        <v>34</v>
      </c>
      <c r="AB160" s="65">
        <v>34</v>
      </c>
      <c r="AC160" s="67">
        <v>-3.0303030303030303</v>
      </c>
      <c r="AD160" s="67">
        <v>5.5555555555555554</v>
      </c>
      <c r="AE160" s="67">
        <v>0</v>
      </c>
      <c r="AF160" s="65">
        <v>36</v>
      </c>
      <c r="AG160" s="65">
        <v>32</v>
      </c>
      <c r="AH160" s="67">
        <v>11.111111111111111</v>
      </c>
      <c r="AI160" s="65">
        <v>36</v>
      </c>
      <c r="AJ160" s="65">
        <v>33</v>
      </c>
      <c r="AK160" s="67">
        <v>8.3333333333333321</v>
      </c>
      <c r="AL160" s="42" t="s">
        <v>2639</v>
      </c>
      <c r="AM160" s="42" t="s">
        <v>2639</v>
      </c>
      <c r="AN160" s="42" t="s">
        <v>2639</v>
      </c>
      <c r="AO160" s="47" t="s">
        <v>2669</v>
      </c>
      <c r="AP160" s="47" t="s">
        <v>2639</v>
      </c>
      <c r="AQ160" s="43" t="s">
        <v>8</v>
      </c>
    </row>
    <row r="161" spans="1:43" s="24" customFormat="1" ht="30" customHeight="1" x14ac:dyDescent="0.3">
      <c r="A161" s="57" t="s">
        <v>833</v>
      </c>
      <c r="B161" s="57" t="s">
        <v>451</v>
      </c>
      <c r="C161" s="57" t="s">
        <v>285</v>
      </c>
      <c r="D161" s="58" t="s">
        <v>1230</v>
      </c>
      <c r="E161" s="60" t="s">
        <v>1231</v>
      </c>
      <c r="F161" s="61">
        <v>45</v>
      </c>
      <c r="G161" s="61">
        <v>4224</v>
      </c>
      <c r="H161" s="88">
        <v>1.1000000000000001</v>
      </c>
      <c r="I161" s="63">
        <v>100</v>
      </c>
      <c r="J161" s="63">
        <v>77.777777777777786</v>
      </c>
      <c r="K161" s="63">
        <v>100</v>
      </c>
      <c r="L161" s="63">
        <v>100</v>
      </c>
      <c r="M161" s="63">
        <v>100</v>
      </c>
      <c r="N161" s="63">
        <v>100</v>
      </c>
      <c r="O161" s="63">
        <v>100</v>
      </c>
      <c r="P161" s="63">
        <v>100</v>
      </c>
      <c r="Q161" s="63">
        <v>100</v>
      </c>
      <c r="R161" s="63">
        <v>33.333333333333329</v>
      </c>
      <c r="S161" s="63">
        <v>100</v>
      </c>
      <c r="T161" s="63">
        <v>100</v>
      </c>
      <c r="U161" s="46">
        <v>9</v>
      </c>
      <c r="V161" s="64">
        <v>90</v>
      </c>
      <c r="W161" s="65">
        <v>41</v>
      </c>
      <c r="X161" s="65">
        <v>59</v>
      </c>
      <c r="Y161" s="65">
        <v>55</v>
      </c>
      <c r="Z161" s="65">
        <v>60</v>
      </c>
      <c r="AA161" s="65">
        <v>58</v>
      </c>
      <c r="AB161" s="65">
        <v>64</v>
      </c>
      <c r="AC161" s="67">
        <v>-43.902439024390247</v>
      </c>
      <c r="AD161" s="67">
        <v>-9.0909090909090917</v>
      </c>
      <c r="AE161" s="67">
        <v>-10.344827586206897</v>
      </c>
      <c r="AF161" s="65">
        <v>55</v>
      </c>
      <c r="AG161" s="65">
        <v>59</v>
      </c>
      <c r="AH161" s="67">
        <v>-7.2727272727272725</v>
      </c>
      <c r="AI161" s="65">
        <v>58</v>
      </c>
      <c r="AJ161" s="65">
        <v>57</v>
      </c>
      <c r="AK161" s="67">
        <v>1.7241379310344827</v>
      </c>
      <c r="AL161" s="42" t="s">
        <v>2639</v>
      </c>
      <c r="AM161" s="42" t="s">
        <v>2669</v>
      </c>
      <c r="AN161" s="42" t="s">
        <v>2639</v>
      </c>
      <c r="AO161" s="47" t="s">
        <v>2639</v>
      </c>
      <c r="AP161" s="47" t="s">
        <v>2639</v>
      </c>
      <c r="AQ161" s="43" t="s">
        <v>6</v>
      </c>
    </row>
    <row r="162" spans="1:43" s="24" customFormat="1" ht="30" customHeight="1" x14ac:dyDescent="0.3">
      <c r="A162" s="57" t="s">
        <v>833</v>
      </c>
      <c r="B162" s="57" t="s">
        <v>451</v>
      </c>
      <c r="C162" s="57" t="s">
        <v>285</v>
      </c>
      <c r="D162" s="58" t="s">
        <v>1232</v>
      </c>
      <c r="E162" s="60" t="s">
        <v>1233</v>
      </c>
      <c r="F162" s="61">
        <v>273</v>
      </c>
      <c r="G162" s="61">
        <v>20846</v>
      </c>
      <c r="H162" s="88">
        <v>1.4000000000000001</v>
      </c>
      <c r="I162" s="63">
        <v>82.783882783882774</v>
      </c>
      <c r="J162" s="63">
        <v>27.838827838827839</v>
      </c>
      <c r="K162" s="63">
        <v>75.824175824175825</v>
      </c>
      <c r="L162" s="63">
        <v>75.824175824175825</v>
      </c>
      <c r="M162" s="63">
        <v>79.120879120879124</v>
      </c>
      <c r="N162" s="63">
        <v>70.695970695970701</v>
      </c>
      <c r="O162" s="63">
        <v>71.794871794871796</v>
      </c>
      <c r="P162" s="63">
        <v>75.45787545787546</v>
      </c>
      <c r="Q162" s="63">
        <v>65.201465201465197</v>
      </c>
      <c r="R162" s="63">
        <v>63.73626373626373</v>
      </c>
      <c r="S162" s="63">
        <v>83.150183150183153</v>
      </c>
      <c r="T162" s="63">
        <v>100</v>
      </c>
      <c r="U162" s="46">
        <v>1</v>
      </c>
      <c r="V162" s="64">
        <v>10</v>
      </c>
      <c r="W162" s="65">
        <v>206</v>
      </c>
      <c r="X162" s="65">
        <v>207</v>
      </c>
      <c r="Y162" s="65">
        <v>215</v>
      </c>
      <c r="Z162" s="65">
        <v>216</v>
      </c>
      <c r="AA162" s="65">
        <v>226</v>
      </c>
      <c r="AB162" s="65">
        <v>207</v>
      </c>
      <c r="AC162" s="67">
        <v>-0.48543689320388345</v>
      </c>
      <c r="AD162" s="67">
        <v>-0.46511627906976744</v>
      </c>
      <c r="AE162" s="67">
        <v>8.4070796460176993</v>
      </c>
      <c r="AF162" s="65">
        <v>207</v>
      </c>
      <c r="AG162" s="65">
        <v>193</v>
      </c>
      <c r="AH162" s="67">
        <v>6.7632850241545892</v>
      </c>
      <c r="AI162" s="65">
        <v>213</v>
      </c>
      <c r="AJ162" s="65">
        <v>196</v>
      </c>
      <c r="AK162" s="67">
        <v>7.981220657276995</v>
      </c>
      <c r="AL162" s="42" t="s">
        <v>2639</v>
      </c>
      <c r="AM162" s="42" t="s">
        <v>2639</v>
      </c>
      <c r="AN162" s="42" t="s">
        <v>2639</v>
      </c>
      <c r="AO162" s="47" t="s">
        <v>2669</v>
      </c>
      <c r="AP162" s="47" t="s">
        <v>2639</v>
      </c>
      <c r="AQ162" s="43" t="s">
        <v>8</v>
      </c>
    </row>
    <row r="163" spans="1:43" s="24" customFormat="1" ht="30" customHeight="1" x14ac:dyDescent="0.3">
      <c r="A163" s="57" t="s">
        <v>1177</v>
      </c>
      <c r="B163" s="57" t="s">
        <v>451</v>
      </c>
      <c r="C163" s="57" t="s">
        <v>285</v>
      </c>
      <c r="D163" s="58" t="s">
        <v>1234</v>
      </c>
      <c r="E163" s="60" t="s">
        <v>1235</v>
      </c>
      <c r="F163" s="61">
        <v>250</v>
      </c>
      <c r="G163" s="61">
        <v>20181</v>
      </c>
      <c r="H163" s="88">
        <v>1.3</v>
      </c>
      <c r="I163" s="63">
        <v>70.8</v>
      </c>
      <c r="J163" s="63">
        <v>51.6</v>
      </c>
      <c r="K163" s="63">
        <v>90</v>
      </c>
      <c r="L163" s="63">
        <v>87.6</v>
      </c>
      <c r="M163" s="63">
        <v>92.4</v>
      </c>
      <c r="N163" s="63">
        <v>94.399999999999991</v>
      </c>
      <c r="O163" s="63">
        <v>94.399999999999991</v>
      </c>
      <c r="P163" s="63">
        <v>86</v>
      </c>
      <c r="Q163" s="63">
        <v>87.2</v>
      </c>
      <c r="R163" s="63">
        <v>100</v>
      </c>
      <c r="S163" s="63">
        <v>98.8</v>
      </c>
      <c r="T163" s="63">
        <v>96.8</v>
      </c>
      <c r="U163" s="46">
        <v>4</v>
      </c>
      <c r="V163" s="64">
        <v>40</v>
      </c>
      <c r="W163" s="65">
        <v>226</v>
      </c>
      <c r="X163" s="65">
        <v>225</v>
      </c>
      <c r="Y163" s="65">
        <v>229</v>
      </c>
      <c r="Z163" s="65">
        <v>231</v>
      </c>
      <c r="AA163" s="65">
        <v>234</v>
      </c>
      <c r="AB163" s="65">
        <v>219</v>
      </c>
      <c r="AC163" s="67">
        <v>0.44247787610619471</v>
      </c>
      <c r="AD163" s="67">
        <v>-0.87336244541484709</v>
      </c>
      <c r="AE163" s="67">
        <v>6.4102564102564097</v>
      </c>
      <c r="AF163" s="65">
        <v>228</v>
      </c>
      <c r="AG163" s="65">
        <v>236</v>
      </c>
      <c r="AH163" s="67">
        <v>-3.5087719298245612</v>
      </c>
      <c r="AI163" s="65">
        <v>230</v>
      </c>
      <c r="AJ163" s="65">
        <v>236</v>
      </c>
      <c r="AK163" s="67">
        <v>-2.6086956521739131</v>
      </c>
      <c r="AL163" s="42" t="s">
        <v>2639</v>
      </c>
      <c r="AM163" s="42" t="s">
        <v>2639</v>
      </c>
      <c r="AN163" s="42" t="s">
        <v>2639</v>
      </c>
      <c r="AO163" s="47" t="s">
        <v>2669</v>
      </c>
      <c r="AP163" s="47" t="s">
        <v>2639</v>
      </c>
      <c r="AQ163" s="43" t="s">
        <v>8</v>
      </c>
    </row>
    <row r="164" spans="1:43" s="24" customFormat="1" ht="30" customHeight="1" x14ac:dyDescent="0.3">
      <c r="A164" s="57" t="s">
        <v>1177</v>
      </c>
      <c r="B164" s="57" t="s">
        <v>451</v>
      </c>
      <c r="C164" s="57" t="s">
        <v>285</v>
      </c>
      <c r="D164" s="58" t="s">
        <v>1236</v>
      </c>
      <c r="E164" s="60" t="s">
        <v>1237</v>
      </c>
      <c r="F164" s="61">
        <v>54</v>
      </c>
      <c r="G164" s="61">
        <v>5697</v>
      </c>
      <c r="H164" s="88">
        <v>1</v>
      </c>
      <c r="I164" s="63">
        <v>44.444444444444443</v>
      </c>
      <c r="J164" s="63">
        <v>35.185185185185183</v>
      </c>
      <c r="K164" s="63">
        <v>77.777777777777786</v>
      </c>
      <c r="L164" s="63">
        <v>88.888888888888886</v>
      </c>
      <c r="M164" s="63">
        <v>81.481481481481481</v>
      </c>
      <c r="N164" s="63">
        <v>100</v>
      </c>
      <c r="O164" s="63">
        <v>100</v>
      </c>
      <c r="P164" s="63">
        <v>100</v>
      </c>
      <c r="Q164" s="63">
        <v>100</v>
      </c>
      <c r="R164" s="63">
        <v>100</v>
      </c>
      <c r="S164" s="63">
        <v>100</v>
      </c>
      <c r="T164" s="63">
        <v>100</v>
      </c>
      <c r="U164" s="46">
        <v>7</v>
      </c>
      <c r="V164" s="64">
        <v>70</v>
      </c>
      <c r="W164" s="65">
        <v>47</v>
      </c>
      <c r="X164" s="65">
        <v>42</v>
      </c>
      <c r="Y164" s="65">
        <v>49</v>
      </c>
      <c r="Z164" s="65">
        <v>44</v>
      </c>
      <c r="AA164" s="65">
        <v>43</v>
      </c>
      <c r="AB164" s="65">
        <v>48</v>
      </c>
      <c r="AC164" s="67">
        <v>10.638297872340425</v>
      </c>
      <c r="AD164" s="67">
        <v>10.204081632653061</v>
      </c>
      <c r="AE164" s="67">
        <v>-11.627906976744185</v>
      </c>
      <c r="AF164" s="65">
        <v>49</v>
      </c>
      <c r="AG164" s="65">
        <v>56</v>
      </c>
      <c r="AH164" s="67">
        <v>-14.285714285714285</v>
      </c>
      <c r="AI164" s="65">
        <v>47</v>
      </c>
      <c r="AJ164" s="65">
        <v>54</v>
      </c>
      <c r="AK164" s="67">
        <v>-14.893617021276595</v>
      </c>
      <c r="AL164" s="42" t="s">
        <v>2639</v>
      </c>
      <c r="AM164" s="42" t="s">
        <v>2639</v>
      </c>
      <c r="AN164" s="42" t="s">
        <v>2639</v>
      </c>
      <c r="AO164" s="47" t="s">
        <v>2669</v>
      </c>
      <c r="AP164" s="47" t="s">
        <v>2639</v>
      </c>
      <c r="AQ164" s="43" t="s">
        <v>8</v>
      </c>
    </row>
    <row r="165" spans="1:43" s="24" customFormat="1" ht="30" customHeight="1" x14ac:dyDescent="0.3">
      <c r="A165" s="57" t="s">
        <v>80</v>
      </c>
      <c r="B165" s="57" t="s">
        <v>451</v>
      </c>
      <c r="C165" s="57" t="s">
        <v>285</v>
      </c>
      <c r="D165" s="58" t="s">
        <v>1238</v>
      </c>
      <c r="E165" s="60" t="s">
        <v>1239</v>
      </c>
      <c r="F165" s="61">
        <v>111</v>
      </c>
      <c r="G165" s="61">
        <v>13621</v>
      </c>
      <c r="H165" s="88">
        <v>0.9</v>
      </c>
      <c r="I165" s="63">
        <v>100</v>
      </c>
      <c r="J165" s="63">
        <v>100</v>
      </c>
      <c r="K165" s="63">
        <v>100</v>
      </c>
      <c r="L165" s="63">
        <v>100</v>
      </c>
      <c r="M165" s="63">
        <v>100</v>
      </c>
      <c r="N165" s="63">
        <v>100</v>
      </c>
      <c r="O165" s="63">
        <v>100</v>
      </c>
      <c r="P165" s="63">
        <v>86.486486486486484</v>
      </c>
      <c r="Q165" s="63">
        <v>86.486486486486484</v>
      </c>
      <c r="R165" s="63">
        <v>64.86486486486487</v>
      </c>
      <c r="S165" s="63">
        <v>85.585585585585591</v>
      </c>
      <c r="T165" s="63">
        <v>100</v>
      </c>
      <c r="U165" s="46">
        <v>6</v>
      </c>
      <c r="V165" s="64">
        <v>60</v>
      </c>
      <c r="W165" s="65">
        <v>110</v>
      </c>
      <c r="X165" s="65">
        <v>121</v>
      </c>
      <c r="Y165" s="65">
        <v>116</v>
      </c>
      <c r="Z165" s="65">
        <v>126</v>
      </c>
      <c r="AA165" s="65">
        <v>123</v>
      </c>
      <c r="AB165" s="65">
        <v>120</v>
      </c>
      <c r="AC165" s="67">
        <v>-10</v>
      </c>
      <c r="AD165" s="67">
        <v>-8.6206896551724146</v>
      </c>
      <c r="AE165" s="67">
        <v>2.4390243902439024</v>
      </c>
      <c r="AF165" s="65">
        <v>116</v>
      </c>
      <c r="AG165" s="65">
        <v>116</v>
      </c>
      <c r="AH165" s="67">
        <v>0</v>
      </c>
      <c r="AI165" s="65">
        <v>117</v>
      </c>
      <c r="AJ165" s="65">
        <v>117</v>
      </c>
      <c r="AK165" s="67">
        <v>0</v>
      </c>
      <c r="AL165" s="42" t="s">
        <v>2639</v>
      </c>
      <c r="AM165" s="42" t="s">
        <v>2639</v>
      </c>
      <c r="AN165" s="42" t="s">
        <v>2639</v>
      </c>
      <c r="AO165" s="47" t="s">
        <v>2669</v>
      </c>
      <c r="AP165" s="47" t="s">
        <v>2639</v>
      </c>
      <c r="AQ165" s="43" t="s">
        <v>8</v>
      </c>
    </row>
    <row r="166" spans="1:43" s="24" customFormat="1" ht="30" customHeight="1" x14ac:dyDescent="0.3">
      <c r="A166" s="57" t="s">
        <v>166</v>
      </c>
      <c r="B166" s="57" t="s">
        <v>1240</v>
      </c>
      <c r="C166" s="57" t="s">
        <v>292</v>
      </c>
      <c r="D166" s="58" t="s">
        <v>1241</v>
      </c>
      <c r="E166" s="60" t="s">
        <v>1242</v>
      </c>
      <c r="F166" s="61">
        <v>38</v>
      </c>
      <c r="G166" s="61">
        <v>4529</v>
      </c>
      <c r="H166" s="88">
        <v>0.9</v>
      </c>
      <c r="I166" s="63">
        <v>100</v>
      </c>
      <c r="J166" s="63">
        <v>86.842105263157904</v>
      </c>
      <c r="K166" s="63">
        <v>100</v>
      </c>
      <c r="L166" s="63">
        <v>100</v>
      </c>
      <c r="M166" s="63">
        <v>100</v>
      </c>
      <c r="N166" s="63">
        <v>100</v>
      </c>
      <c r="O166" s="63">
        <v>100</v>
      </c>
      <c r="P166" s="63">
        <v>100</v>
      </c>
      <c r="Q166" s="63">
        <v>89.473684210526315</v>
      </c>
      <c r="R166" s="63">
        <v>100</v>
      </c>
      <c r="S166" s="63">
        <v>100</v>
      </c>
      <c r="T166" s="63">
        <v>100</v>
      </c>
      <c r="U166" s="46">
        <v>9</v>
      </c>
      <c r="V166" s="64">
        <v>90</v>
      </c>
      <c r="W166" s="65">
        <v>50</v>
      </c>
      <c r="X166" s="65">
        <v>43</v>
      </c>
      <c r="Y166" s="65">
        <v>51</v>
      </c>
      <c r="Z166" s="65">
        <v>43</v>
      </c>
      <c r="AA166" s="65">
        <v>46</v>
      </c>
      <c r="AB166" s="65">
        <v>39</v>
      </c>
      <c r="AC166" s="67">
        <v>14.000000000000002</v>
      </c>
      <c r="AD166" s="67">
        <v>15.686274509803921</v>
      </c>
      <c r="AE166" s="67">
        <v>15.217391304347828</v>
      </c>
      <c r="AF166" s="65">
        <v>52</v>
      </c>
      <c r="AG166" s="65">
        <v>44</v>
      </c>
      <c r="AH166" s="67">
        <v>15.384615384615385</v>
      </c>
      <c r="AI166" s="65">
        <v>52</v>
      </c>
      <c r="AJ166" s="65">
        <v>44</v>
      </c>
      <c r="AK166" s="67">
        <v>15.384615384615385</v>
      </c>
      <c r="AL166" s="42" t="s">
        <v>2639</v>
      </c>
      <c r="AM166" s="42" t="s">
        <v>2669</v>
      </c>
      <c r="AN166" s="42" t="s">
        <v>2639</v>
      </c>
      <c r="AO166" s="47" t="s">
        <v>2639</v>
      </c>
      <c r="AP166" s="47" t="s">
        <v>2639</v>
      </c>
      <c r="AQ166" s="43" t="s">
        <v>6</v>
      </c>
    </row>
    <row r="167" spans="1:43" s="24" customFormat="1" ht="30" customHeight="1" x14ac:dyDescent="0.3">
      <c r="A167" s="57" t="s">
        <v>292</v>
      </c>
      <c r="B167" s="57" t="s">
        <v>1240</v>
      </c>
      <c r="C167" s="57" t="s">
        <v>292</v>
      </c>
      <c r="D167" s="58" t="s">
        <v>1243</v>
      </c>
      <c r="E167" s="60" t="s">
        <v>1244</v>
      </c>
      <c r="F167" s="61">
        <v>103</v>
      </c>
      <c r="G167" s="61">
        <v>9452</v>
      </c>
      <c r="H167" s="88">
        <v>1.1000000000000001</v>
      </c>
      <c r="I167" s="63">
        <v>48.543689320388353</v>
      </c>
      <c r="J167" s="63">
        <v>27.184466019417474</v>
      </c>
      <c r="K167" s="63">
        <v>95.145631067961162</v>
      </c>
      <c r="L167" s="63">
        <v>77.669902912621353</v>
      </c>
      <c r="M167" s="63">
        <v>95.145631067961162</v>
      </c>
      <c r="N167" s="63">
        <v>92.233009708737868</v>
      </c>
      <c r="O167" s="63">
        <v>93.203883495145632</v>
      </c>
      <c r="P167" s="63">
        <v>93.203883495145632</v>
      </c>
      <c r="Q167" s="63">
        <v>98.05825242718447</v>
      </c>
      <c r="R167" s="63">
        <v>88.349514563106794</v>
      </c>
      <c r="S167" s="63">
        <v>100</v>
      </c>
      <c r="T167" s="63">
        <v>100</v>
      </c>
      <c r="U167" s="46">
        <v>5</v>
      </c>
      <c r="V167" s="64">
        <v>50</v>
      </c>
      <c r="W167" s="65">
        <v>98</v>
      </c>
      <c r="X167" s="65">
        <v>98</v>
      </c>
      <c r="Y167" s="65">
        <v>93</v>
      </c>
      <c r="Z167" s="65">
        <v>98</v>
      </c>
      <c r="AA167" s="65">
        <v>114</v>
      </c>
      <c r="AB167" s="65">
        <v>80</v>
      </c>
      <c r="AC167" s="67">
        <v>0</v>
      </c>
      <c r="AD167" s="67">
        <v>-5.376344086021505</v>
      </c>
      <c r="AE167" s="67">
        <v>29.82456140350877</v>
      </c>
      <c r="AF167" s="65">
        <v>97</v>
      </c>
      <c r="AG167" s="65">
        <v>95</v>
      </c>
      <c r="AH167" s="67">
        <v>2.0618556701030926</v>
      </c>
      <c r="AI167" s="65">
        <v>94</v>
      </c>
      <c r="AJ167" s="65">
        <v>96</v>
      </c>
      <c r="AK167" s="67">
        <v>-2.1276595744680851</v>
      </c>
      <c r="AL167" s="42" t="s">
        <v>2639</v>
      </c>
      <c r="AM167" s="42" t="s">
        <v>2639</v>
      </c>
      <c r="AN167" s="42" t="s">
        <v>2639</v>
      </c>
      <c r="AO167" s="47" t="s">
        <v>2669</v>
      </c>
      <c r="AP167" s="47" t="s">
        <v>2639</v>
      </c>
      <c r="AQ167" s="43" t="s">
        <v>8</v>
      </c>
    </row>
    <row r="168" spans="1:43" s="24" customFormat="1" ht="30" customHeight="1" x14ac:dyDescent="0.3">
      <c r="A168" s="57" t="s">
        <v>2649</v>
      </c>
      <c r="B168" s="57" t="s">
        <v>1240</v>
      </c>
      <c r="C168" s="57" t="s">
        <v>292</v>
      </c>
      <c r="D168" s="58" t="s">
        <v>1245</v>
      </c>
      <c r="E168" s="60" t="s">
        <v>1246</v>
      </c>
      <c r="F168" s="61">
        <v>497</v>
      </c>
      <c r="G168" s="61">
        <v>40806</v>
      </c>
      <c r="H168" s="88">
        <v>1.3</v>
      </c>
      <c r="I168" s="63">
        <v>100</v>
      </c>
      <c r="J168" s="63">
        <v>100</v>
      </c>
      <c r="K168" s="63">
        <v>89.738430583501</v>
      </c>
      <c r="L168" s="63">
        <v>84.305835010060363</v>
      </c>
      <c r="M168" s="63">
        <v>91.75050301810866</v>
      </c>
      <c r="N168" s="63">
        <v>82.897384305835004</v>
      </c>
      <c r="O168" s="63">
        <v>83.702213279678077</v>
      </c>
      <c r="P168" s="63">
        <v>89.134808853118713</v>
      </c>
      <c r="Q168" s="63">
        <v>80.080482897384314</v>
      </c>
      <c r="R168" s="63">
        <v>93.963782696177063</v>
      </c>
      <c r="S168" s="63">
        <v>84.104627766599592</v>
      </c>
      <c r="T168" s="63">
        <v>100</v>
      </c>
      <c r="U168" s="46">
        <v>1</v>
      </c>
      <c r="V168" s="64">
        <v>10</v>
      </c>
      <c r="W168" s="65">
        <v>396</v>
      </c>
      <c r="X168" s="65">
        <v>446</v>
      </c>
      <c r="Y168" s="65">
        <v>418</v>
      </c>
      <c r="Z168" s="65">
        <v>456</v>
      </c>
      <c r="AA168" s="65">
        <v>431</v>
      </c>
      <c r="AB168" s="65">
        <v>419</v>
      </c>
      <c r="AC168" s="67">
        <v>-12.626262626262626</v>
      </c>
      <c r="AD168" s="67">
        <v>-9.0909090909090917</v>
      </c>
      <c r="AE168" s="67">
        <v>2.7842227378190252</v>
      </c>
      <c r="AF168" s="65">
        <v>414</v>
      </c>
      <c r="AG168" s="65">
        <v>412</v>
      </c>
      <c r="AH168" s="67">
        <v>0.48309178743961351</v>
      </c>
      <c r="AI168" s="65">
        <v>413</v>
      </c>
      <c r="AJ168" s="65">
        <v>416</v>
      </c>
      <c r="AK168" s="67">
        <v>-0.72639225181598066</v>
      </c>
      <c r="AL168" s="42" t="s">
        <v>2639</v>
      </c>
      <c r="AM168" s="42" t="s">
        <v>2639</v>
      </c>
      <c r="AN168" s="42" t="s">
        <v>2639</v>
      </c>
      <c r="AO168" s="47" t="s">
        <v>2669</v>
      </c>
      <c r="AP168" s="47" t="s">
        <v>2639</v>
      </c>
      <c r="AQ168" s="43" t="s">
        <v>8</v>
      </c>
    </row>
    <row r="169" spans="1:43" s="24" customFormat="1" ht="30" customHeight="1" x14ac:dyDescent="0.3">
      <c r="A169" s="57" t="s">
        <v>335</v>
      </c>
      <c r="B169" s="57" t="s">
        <v>1240</v>
      </c>
      <c r="C169" s="57" t="s">
        <v>292</v>
      </c>
      <c r="D169" s="58" t="s">
        <v>1247</v>
      </c>
      <c r="E169" s="60" t="s">
        <v>1248</v>
      </c>
      <c r="F169" s="61">
        <v>260</v>
      </c>
      <c r="G169" s="61">
        <v>24051</v>
      </c>
      <c r="H169" s="88">
        <v>1.1000000000000001</v>
      </c>
      <c r="I169" s="63">
        <v>59.230769230769234</v>
      </c>
      <c r="J169" s="63">
        <v>92.692307692307693</v>
      </c>
      <c r="K169" s="63">
        <v>73.846153846153854</v>
      </c>
      <c r="L169" s="63">
        <v>73.461538461538467</v>
      </c>
      <c r="M169" s="63">
        <v>76.153846153846146</v>
      </c>
      <c r="N169" s="63">
        <v>71.538461538461533</v>
      </c>
      <c r="O169" s="63">
        <v>72.307692307692307</v>
      </c>
      <c r="P169" s="63">
        <v>67.692307692307693</v>
      </c>
      <c r="Q169" s="63">
        <v>63.076923076923073</v>
      </c>
      <c r="R169" s="63">
        <v>50</v>
      </c>
      <c r="S169" s="63">
        <v>61.53846153846154</v>
      </c>
      <c r="T169" s="63">
        <v>98.846153846153854</v>
      </c>
      <c r="U169" s="46">
        <v>1</v>
      </c>
      <c r="V169" s="64">
        <v>10</v>
      </c>
      <c r="W169" s="65">
        <v>187</v>
      </c>
      <c r="X169" s="65">
        <v>192</v>
      </c>
      <c r="Y169" s="65">
        <v>200</v>
      </c>
      <c r="Z169" s="65">
        <v>198</v>
      </c>
      <c r="AA169" s="65">
        <v>195</v>
      </c>
      <c r="AB169" s="65">
        <v>191</v>
      </c>
      <c r="AC169" s="67">
        <v>-2.6737967914438503</v>
      </c>
      <c r="AD169" s="67">
        <v>1</v>
      </c>
      <c r="AE169" s="67">
        <v>2.0512820512820511</v>
      </c>
      <c r="AF169" s="65">
        <v>194</v>
      </c>
      <c r="AG169" s="65">
        <v>186</v>
      </c>
      <c r="AH169" s="67">
        <v>4.1237113402061851</v>
      </c>
      <c r="AI169" s="65">
        <v>194</v>
      </c>
      <c r="AJ169" s="65">
        <v>188</v>
      </c>
      <c r="AK169" s="67">
        <v>3.0927835051546393</v>
      </c>
      <c r="AL169" s="42" t="s">
        <v>2639</v>
      </c>
      <c r="AM169" s="42" t="s">
        <v>2639</v>
      </c>
      <c r="AN169" s="42" t="s">
        <v>2639</v>
      </c>
      <c r="AO169" s="47" t="s">
        <v>2669</v>
      </c>
      <c r="AP169" s="47" t="s">
        <v>2639</v>
      </c>
      <c r="AQ169" s="43" t="s">
        <v>8</v>
      </c>
    </row>
    <row r="170" spans="1:43" s="24" customFormat="1" ht="30" customHeight="1" x14ac:dyDescent="0.3">
      <c r="A170" s="57" t="s">
        <v>122</v>
      </c>
      <c r="B170" s="57" t="s">
        <v>1240</v>
      </c>
      <c r="C170" s="57" t="s">
        <v>292</v>
      </c>
      <c r="D170" s="58" t="s">
        <v>1249</v>
      </c>
      <c r="E170" s="60" t="s">
        <v>1250</v>
      </c>
      <c r="F170" s="61">
        <v>700</v>
      </c>
      <c r="G170" s="61">
        <v>51680</v>
      </c>
      <c r="H170" s="88">
        <v>1.4000000000000001</v>
      </c>
      <c r="I170" s="63">
        <v>45.285714285714285</v>
      </c>
      <c r="J170" s="63">
        <v>55.571428571428569</v>
      </c>
      <c r="K170" s="63">
        <v>75.285714285714292</v>
      </c>
      <c r="L170" s="63">
        <v>80.714285714285722</v>
      </c>
      <c r="M170" s="63">
        <v>78.285714285714278</v>
      </c>
      <c r="N170" s="63">
        <v>78</v>
      </c>
      <c r="O170" s="63">
        <v>78.714285714285708</v>
      </c>
      <c r="P170" s="63">
        <v>86.285714285714292</v>
      </c>
      <c r="Q170" s="63">
        <v>72.285714285714292</v>
      </c>
      <c r="R170" s="63">
        <v>66.857142857142861</v>
      </c>
      <c r="S170" s="63">
        <v>79.714285714285722</v>
      </c>
      <c r="T170" s="63">
        <v>77</v>
      </c>
      <c r="U170" s="46">
        <v>0</v>
      </c>
      <c r="V170" s="64">
        <v>0</v>
      </c>
      <c r="W170" s="65">
        <v>544</v>
      </c>
      <c r="X170" s="65">
        <v>527</v>
      </c>
      <c r="Y170" s="65">
        <v>561</v>
      </c>
      <c r="Z170" s="65">
        <v>548</v>
      </c>
      <c r="AA170" s="65">
        <v>576</v>
      </c>
      <c r="AB170" s="65">
        <v>565</v>
      </c>
      <c r="AC170" s="67">
        <v>3.125</v>
      </c>
      <c r="AD170" s="67">
        <v>2.3172905525846703</v>
      </c>
      <c r="AE170" s="67">
        <v>1.9097222222222223</v>
      </c>
      <c r="AF170" s="65">
        <v>566</v>
      </c>
      <c r="AG170" s="65">
        <v>546</v>
      </c>
      <c r="AH170" s="67">
        <v>3.5335689045936398</v>
      </c>
      <c r="AI170" s="65">
        <v>566</v>
      </c>
      <c r="AJ170" s="65">
        <v>551</v>
      </c>
      <c r="AK170" s="67">
        <v>2.6501766784452299</v>
      </c>
      <c r="AL170" s="42" t="s">
        <v>2639</v>
      </c>
      <c r="AM170" s="42" t="s">
        <v>2639</v>
      </c>
      <c r="AN170" s="42" t="s">
        <v>2639</v>
      </c>
      <c r="AO170" s="47" t="s">
        <v>2669</v>
      </c>
      <c r="AP170" s="47" t="s">
        <v>2639</v>
      </c>
      <c r="AQ170" s="43" t="s">
        <v>8</v>
      </c>
    </row>
    <row r="171" spans="1:43" s="24" customFormat="1" ht="30" customHeight="1" x14ac:dyDescent="0.3">
      <c r="A171" s="57" t="s">
        <v>166</v>
      </c>
      <c r="B171" s="57" t="s">
        <v>1240</v>
      </c>
      <c r="C171" s="57" t="s">
        <v>292</v>
      </c>
      <c r="D171" s="58" t="s">
        <v>1251</v>
      </c>
      <c r="E171" s="60" t="s">
        <v>1252</v>
      </c>
      <c r="F171" s="61">
        <v>28</v>
      </c>
      <c r="G171" s="61">
        <v>2840</v>
      </c>
      <c r="H171" s="88">
        <v>1</v>
      </c>
      <c r="I171" s="63">
        <v>89.285714285714292</v>
      </c>
      <c r="J171" s="63">
        <v>71.428571428571431</v>
      </c>
      <c r="K171" s="63">
        <v>100</v>
      </c>
      <c r="L171" s="63">
        <v>100</v>
      </c>
      <c r="M171" s="63">
        <v>100</v>
      </c>
      <c r="N171" s="63">
        <v>100</v>
      </c>
      <c r="O171" s="63">
        <v>100</v>
      </c>
      <c r="P171" s="63">
        <v>100</v>
      </c>
      <c r="Q171" s="63">
        <v>100</v>
      </c>
      <c r="R171" s="63">
        <v>46.428571428571431</v>
      </c>
      <c r="S171" s="63">
        <v>100</v>
      </c>
      <c r="T171" s="63">
        <v>100</v>
      </c>
      <c r="U171" s="46">
        <v>9</v>
      </c>
      <c r="V171" s="64">
        <v>90</v>
      </c>
      <c r="W171" s="65">
        <v>36</v>
      </c>
      <c r="X171" s="65">
        <v>36</v>
      </c>
      <c r="Y171" s="65">
        <v>37</v>
      </c>
      <c r="Z171" s="65">
        <v>36</v>
      </c>
      <c r="AA171" s="65">
        <v>39</v>
      </c>
      <c r="AB171" s="65">
        <v>29</v>
      </c>
      <c r="AC171" s="67">
        <v>0</v>
      </c>
      <c r="AD171" s="67">
        <v>2.7027027027027026</v>
      </c>
      <c r="AE171" s="67">
        <v>25.641025641025639</v>
      </c>
      <c r="AF171" s="65">
        <v>38</v>
      </c>
      <c r="AG171" s="65">
        <v>38</v>
      </c>
      <c r="AH171" s="67">
        <v>0</v>
      </c>
      <c r="AI171" s="65">
        <v>38</v>
      </c>
      <c r="AJ171" s="65">
        <v>38</v>
      </c>
      <c r="AK171" s="67">
        <v>0</v>
      </c>
      <c r="AL171" s="42" t="s">
        <v>2639</v>
      </c>
      <c r="AM171" s="42" t="s">
        <v>2669</v>
      </c>
      <c r="AN171" s="42" t="s">
        <v>2639</v>
      </c>
      <c r="AO171" s="47" t="s">
        <v>2639</v>
      </c>
      <c r="AP171" s="47" t="s">
        <v>2639</v>
      </c>
      <c r="AQ171" s="43" t="s">
        <v>6</v>
      </c>
    </row>
    <row r="172" spans="1:43" s="24" customFormat="1" ht="30" customHeight="1" x14ac:dyDescent="0.3">
      <c r="A172" s="57" t="s">
        <v>166</v>
      </c>
      <c r="B172" s="57" t="s">
        <v>1240</v>
      </c>
      <c r="C172" s="57" t="s">
        <v>292</v>
      </c>
      <c r="D172" s="58" t="s">
        <v>1253</v>
      </c>
      <c r="E172" s="60" t="s">
        <v>1254</v>
      </c>
      <c r="F172" s="61">
        <v>571</v>
      </c>
      <c r="G172" s="61">
        <v>54300</v>
      </c>
      <c r="H172" s="88">
        <v>1.1000000000000001</v>
      </c>
      <c r="I172" s="63">
        <v>92.469352014010511</v>
      </c>
      <c r="J172" s="63">
        <v>27.145359019264447</v>
      </c>
      <c r="K172" s="63">
        <v>86.514886164623476</v>
      </c>
      <c r="L172" s="63">
        <v>85.639229422066549</v>
      </c>
      <c r="M172" s="63">
        <v>88.791593695271459</v>
      </c>
      <c r="N172" s="63">
        <v>92.994746059544667</v>
      </c>
      <c r="O172" s="63">
        <v>93.169877408056038</v>
      </c>
      <c r="P172" s="63">
        <v>87.565674255691775</v>
      </c>
      <c r="Q172" s="63">
        <v>79.6847635726795</v>
      </c>
      <c r="R172" s="63">
        <v>76.882661996497376</v>
      </c>
      <c r="S172" s="63">
        <v>84.588441330998251</v>
      </c>
      <c r="T172" s="63">
        <v>80.910683012259199</v>
      </c>
      <c r="U172" s="46">
        <v>0</v>
      </c>
      <c r="V172" s="64">
        <v>0</v>
      </c>
      <c r="W172" s="65">
        <v>494</v>
      </c>
      <c r="X172" s="65">
        <v>494</v>
      </c>
      <c r="Y172" s="65">
        <v>494</v>
      </c>
      <c r="Z172" s="65">
        <v>507</v>
      </c>
      <c r="AA172" s="65">
        <v>521</v>
      </c>
      <c r="AB172" s="65">
        <v>489</v>
      </c>
      <c r="AC172" s="67">
        <v>0</v>
      </c>
      <c r="AD172" s="67">
        <v>-2.6315789473684208</v>
      </c>
      <c r="AE172" s="67">
        <v>6.1420345489443378</v>
      </c>
      <c r="AF172" s="65">
        <v>504</v>
      </c>
      <c r="AG172" s="65">
        <v>531</v>
      </c>
      <c r="AH172" s="67">
        <v>-5.3571428571428568</v>
      </c>
      <c r="AI172" s="65">
        <v>506</v>
      </c>
      <c r="AJ172" s="65">
        <v>532</v>
      </c>
      <c r="AK172" s="67">
        <v>-5.1383399209486171</v>
      </c>
      <c r="AL172" s="42" t="s">
        <v>2639</v>
      </c>
      <c r="AM172" s="42" t="s">
        <v>2639</v>
      </c>
      <c r="AN172" s="42" t="s">
        <v>2639</v>
      </c>
      <c r="AO172" s="47" t="s">
        <v>2669</v>
      </c>
      <c r="AP172" s="47" t="s">
        <v>2639</v>
      </c>
      <c r="AQ172" s="43" t="s">
        <v>8</v>
      </c>
    </row>
    <row r="173" spans="1:43" s="24" customFormat="1" ht="30" customHeight="1" x14ac:dyDescent="0.3">
      <c r="A173" s="57" t="s">
        <v>166</v>
      </c>
      <c r="B173" s="57" t="s">
        <v>1240</v>
      </c>
      <c r="C173" s="57" t="s">
        <v>292</v>
      </c>
      <c r="D173" s="58" t="s">
        <v>1255</v>
      </c>
      <c r="E173" s="60" t="s">
        <v>1256</v>
      </c>
      <c r="F173" s="61">
        <v>41</v>
      </c>
      <c r="G173" s="61">
        <v>5547</v>
      </c>
      <c r="H173" s="88">
        <v>0.79999999999999993</v>
      </c>
      <c r="I173" s="63">
        <v>100</v>
      </c>
      <c r="J173" s="63">
        <v>85.365853658536579</v>
      </c>
      <c r="K173" s="63">
        <v>100</v>
      </c>
      <c r="L173" s="63">
        <v>100</v>
      </c>
      <c r="M173" s="63">
        <v>100</v>
      </c>
      <c r="N173" s="63">
        <v>100</v>
      </c>
      <c r="O173" s="63">
        <v>100</v>
      </c>
      <c r="P173" s="63">
        <v>100</v>
      </c>
      <c r="Q173" s="63">
        <v>87.804878048780495</v>
      </c>
      <c r="R173" s="63">
        <v>41.463414634146339</v>
      </c>
      <c r="S173" s="63">
        <v>95.121951219512198</v>
      </c>
      <c r="T173" s="63">
        <v>97.560975609756099</v>
      </c>
      <c r="U173" s="46">
        <v>8</v>
      </c>
      <c r="V173" s="64">
        <v>80</v>
      </c>
      <c r="W173" s="65">
        <v>51</v>
      </c>
      <c r="X173" s="65">
        <v>53</v>
      </c>
      <c r="Y173" s="65">
        <v>53</v>
      </c>
      <c r="Z173" s="65">
        <v>55</v>
      </c>
      <c r="AA173" s="65">
        <v>52</v>
      </c>
      <c r="AB173" s="65">
        <v>47</v>
      </c>
      <c r="AC173" s="67">
        <v>-3.9215686274509802</v>
      </c>
      <c r="AD173" s="67">
        <v>-3.7735849056603774</v>
      </c>
      <c r="AE173" s="67">
        <v>9.6153846153846168</v>
      </c>
      <c r="AF173" s="65">
        <v>53</v>
      </c>
      <c r="AG173" s="65">
        <v>48</v>
      </c>
      <c r="AH173" s="67">
        <v>9.433962264150944</v>
      </c>
      <c r="AI173" s="65">
        <v>53</v>
      </c>
      <c r="AJ173" s="65">
        <v>47</v>
      </c>
      <c r="AK173" s="67">
        <v>11.320754716981133</v>
      </c>
      <c r="AL173" s="42" t="s">
        <v>2639</v>
      </c>
      <c r="AM173" s="42" t="s">
        <v>2669</v>
      </c>
      <c r="AN173" s="42" t="s">
        <v>2639</v>
      </c>
      <c r="AO173" s="47" t="s">
        <v>2639</v>
      </c>
      <c r="AP173" s="47" t="s">
        <v>2639</v>
      </c>
      <c r="AQ173" s="43" t="s">
        <v>6</v>
      </c>
    </row>
    <row r="174" spans="1:43" s="24" customFormat="1" ht="30" customHeight="1" x14ac:dyDescent="0.3">
      <c r="A174" s="57" t="s">
        <v>166</v>
      </c>
      <c r="B174" s="57" t="s">
        <v>1240</v>
      </c>
      <c r="C174" s="57" t="s">
        <v>292</v>
      </c>
      <c r="D174" s="58" t="s">
        <v>1257</v>
      </c>
      <c r="E174" s="60" t="s">
        <v>1258</v>
      </c>
      <c r="F174" s="61">
        <v>150</v>
      </c>
      <c r="G174" s="61">
        <v>14914</v>
      </c>
      <c r="H174" s="88">
        <v>1.1000000000000001</v>
      </c>
      <c r="I174" s="63">
        <v>50</v>
      </c>
      <c r="J174" s="63">
        <v>57.333333333333336</v>
      </c>
      <c r="K174" s="63">
        <v>74</v>
      </c>
      <c r="L174" s="63">
        <v>70.666666666666671</v>
      </c>
      <c r="M174" s="63">
        <v>73.333333333333329</v>
      </c>
      <c r="N174" s="63">
        <v>72</v>
      </c>
      <c r="O174" s="63">
        <v>71.333333333333343</v>
      </c>
      <c r="P174" s="63">
        <v>100</v>
      </c>
      <c r="Q174" s="63">
        <v>68</v>
      </c>
      <c r="R174" s="63">
        <v>58.666666666666664</v>
      </c>
      <c r="S174" s="63">
        <v>83.333333333333343</v>
      </c>
      <c r="T174" s="63">
        <v>90</v>
      </c>
      <c r="U174" s="46">
        <v>1</v>
      </c>
      <c r="V174" s="64">
        <v>10</v>
      </c>
      <c r="W174" s="65">
        <v>113</v>
      </c>
      <c r="X174" s="65">
        <v>111</v>
      </c>
      <c r="Y174" s="65">
        <v>112</v>
      </c>
      <c r="Z174" s="65">
        <v>110</v>
      </c>
      <c r="AA174" s="65">
        <v>112</v>
      </c>
      <c r="AB174" s="65">
        <v>106</v>
      </c>
      <c r="AC174" s="67">
        <v>1.7699115044247788</v>
      </c>
      <c r="AD174" s="67">
        <v>1.7857142857142856</v>
      </c>
      <c r="AE174" s="67">
        <v>5.3571428571428568</v>
      </c>
      <c r="AF174" s="65">
        <v>112</v>
      </c>
      <c r="AG174" s="65">
        <v>108</v>
      </c>
      <c r="AH174" s="67">
        <v>3.5714285714285712</v>
      </c>
      <c r="AI174" s="65">
        <v>114</v>
      </c>
      <c r="AJ174" s="65">
        <v>107</v>
      </c>
      <c r="AK174" s="67">
        <v>6.140350877192982</v>
      </c>
      <c r="AL174" s="42" t="s">
        <v>2639</v>
      </c>
      <c r="AM174" s="42" t="s">
        <v>2639</v>
      </c>
      <c r="AN174" s="42" t="s">
        <v>2639</v>
      </c>
      <c r="AO174" s="47" t="s">
        <v>2669</v>
      </c>
      <c r="AP174" s="47" t="s">
        <v>2639</v>
      </c>
      <c r="AQ174" s="43" t="s">
        <v>8</v>
      </c>
    </row>
    <row r="175" spans="1:43" s="24" customFormat="1" ht="30" customHeight="1" x14ac:dyDescent="0.3">
      <c r="A175" s="57" t="s">
        <v>2650</v>
      </c>
      <c r="B175" s="57" t="s">
        <v>1240</v>
      </c>
      <c r="C175" s="57" t="s">
        <v>292</v>
      </c>
      <c r="D175" s="58" t="s">
        <v>1259</v>
      </c>
      <c r="E175" s="60" t="s">
        <v>1260</v>
      </c>
      <c r="F175" s="61">
        <v>106</v>
      </c>
      <c r="G175" s="61">
        <v>11510</v>
      </c>
      <c r="H175" s="88">
        <v>1</v>
      </c>
      <c r="I175" s="63">
        <v>60.377358490566039</v>
      </c>
      <c r="J175" s="63">
        <v>23.584905660377359</v>
      </c>
      <c r="K175" s="63">
        <v>91.509433962264154</v>
      </c>
      <c r="L175" s="63">
        <v>100</v>
      </c>
      <c r="M175" s="63">
        <v>100</v>
      </c>
      <c r="N175" s="63">
        <v>100</v>
      </c>
      <c r="O175" s="63">
        <v>100</v>
      </c>
      <c r="P175" s="63">
        <v>100</v>
      </c>
      <c r="Q175" s="63">
        <v>80.188679245283026</v>
      </c>
      <c r="R175" s="63">
        <v>79.245283018867923</v>
      </c>
      <c r="S175" s="63">
        <v>96.226415094339629</v>
      </c>
      <c r="T175" s="63">
        <v>100</v>
      </c>
      <c r="U175" s="46">
        <v>8</v>
      </c>
      <c r="V175" s="64">
        <v>80</v>
      </c>
      <c r="W175" s="65">
        <v>95</v>
      </c>
      <c r="X175" s="65">
        <v>97</v>
      </c>
      <c r="Y175" s="65">
        <v>117</v>
      </c>
      <c r="Z175" s="65">
        <v>111</v>
      </c>
      <c r="AA175" s="65">
        <v>105</v>
      </c>
      <c r="AB175" s="65">
        <v>106</v>
      </c>
      <c r="AC175" s="67">
        <v>-2.1052631578947367</v>
      </c>
      <c r="AD175" s="67">
        <v>5.1282051282051277</v>
      </c>
      <c r="AE175" s="67">
        <v>-0.95238095238095244</v>
      </c>
      <c r="AF175" s="65">
        <v>117</v>
      </c>
      <c r="AG175" s="65">
        <v>108</v>
      </c>
      <c r="AH175" s="67">
        <v>7.6923076923076925</v>
      </c>
      <c r="AI175" s="65">
        <v>115</v>
      </c>
      <c r="AJ175" s="65">
        <v>109</v>
      </c>
      <c r="AK175" s="67">
        <v>5.2173913043478262</v>
      </c>
      <c r="AL175" s="42" t="s">
        <v>2639</v>
      </c>
      <c r="AM175" s="42" t="s">
        <v>2669</v>
      </c>
      <c r="AN175" s="42" t="s">
        <v>2639</v>
      </c>
      <c r="AO175" s="47" t="s">
        <v>2639</v>
      </c>
      <c r="AP175" s="47" t="s">
        <v>2639</v>
      </c>
      <c r="AQ175" s="43" t="s">
        <v>6</v>
      </c>
    </row>
    <row r="176" spans="1:43" s="24" customFormat="1" ht="30" customHeight="1" x14ac:dyDescent="0.3">
      <c r="A176" s="57" t="s">
        <v>292</v>
      </c>
      <c r="B176" s="57" t="s">
        <v>1240</v>
      </c>
      <c r="C176" s="57" t="s">
        <v>292</v>
      </c>
      <c r="D176" s="58" t="s">
        <v>1261</v>
      </c>
      <c r="E176" s="60" t="s">
        <v>1262</v>
      </c>
      <c r="F176" s="61">
        <v>283</v>
      </c>
      <c r="G176" s="61">
        <v>22892</v>
      </c>
      <c r="H176" s="88">
        <v>1.3</v>
      </c>
      <c r="I176" s="63">
        <v>75.618374558303884</v>
      </c>
      <c r="J176" s="63">
        <v>29.328621908127207</v>
      </c>
      <c r="K176" s="63">
        <v>85.512367491166074</v>
      </c>
      <c r="L176" s="63">
        <v>79.505300353356887</v>
      </c>
      <c r="M176" s="63">
        <v>86.572438162544174</v>
      </c>
      <c r="N176" s="63">
        <v>84.452296819787989</v>
      </c>
      <c r="O176" s="63">
        <v>83.038869257950537</v>
      </c>
      <c r="P176" s="63">
        <v>84.805653710247356</v>
      </c>
      <c r="Q176" s="63">
        <v>72.084805653710248</v>
      </c>
      <c r="R176" s="63">
        <v>75.971731448763251</v>
      </c>
      <c r="S176" s="63">
        <v>93.28621908127208</v>
      </c>
      <c r="T176" s="63">
        <v>85.865724381625441</v>
      </c>
      <c r="U176" s="46">
        <v>0</v>
      </c>
      <c r="V176" s="64">
        <v>0</v>
      </c>
      <c r="W176" s="65">
        <v>241</v>
      </c>
      <c r="X176" s="65">
        <v>242</v>
      </c>
      <c r="Y176" s="65">
        <v>231</v>
      </c>
      <c r="Z176" s="65">
        <v>245</v>
      </c>
      <c r="AA176" s="65">
        <v>235</v>
      </c>
      <c r="AB176" s="65">
        <v>225</v>
      </c>
      <c r="AC176" s="67">
        <v>-0.41493775933609961</v>
      </c>
      <c r="AD176" s="67">
        <v>-6.0606060606060606</v>
      </c>
      <c r="AE176" s="67">
        <v>4.2553191489361701</v>
      </c>
      <c r="AF176" s="65">
        <v>238</v>
      </c>
      <c r="AG176" s="65">
        <v>239</v>
      </c>
      <c r="AH176" s="67">
        <v>-0.42016806722689076</v>
      </c>
      <c r="AI176" s="65">
        <v>240</v>
      </c>
      <c r="AJ176" s="65">
        <v>235</v>
      </c>
      <c r="AK176" s="67">
        <v>2.083333333333333</v>
      </c>
      <c r="AL176" s="42" t="s">
        <v>2639</v>
      </c>
      <c r="AM176" s="42" t="s">
        <v>2639</v>
      </c>
      <c r="AN176" s="42" t="s">
        <v>2639</v>
      </c>
      <c r="AO176" s="47" t="s">
        <v>2669</v>
      </c>
      <c r="AP176" s="47" t="s">
        <v>2639</v>
      </c>
      <c r="AQ176" s="43" t="s">
        <v>8</v>
      </c>
    </row>
    <row r="177" spans="1:43" s="24" customFormat="1" ht="30" customHeight="1" x14ac:dyDescent="0.3">
      <c r="A177" s="57" t="s">
        <v>2650</v>
      </c>
      <c r="B177" s="57" t="s">
        <v>1240</v>
      </c>
      <c r="C177" s="57" t="s">
        <v>292</v>
      </c>
      <c r="D177" s="58" t="s">
        <v>1263</v>
      </c>
      <c r="E177" s="60" t="s">
        <v>1264</v>
      </c>
      <c r="F177" s="61">
        <v>206</v>
      </c>
      <c r="G177" s="61">
        <v>19709</v>
      </c>
      <c r="H177" s="88">
        <v>1.1000000000000001</v>
      </c>
      <c r="I177" s="63">
        <v>86.893203883495147</v>
      </c>
      <c r="J177" s="63">
        <v>12.135922330097088</v>
      </c>
      <c r="K177" s="63">
        <v>95.631067961165044</v>
      </c>
      <c r="L177" s="63">
        <v>90.291262135922338</v>
      </c>
      <c r="M177" s="63">
        <v>98.543689320388353</v>
      </c>
      <c r="N177" s="63">
        <v>100</v>
      </c>
      <c r="O177" s="63">
        <v>100</v>
      </c>
      <c r="P177" s="63">
        <v>95.145631067961162</v>
      </c>
      <c r="Q177" s="63">
        <v>75.728155339805824</v>
      </c>
      <c r="R177" s="63">
        <v>84.466019417475721</v>
      </c>
      <c r="S177" s="63">
        <v>97.572815533980588</v>
      </c>
      <c r="T177" s="63">
        <v>94.174757281553397</v>
      </c>
      <c r="U177" s="46">
        <v>6</v>
      </c>
      <c r="V177" s="64">
        <v>60</v>
      </c>
      <c r="W177" s="65">
        <v>184</v>
      </c>
      <c r="X177" s="65">
        <v>197</v>
      </c>
      <c r="Y177" s="65">
        <v>202</v>
      </c>
      <c r="Z177" s="65">
        <v>203</v>
      </c>
      <c r="AA177" s="65">
        <v>205</v>
      </c>
      <c r="AB177" s="65">
        <v>186</v>
      </c>
      <c r="AC177" s="67">
        <v>-7.0652173913043477</v>
      </c>
      <c r="AD177" s="67">
        <v>-0.49504950495049505</v>
      </c>
      <c r="AE177" s="67">
        <v>9.2682926829268286</v>
      </c>
      <c r="AF177" s="65">
        <v>199</v>
      </c>
      <c r="AG177" s="65">
        <v>217</v>
      </c>
      <c r="AH177" s="67">
        <v>-9.0452261306532673</v>
      </c>
      <c r="AI177" s="65">
        <v>199</v>
      </c>
      <c r="AJ177" s="65">
        <v>219</v>
      </c>
      <c r="AK177" s="67">
        <v>-10.050251256281408</v>
      </c>
      <c r="AL177" s="42" t="s">
        <v>2639</v>
      </c>
      <c r="AM177" s="42" t="s">
        <v>2639</v>
      </c>
      <c r="AN177" s="42" t="s">
        <v>2639</v>
      </c>
      <c r="AO177" s="47" t="s">
        <v>2669</v>
      </c>
      <c r="AP177" s="47" t="s">
        <v>2639</v>
      </c>
      <c r="AQ177" s="43" t="s">
        <v>8</v>
      </c>
    </row>
    <row r="178" spans="1:43" s="24" customFormat="1" ht="30" customHeight="1" x14ac:dyDescent="0.3">
      <c r="A178" s="57" t="s">
        <v>292</v>
      </c>
      <c r="B178" s="57" t="s">
        <v>1240</v>
      </c>
      <c r="C178" s="57" t="s">
        <v>292</v>
      </c>
      <c r="D178" s="58" t="s">
        <v>1265</v>
      </c>
      <c r="E178" s="60" t="s">
        <v>1266</v>
      </c>
      <c r="F178" s="61">
        <v>410</v>
      </c>
      <c r="G178" s="61">
        <v>29143</v>
      </c>
      <c r="H178" s="88">
        <v>1.5</v>
      </c>
      <c r="I178" s="63">
        <v>70.731707317073173</v>
      </c>
      <c r="J178" s="63">
        <v>63.658536585365852</v>
      </c>
      <c r="K178" s="63">
        <v>93.170731707317074</v>
      </c>
      <c r="L178" s="63">
        <v>90.975609756097569</v>
      </c>
      <c r="M178" s="63">
        <v>94.146341463414629</v>
      </c>
      <c r="N178" s="63">
        <v>87.804878048780495</v>
      </c>
      <c r="O178" s="63">
        <v>87.804878048780495</v>
      </c>
      <c r="P178" s="63">
        <v>90.487804878048777</v>
      </c>
      <c r="Q178" s="63">
        <v>74.634146341463421</v>
      </c>
      <c r="R178" s="63">
        <v>67.317073170731717</v>
      </c>
      <c r="S178" s="63">
        <v>90.243902439024396</v>
      </c>
      <c r="T178" s="63">
        <v>90.975609756097569</v>
      </c>
      <c r="U178" s="46">
        <v>1</v>
      </c>
      <c r="V178" s="64">
        <v>10</v>
      </c>
      <c r="W178" s="65">
        <v>384</v>
      </c>
      <c r="X178" s="65">
        <v>382</v>
      </c>
      <c r="Y178" s="65">
        <v>396</v>
      </c>
      <c r="Z178" s="65">
        <v>386</v>
      </c>
      <c r="AA178" s="65">
        <v>395</v>
      </c>
      <c r="AB178" s="65">
        <v>373</v>
      </c>
      <c r="AC178" s="67">
        <v>0.52083333333333326</v>
      </c>
      <c r="AD178" s="67">
        <v>2.5252525252525251</v>
      </c>
      <c r="AE178" s="67">
        <v>5.5696202531645564</v>
      </c>
      <c r="AF178" s="65">
        <v>391</v>
      </c>
      <c r="AG178" s="65">
        <v>360</v>
      </c>
      <c r="AH178" s="67">
        <v>7.9283887468030692</v>
      </c>
      <c r="AI178" s="65">
        <v>392</v>
      </c>
      <c r="AJ178" s="65">
        <v>360</v>
      </c>
      <c r="AK178" s="67">
        <v>8.1632653061224492</v>
      </c>
      <c r="AL178" s="42" t="s">
        <v>2639</v>
      </c>
      <c r="AM178" s="42" t="s">
        <v>2639</v>
      </c>
      <c r="AN178" s="42" t="s">
        <v>2639</v>
      </c>
      <c r="AO178" s="47" t="s">
        <v>2669</v>
      </c>
      <c r="AP178" s="47" t="s">
        <v>2639</v>
      </c>
      <c r="AQ178" s="43" t="s">
        <v>8</v>
      </c>
    </row>
    <row r="179" spans="1:43" s="24" customFormat="1" ht="30" customHeight="1" x14ac:dyDescent="0.3">
      <c r="A179" s="57" t="s">
        <v>595</v>
      </c>
      <c r="B179" s="57" t="s">
        <v>1240</v>
      </c>
      <c r="C179" s="57" t="s">
        <v>292</v>
      </c>
      <c r="D179" s="58" t="s">
        <v>1267</v>
      </c>
      <c r="E179" s="60" t="s">
        <v>1268</v>
      </c>
      <c r="F179" s="61">
        <v>60</v>
      </c>
      <c r="G179" s="61">
        <v>5544</v>
      </c>
      <c r="H179" s="88">
        <v>1.1000000000000001</v>
      </c>
      <c r="I179" s="63">
        <v>78.333333333333329</v>
      </c>
      <c r="J179" s="63">
        <v>53.333333333333336</v>
      </c>
      <c r="K179" s="63">
        <v>95</v>
      </c>
      <c r="L179" s="63">
        <v>100</v>
      </c>
      <c r="M179" s="63">
        <v>100</v>
      </c>
      <c r="N179" s="63">
        <v>100</v>
      </c>
      <c r="O179" s="63">
        <v>100</v>
      </c>
      <c r="P179" s="63">
        <v>100</v>
      </c>
      <c r="Q179" s="63">
        <v>90</v>
      </c>
      <c r="R179" s="63">
        <v>100</v>
      </c>
      <c r="S179" s="63">
        <v>100</v>
      </c>
      <c r="T179" s="63">
        <v>100</v>
      </c>
      <c r="U179" s="46">
        <v>9</v>
      </c>
      <c r="V179" s="64">
        <v>90</v>
      </c>
      <c r="W179" s="65">
        <v>54</v>
      </c>
      <c r="X179" s="65">
        <v>57</v>
      </c>
      <c r="Y179" s="65">
        <v>57</v>
      </c>
      <c r="Z179" s="65">
        <v>61</v>
      </c>
      <c r="AA179" s="65">
        <v>59</v>
      </c>
      <c r="AB179" s="65">
        <v>68</v>
      </c>
      <c r="AC179" s="67">
        <v>-5.5555555555555554</v>
      </c>
      <c r="AD179" s="67">
        <v>-7.0175438596491224</v>
      </c>
      <c r="AE179" s="67">
        <v>-15.254237288135593</v>
      </c>
      <c r="AF179" s="65">
        <v>55</v>
      </c>
      <c r="AG179" s="65">
        <v>65</v>
      </c>
      <c r="AH179" s="67">
        <v>-18.181818181818183</v>
      </c>
      <c r="AI179" s="65">
        <v>55</v>
      </c>
      <c r="AJ179" s="65">
        <v>65</v>
      </c>
      <c r="AK179" s="67">
        <v>-18.181818181818183</v>
      </c>
      <c r="AL179" s="42" t="s">
        <v>2639</v>
      </c>
      <c r="AM179" s="42" t="s">
        <v>2669</v>
      </c>
      <c r="AN179" s="42" t="s">
        <v>2639</v>
      </c>
      <c r="AO179" s="47" t="s">
        <v>2639</v>
      </c>
      <c r="AP179" s="47" t="s">
        <v>2639</v>
      </c>
      <c r="AQ179" s="43" t="s">
        <v>6</v>
      </c>
    </row>
    <row r="180" spans="1:43" s="24" customFormat="1" ht="30" customHeight="1" x14ac:dyDescent="0.3">
      <c r="A180" s="57" t="s">
        <v>335</v>
      </c>
      <c r="B180" s="57" t="s">
        <v>1240</v>
      </c>
      <c r="C180" s="57" t="s">
        <v>292</v>
      </c>
      <c r="D180" s="58" t="s">
        <v>1269</v>
      </c>
      <c r="E180" s="60" t="s">
        <v>1270</v>
      </c>
      <c r="F180" s="61">
        <v>18</v>
      </c>
      <c r="G180" s="61">
        <v>3142</v>
      </c>
      <c r="H180" s="88">
        <v>0.6</v>
      </c>
      <c r="I180" s="63">
        <v>100</v>
      </c>
      <c r="J180" s="63">
        <v>100</v>
      </c>
      <c r="K180" s="63">
        <v>100</v>
      </c>
      <c r="L180" s="63">
        <v>100</v>
      </c>
      <c r="M180" s="63">
        <v>100</v>
      </c>
      <c r="N180" s="63">
        <v>100</v>
      </c>
      <c r="O180" s="63">
        <v>100</v>
      </c>
      <c r="P180" s="63">
        <v>100</v>
      </c>
      <c r="Q180" s="63">
        <v>100</v>
      </c>
      <c r="R180" s="63">
        <v>66.666666666666657</v>
      </c>
      <c r="S180" s="63">
        <v>100</v>
      </c>
      <c r="T180" s="63">
        <v>100</v>
      </c>
      <c r="U180" s="46">
        <v>9</v>
      </c>
      <c r="V180" s="64">
        <v>90</v>
      </c>
      <c r="W180" s="65">
        <v>25</v>
      </c>
      <c r="X180" s="65">
        <v>23</v>
      </c>
      <c r="Y180" s="65">
        <v>27</v>
      </c>
      <c r="Z180" s="65">
        <v>25</v>
      </c>
      <c r="AA180" s="65">
        <v>26</v>
      </c>
      <c r="AB180" s="65">
        <v>24</v>
      </c>
      <c r="AC180" s="67">
        <v>8</v>
      </c>
      <c r="AD180" s="67">
        <v>7.4074074074074066</v>
      </c>
      <c r="AE180" s="67">
        <v>7.6923076923076925</v>
      </c>
      <c r="AF180" s="65">
        <v>27</v>
      </c>
      <c r="AG180" s="65">
        <v>25</v>
      </c>
      <c r="AH180" s="67">
        <v>7.4074074074074066</v>
      </c>
      <c r="AI180" s="65">
        <v>27</v>
      </c>
      <c r="AJ180" s="65">
        <v>25</v>
      </c>
      <c r="AK180" s="67">
        <v>7.4074074074074066</v>
      </c>
      <c r="AL180" s="42" t="s">
        <v>2639</v>
      </c>
      <c r="AM180" s="42" t="s">
        <v>2669</v>
      </c>
      <c r="AN180" s="42" t="s">
        <v>2639</v>
      </c>
      <c r="AO180" s="47" t="s">
        <v>2639</v>
      </c>
      <c r="AP180" s="47" t="s">
        <v>2639</v>
      </c>
      <c r="AQ180" s="43" t="s">
        <v>6</v>
      </c>
    </row>
    <row r="181" spans="1:43" s="24" customFormat="1" ht="30" customHeight="1" x14ac:dyDescent="0.3">
      <c r="A181" s="57" t="s">
        <v>335</v>
      </c>
      <c r="B181" s="57" t="s">
        <v>1240</v>
      </c>
      <c r="C181" s="57" t="s">
        <v>292</v>
      </c>
      <c r="D181" s="58" t="s">
        <v>1271</v>
      </c>
      <c r="E181" s="60" t="s">
        <v>1272</v>
      </c>
      <c r="F181" s="61">
        <v>62</v>
      </c>
      <c r="G181" s="61">
        <v>6414</v>
      </c>
      <c r="H181" s="88">
        <v>1</v>
      </c>
      <c r="I181" s="63">
        <v>83.870967741935488</v>
      </c>
      <c r="J181" s="63">
        <v>64.516129032258064</v>
      </c>
      <c r="K181" s="63">
        <v>88.709677419354833</v>
      </c>
      <c r="L181" s="63">
        <v>98.387096774193552</v>
      </c>
      <c r="M181" s="63">
        <v>91.935483870967744</v>
      </c>
      <c r="N181" s="63">
        <v>90.322580645161281</v>
      </c>
      <c r="O181" s="63">
        <v>93.548387096774192</v>
      </c>
      <c r="P181" s="63">
        <v>88.709677419354833</v>
      </c>
      <c r="Q181" s="63">
        <v>93.548387096774192</v>
      </c>
      <c r="R181" s="63">
        <v>83.870967741935488</v>
      </c>
      <c r="S181" s="63">
        <v>100</v>
      </c>
      <c r="T181" s="63">
        <v>96.774193548387103</v>
      </c>
      <c r="U181" s="46">
        <v>3</v>
      </c>
      <c r="V181" s="64">
        <v>30</v>
      </c>
      <c r="W181" s="65">
        <v>57</v>
      </c>
      <c r="X181" s="65">
        <v>55</v>
      </c>
      <c r="Y181" s="65">
        <v>59</v>
      </c>
      <c r="Z181" s="65">
        <v>57</v>
      </c>
      <c r="AA181" s="65">
        <v>54</v>
      </c>
      <c r="AB181" s="65">
        <v>61</v>
      </c>
      <c r="AC181" s="67">
        <v>3.5087719298245612</v>
      </c>
      <c r="AD181" s="67">
        <v>3.3898305084745761</v>
      </c>
      <c r="AE181" s="67">
        <v>-12.962962962962962</v>
      </c>
      <c r="AF181" s="65">
        <v>58</v>
      </c>
      <c r="AG181" s="65">
        <v>56</v>
      </c>
      <c r="AH181" s="67">
        <v>3.4482758620689653</v>
      </c>
      <c r="AI181" s="65">
        <v>58</v>
      </c>
      <c r="AJ181" s="65">
        <v>58</v>
      </c>
      <c r="AK181" s="67">
        <v>0</v>
      </c>
      <c r="AL181" s="42" t="s">
        <v>2639</v>
      </c>
      <c r="AM181" s="42" t="s">
        <v>2639</v>
      </c>
      <c r="AN181" s="42" t="s">
        <v>2639</v>
      </c>
      <c r="AO181" s="47" t="s">
        <v>2669</v>
      </c>
      <c r="AP181" s="47" t="s">
        <v>2639</v>
      </c>
      <c r="AQ181" s="43" t="s">
        <v>8</v>
      </c>
    </row>
    <row r="182" spans="1:43" s="24" customFormat="1" ht="30" customHeight="1" x14ac:dyDescent="0.3">
      <c r="A182" s="57" t="s">
        <v>166</v>
      </c>
      <c r="B182" s="57" t="s">
        <v>1240</v>
      </c>
      <c r="C182" s="57" t="s">
        <v>292</v>
      </c>
      <c r="D182" s="58" t="s">
        <v>1273</v>
      </c>
      <c r="E182" s="60" t="s">
        <v>1274</v>
      </c>
      <c r="F182" s="61">
        <v>132</v>
      </c>
      <c r="G182" s="61">
        <v>12969</v>
      </c>
      <c r="H182" s="88">
        <v>1.1000000000000001</v>
      </c>
      <c r="I182" s="63">
        <v>71.212121212121218</v>
      </c>
      <c r="J182" s="63">
        <v>78.030303030303031</v>
      </c>
      <c r="K182" s="63">
        <v>100</v>
      </c>
      <c r="L182" s="63">
        <v>100</v>
      </c>
      <c r="M182" s="63">
        <v>100</v>
      </c>
      <c r="N182" s="63">
        <v>100</v>
      </c>
      <c r="O182" s="63">
        <v>100</v>
      </c>
      <c r="P182" s="63">
        <v>98.484848484848484</v>
      </c>
      <c r="Q182" s="63">
        <v>80.303030303030297</v>
      </c>
      <c r="R182" s="63">
        <v>90.151515151515156</v>
      </c>
      <c r="S182" s="63">
        <v>98.484848484848484</v>
      </c>
      <c r="T182" s="63">
        <v>100</v>
      </c>
      <c r="U182" s="46">
        <v>8</v>
      </c>
      <c r="V182" s="64">
        <v>80</v>
      </c>
      <c r="W182" s="65">
        <v>142</v>
      </c>
      <c r="X182" s="65">
        <v>151</v>
      </c>
      <c r="Y182" s="65">
        <v>148</v>
      </c>
      <c r="Z182" s="65">
        <v>154</v>
      </c>
      <c r="AA182" s="65">
        <v>142</v>
      </c>
      <c r="AB182" s="65">
        <v>136</v>
      </c>
      <c r="AC182" s="67">
        <v>-6.3380281690140841</v>
      </c>
      <c r="AD182" s="67">
        <v>-4.0540540540540544</v>
      </c>
      <c r="AE182" s="67">
        <v>4.225352112676056</v>
      </c>
      <c r="AF182" s="65">
        <v>150</v>
      </c>
      <c r="AG182" s="65">
        <v>143</v>
      </c>
      <c r="AH182" s="67">
        <v>4.666666666666667</v>
      </c>
      <c r="AI182" s="65">
        <v>152</v>
      </c>
      <c r="AJ182" s="65">
        <v>143</v>
      </c>
      <c r="AK182" s="67">
        <v>5.9210526315789469</v>
      </c>
      <c r="AL182" s="42" t="s">
        <v>2639</v>
      </c>
      <c r="AM182" s="42" t="s">
        <v>2669</v>
      </c>
      <c r="AN182" s="42" t="s">
        <v>2639</v>
      </c>
      <c r="AO182" s="47" t="s">
        <v>2639</v>
      </c>
      <c r="AP182" s="47" t="s">
        <v>2639</v>
      </c>
      <c r="AQ182" s="43" t="s">
        <v>6</v>
      </c>
    </row>
    <row r="183" spans="1:43" s="24" customFormat="1" ht="30" customHeight="1" x14ac:dyDescent="0.3">
      <c r="A183" s="57" t="s">
        <v>292</v>
      </c>
      <c r="B183" s="57" t="s">
        <v>1240</v>
      </c>
      <c r="C183" s="57" t="s">
        <v>292</v>
      </c>
      <c r="D183" s="58" t="s">
        <v>1275</v>
      </c>
      <c r="E183" s="60" t="s">
        <v>1276</v>
      </c>
      <c r="F183" s="61">
        <v>2629</v>
      </c>
      <c r="G183" s="61">
        <v>242583</v>
      </c>
      <c r="H183" s="88">
        <v>1.1000000000000001</v>
      </c>
      <c r="I183" s="63">
        <v>87.59984785089388</v>
      </c>
      <c r="J183" s="63">
        <v>76.07455306200076</v>
      </c>
      <c r="K183" s="63">
        <v>83.225561049828826</v>
      </c>
      <c r="L183" s="63">
        <v>81.666032712057813</v>
      </c>
      <c r="M183" s="63">
        <v>80.3727653100038</v>
      </c>
      <c r="N183" s="63">
        <v>80.753138075313814</v>
      </c>
      <c r="O183" s="63">
        <v>80.2966907569418</v>
      </c>
      <c r="P183" s="63">
        <v>100</v>
      </c>
      <c r="Q183" s="63">
        <v>78.699125142639787</v>
      </c>
      <c r="R183" s="63">
        <v>62.761506276150627</v>
      </c>
      <c r="S183" s="63">
        <v>91.93609737542792</v>
      </c>
      <c r="T183" s="63">
        <v>92.240395587675934</v>
      </c>
      <c r="U183" s="46">
        <v>1</v>
      </c>
      <c r="V183" s="64">
        <v>10</v>
      </c>
      <c r="W183" s="65">
        <v>2209</v>
      </c>
      <c r="X183" s="65">
        <v>2188</v>
      </c>
      <c r="Y183" s="65">
        <v>2136</v>
      </c>
      <c r="Z183" s="65">
        <v>2113</v>
      </c>
      <c r="AA183" s="65">
        <v>2283</v>
      </c>
      <c r="AB183" s="65">
        <v>2147</v>
      </c>
      <c r="AC183" s="67">
        <v>0.9506564056133997</v>
      </c>
      <c r="AD183" s="67">
        <v>1.0767790262172285</v>
      </c>
      <c r="AE183" s="67">
        <v>5.9570740254051691</v>
      </c>
      <c r="AF183" s="65">
        <v>2248</v>
      </c>
      <c r="AG183" s="65">
        <v>2123</v>
      </c>
      <c r="AH183" s="67">
        <v>5.5604982206405698</v>
      </c>
      <c r="AI183" s="65">
        <v>2246</v>
      </c>
      <c r="AJ183" s="65">
        <v>2111</v>
      </c>
      <c r="AK183" s="67">
        <v>6.0106856634016026</v>
      </c>
      <c r="AL183" s="42" t="s">
        <v>2639</v>
      </c>
      <c r="AM183" s="42" t="s">
        <v>2639</v>
      </c>
      <c r="AN183" s="42" t="s">
        <v>2639</v>
      </c>
      <c r="AO183" s="47" t="s">
        <v>2669</v>
      </c>
      <c r="AP183" s="47" t="s">
        <v>2639</v>
      </c>
      <c r="AQ183" s="43" t="s">
        <v>8</v>
      </c>
    </row>
    <row r="184" spans="1:43" s="24" customFormat="1" ht="30" customHeight="1" x14ac:dyDescent="0.3">
      <c r="A184" s="57" t="s">
        <v>122</v>
      </c>
      <c r="B184" s="57" t="s">
        <v>1240</v>
      </c>
      <c r="C184" s="57" t="s">
        <v>292</v>
      </c>
      <c r="D184" s="58" t="s">
        <v>1277</v>
      </c>
      <c r="E184" s="60" t="s">
        <v>1278</v>
      </c>
      <c r="F184" s="61">
        <v>112</v>
      </c>
      <c r="G184" s="61">
        <v>13351</v>
      </c>
      <c r="H184" s="88">
        <v>0.9</v>
      </c>
      <c r="I184" s="63">
        <v>85.714285714285708</v>
      </c>
      <c r="J184" s="63">
        <v>88.392857142857139</v>
      </c>
      <c r="K184" s="63">
        <v>89.285714285714292</v>
      </c>
      <c r="L184" s="63">
        <v>89.285714285714292</v>
      </c>
      <c r="M184" s="63">
        <v>84.821428571428569</v>
      </c>
      <c r="N184" s="63">
        <v>93.75</v>
      </c>
      <c r="O184" s="63">
        <v>91.964285714285708</v>
      </c>
      <c r="P184" s="63">
        <v>99.107142857142861</v>
      </c>
      <c r="Q184" s="63">
        <v>82.142857142857139</v>
      </c>
      <c r="R184" s="63">
        <v>100</v>
      </c>
      <c r="S184" s="63">
        <v>91.071428571428569</v>
      </c>
      <c r="T184" s="63">
        <v>86.607142857142861</v>
      </c>
      <c r="U184" s="46">
        <v>2</v>
      </c>
      <c r="V184" s="64">
        <v>20</v>
      </c>
      <c r="W184" s="65">
        <v>102</v>
      </c>
      <c r="X184" s="65">
        <v>100</v>
      </c>
      <c r="Y184" s="65">
        <v>101</v>
      </c>
      <c r="Z184" s="65">
        <v>95</v>
      </c>
      <c r="AA184" s="65">
        <v>100</v>
      </c>
      <c r="AB184" s="65">
        <v>100</v>
      </c>
      <c r="AC184" s="67">
        <v>1.9607843137254901</v>
      </c>
      <c r="AD184" s="67">
        <v>5.9405940594059405</v>
      </c>
      <c r="AE184" s="67">
        <v>0</v>
      </c>
      <c r="AF184" s="65">
        <v>101</v>
      </c>
      <c r="AG184" s="65">
        <v>105</v>
      </c>
      <c r="AH184" s="67">
        <v>-3.9603960396039604</v>
      </c>
      <c r="AI184" s="65">
        <v>101</v>
      </c>
      <c r="AJ184" s="65">
        <v>103</v>
      </c>
      <c r="AK184" s="67">
        <v>-1.9801980198019802</v>
      </c>
      <c r="AL184" s="42" t="s">
        <v>2639</v>
      </c>
      <c r="AM184" s="42" t="s">
        <v>2639</v>
      </c>
      <c r="AN184" s="42" t="s">
        <v>2639</v>
      </c>
      <c r="AO184" s="47" t="s">
        <v>2669</v>
      </c>
      <c r="AP184" s="47" t="s">
        <v>2639</v>
      </c>
      <c r="AQ184" s="43" t="s">
        <v>8</v>
      </c>
    </row>
    <row r="185" spans="1:43" s="24" customFormat="1" ht="30" customHeight="1" x14ac:dyDescent="0.3">
      <c r="A185" s="57" t="s">
        <v>122</v>
      </c>
      <c r="B185" s="57" t="s">
        <v>1240</v>
      </c>
      <c r="C185" s="57" t="s">
        <v>292</v>
      </c>
      <c r="D185" s="58" t="s">
        <v>1279</v>
      </c>
      <c r="E185" s="60" t="s">
        <v>1280</v>
      </c>
      <c r="F185" s="61">
        <v>24</v>
      </c>
      <c r="G185" s="61">
        <v>3466</v>
      </c>
      <c r="H185" s="88">
        <v>0.7</v>
      </c>
      <c r="I185" s="63">
        <v>58.333333333333336</v>
      </c>
      <c r="J185" s="63">
        <v>12.5</v>
      </c>
      <c r="K185" s="63">
        <v>83.333333333333343</v>
      </c>
      <c r="L185" s="63">
        <v>87.5</v>
      </c>
      <c r="M185" s="63">
        <v>83.333333333333343</v>
      </c>
      <c r="N185" s="63">
        <v>91.666666666666657</v>
      </c>
      <c r="O185" s="63">
        <v>91.666666666666657</v>
      </c>
      <c r="P185" s="63">
        <v>75</v>
      </c>
      <c r="Q185" s="63">
        <v>75</v>
      </c>
      <c r="R185" s="63">
        <v>58.333333333333336</v>
      </c>
      <c r="S185" s="63">
        <v>58.333333333333336</v>
      </c>
      <c r="T185" s="63">
        <v>66.666666666666657</v>
      </c>
      <c r="U185" s="46">
        <v>0</v>
      </c>
      <c r="V185" s="64">
        <v>0</v>
      </c>
      <c r="W185" s="65">
        <v>21</v>
      </c>
      <c r="X185" s="65">
        <v>20</v>
      </c>
      <c r="Y185" s="65">
        <v>20</v>
      </c>
      <c r="Z185" s="65">
        <v>20</v>
      </c>
      <c r="AA185" s="65">
        <v>19</v>
      </c>
      <c r="AB185" s="65">
        <v>21</v>
      </c>
      <c r="AC185" s="67">
        <v>4.7619047619047619</v>
      </c>
      <c r="AD185" s="67">
        <v>0</v>
      </c>
      <c r="AE185" s="67">
        <v>-10.526315789473683</v>
      </c>
      <c r="AF185" s="65">
        <v>20</v>
      </c>
      <c r="AG185" s="65">
        <v>22</v>
      </c>
      <c r="AH185" s="67">
        <v>-10</v>
      </c>
      <c r="AI185" s="65">
        <v>20</v>
      </c>
      <c r="AJ185" s="65">
        <v>22</v>
      </c>
      <c r="AK185" s="67">
        <v>-10</v>
      </c>
      <c r="AL185" s="42" t="s">
        <v>2639</v>
      </c>
      <c r="AM185" s="42" t="s">
        <v>2639</v>
      </c>
      <c r="AN185" s="42" t="s">
        <v>2639</v>
      </c>
      <c r="AO185" s="47" t="s">
        <v>2669</v>
      </c>
      <c r="AP185" s="47" t="s">
        <v>2639</v>
      </c>
      <c r="AQ185" s="43" t="s">
        <v>8</v>
      </c>
    </row>
    <row r="186" spans="1:43" s="24" customFormat="1" ht="30" customHeight="1" x14ac:dyDescent="0.3">
      <c r="A186" s="57" t="s">
        <v>335</v>
      </c>
      <c r="B186" s="57" t="s">
        <v>1240</v>
      </c>
      <c r="C186" s="57" t="s">
        <v>292</v>
      </c>
      <c r="D186" s="58" t="s">
        <v>1281</v>
      </c>
      <c r="E186" s="60" t="s">
        <v>1282</v>
      </c>
      <c r="F186" s="61">
        <v>714</v>
      </c>
      <c r="G186" s="61">
        <v>68097</v>
      </c>
      <c r="H186" s="88">
        <v>1.1000000000000001</v>
      </c>
      <c r="I186" s="63">
        <v>88.79551820728291</v>
      </c>
      <c r="J186" s="63">
        <v>70.168067226890756</v>
      </c>
      <c r="K186" s="63">
        <v>88.375350140056014</v>
      </c>
      <c r="L186" s="63">
        <v>90.336134453781511</v>
      </c>
      <c r="M186" s="63">
        <v>89.635854341736703</v>
      </c>
      <c r="N186" s="63">
        <v>84.033613445378151</v>
      </c>
      <c r="O186" s="63">
        <v>83.893557422969195</v>
      </c>
      <c r="P186" s="63">
        <v>86.134453781512605</v>
      </c>
      <c r="Q186" s="63">
        <v>75.350140056022411</v>
      </c>
      <c r="R186" s="63">
        <v>87.394957983193279</v>
      </c>
      <c r="S186" s="63">
        <v>82.913165266106446</v>
      </c>
      <c r="T186" s="63">
        <v>98.739495798319325</v>
      </c>
      <c r="U186" s="46">
        <v>1</v>
      </c>
      <c r="V186" s="64">
        <v>10</v>
      </c>
      <c r="W186" s="65">
        <v>597</v>
      </c>
      <c r="X186" s="65">
        <v>631</v>
      </c>
      <c r="Y186" s="65">
        <v>632</v>
      </c>
      <c r="Z186" s="65">
        <v>640</v>
      </c>
      <c r="AA186" s="65">
        <v>688</v>
      </c>
      <c r="AB186" s="65">
        <v>645</v>
      </c>
      <c r="AC186" s="67">
        <v>-5.6951423785594635</v>
      </c>
      <c r="AD186" s="67">
        <v>-1.2658227848101267</v>
      </c>
      <c r="AE186" s="67">
        <v>6.25</v>
      </c>
      <c r="AF186" s="65">
        <v>631</v>
      </c>
      <c r="AG186" s="65">
        <v>600</v>
      </c>
      <c r="AH186" s="67">
        <v>4.9128367670364499</v>
      </c>
      <c r="AI186" s="65">
        <v>632</v>
      </c>
      <c r="AJ186" s="65">
        <v>599</v>
      </c>
      <c r="AK186" s="67">
        <v>5.2215189873417724</v>
      </c>
      <c r="AL186" s="42" t="s">
        <v>2639</v>
      </c>
      <c r="AM186" s="42" t="s">
        <v>2639</v>
      </c>
      <c r="AN186" s="42" t="s">
        <v>2639</v>
      </c>
      <c r="AO186" s="47" t="s">
        <v>2669</v>
      </c>
      <c r="AP186" s="47" t="s">
        <v>2639</v>
      </c>
      <c r="AQ186" s="43" t="s">
        <v>8</v>
      </c>
    </row>
    <row r="187" spans="1:43" s="24" customFormat="1" ht="30" customHeight="1" x14ac:dyDescent="0.3">
      <c r="A187" s="57" t="s">
        <v>595</v>
      </c>
      <c r="B187" s="57" t="s">
        <v>1240</v>
      </c>
      <c r="C187" s="57" t="s">
        <v>292</v>
      </c>
      <c r="D187" s="58" t="s">
        <v>1283</v>
      </c>
      <c r="E187" s="60" t="s">
        <v>1284</v>
      </c>
      <c r="F187" s="61">
        <v>130</v>
      </c>
      <c r="G187" s="61">
        <v>11102</v>
      </c>
      <c r="H187" s="88">
        <v>1.2000000000000002</v>
      </c>
      <c r="I187" s="63">
        <v>100</v>
      </c>
      <c r="J187" s="63">
        <v>95.384615384615387</v>
      </c>
      <c r="K187" s="63">
        <v>96.92307692307692</v>
      </c>
      <c r="L187" s="63">
        <v>100</v>
      </c>
      <c r="M187" s="63">
        <v>100</v>
      </c>
      <c r="N187" s="63">
        <v>100</v>
      </c>
      <c r="O187" s="63">
        <v>98.461538461538467</v>
      </c>
      <c r="P187" s="63">
        <v>99.230769230769226</v>
      </c>
      <c r="Q187" s="63">
        <v>92.307692307692307</v>
      </c>
      <c r="R187" s="63">
        <v>47.692307692307693</v>
      </c>
      <c r="S187" s="63">
        <v>83.846153846153854</v>
      </c>
      <c r="T187" s="63">
        <v>100</v>
      </c>
      <c r="U187" s="46">
        <v>7</v>
      </c>
      <c r="V187" s="64">
        <v>70</v>
      </c>
      <c r="W187" s="65">
        <v>111</v>
      </c>
      <c r="X187" s="65">
        <v>126</v>
      </c>
      <c r="Y187" s="65">
        <v>136</v>
      </c>
      <c r="Z187" s="65">
        <v>133</v>
      </c>
      <c r="AA187" s="65">
        <v>127</v>
      </c>
      <c r="AB187" s="65">
        <v>134</v>
      </c>
      <c r="AC187" s="67">
        <v>-13.513513513513514</v>
      </c>
      <c r="AD187" s="67">
        <v>2.2058823529411766</v>
      </c>
      <c r="AE187" s="67">
        <v>-5.5118110236220472</v>
      </c>
      <c r="AF187" s="65">
        <v>137</v>
      </c>
      <c r="AG187" s="65">
        <v>134</v>
      </c>
      <c r="AH187" s="67">
        <v>2.1897810218978102</v>
      </c>
      <c r="AI187" s="65">
        <v>139</v>
      </c>
      <c r="AJ187" s="65">
        <v>128</v>
      </c>
      <c r="AK187" s="67">
        <v>7.9136690647482011</v>
      </c>
      <c r="AL187" s="42" t="s">
        <v>2639</v>
      </c>
      <c r="AM187" s="42" t="s">
        <v>2639</v>
      </c>
      <c r="AN187" s="42" t="s">
        <v>2639</v>
      </c>
      <c r="AO187" s="47" t="s">
        <v>2669</v>
      </c>
      <c r="AP187" s="47" t="s">
        <v>2639</v>
      </c>
      <c r="AQ187" s="43" t="s">
        <v>8</v>
      </c>
    </row>
    <row r="188" spans="1:43" s="24" customFormat="1" ht="30" customHeight="1" x14ac:dyDescent="0.3">
      <c r="A188" s="57" t="s">
        <v>335</v>
      </c>
      <c r="B188" s="57" t="s">
        <v>1240</v>
      </c>
      <c r="C188" s="57" t="s">
        <v>292</v>
      </c>
      <c r="D188" s="58" t="s">
        <v>1285</v>
      </c>
      <c r="E188" s="60" t="s">
        <v>1286</v>
      </c>
      <c r="F188" s="61">
        <v>73</v>
      </c>
      <c r="G188" s="61">
        <v>7905</v>
      </c>
      <c r="H188" s="88">
        <v>1</v>
      </c>
      <c r="I188" s="63">
        <v>60.273972602739725</v>
      </c>
      <c r="J188" s="63">
        <v>45.205479452054789</v>
      </c>
      <c r="K188" s="63">
        <v>69.863013698630141</v>
      </c>
      <c r="L188" s="63">
        <v>71.232876712328761</v>
      </c>
      <c r="M188" s="63">
        <v>73.972602739726028</v>
      </c>
      <c r="N188" s="63">
        <v>78.082191780821915</v>
      </c>
      <c r="O188" s="63">
        <v>79.452054794520549</v>
      </c>
      <c r="P188" s="63">
        <v>100</v>
      </c>
      <c r="Q188" s="63">
        <v>61.643835616438359</v>
      </c>
      <c r="R188" s="63">
        <v>84.93150684931507</v>
      </c>
      <c r="S188" s="63">
        <v>94.520547945205479</v>
      </c>
      <c r="T188" s="63">
        <v>100</v>
      </c>
      <c r="U188" s="46">
        <v>2</v>
      </c>
      <c r="V188" s="64">
        <v>20</v>
      </c>
      <c r="W188" s="65">
        <v>51</v>
      </c>
      <c r="X188" s="65">
        <v>51</v>
      </c>
      <c r="Y188" s="65">
        <v>54</v>
      </c>
      <c r="Z188" s="65">
        <v>54</v>
      </c>
      <c r="AA188" s="65">
        <v>55</v>
      </c>
      <c r="AB188" s="65">
        <v>52</v>
      </c>
      <c r="AC188" s="67">
        <v>0</v>
      </c>
      <c r="AD188" s="67">
        <v>0</v>
      </c>
      <c r="AE188" s="67">
        <v>5.4545454545454541</v>
      </c>
      <c r="AF188" s="65">
        <v>51</v>
      </c>
      <c r="AG188" s="65">
        <v>57</v>
      </c>
      <c r="AH188" s="67">
        <v>-11.76470588235294</v>
      </c>
      <c r="AI188" s="65">
        <v>51</v>
      </c>
      <c r="AJ188" s="65">
        <v>58</v>
      </c>
      <c r="AK188" s="67">
        <v>-13.725490196078432</v>
      </c>
      <c r="AL188" s="42" t="s">
        <v>2639</v>
      </c>
      <c r="AM188" s="42" t="s">
        <v>2639</v>
      </c>
      <c r="AN188" s="42" t="s">
        <v>2639</v>
      </c>
      <c r="AO188" s="47" t="s">
        <v>2669</v>
      </c>
      <c r="AP188" s="47" t="s">
        <v>2639</v>
      </c>
      <c r="AQ188" s="43" t="s">
        <v>8</v>
      </c>
    </row>
    <row r="189" spans="1:43" s="24" customFormat="1" ht="30" customHeight="1" x14ac:dyDescent="0.3">
      <c r="A189" s="57" t="s">
        <v>427</v>
      </c>
      <c r="B189" s="57" t="s">
        <v>1240</v>
      </c>
      <c r="C189" s="57" t="s">
        <v>292</v>
      </c>
      <c r="D189" s="58" t="s">
        <v>1287</v>
      </c>
      <c r="E189" s="60" t="s">
        <v>1288</v>
      </c>
      <c r="F189" s="61">
        <v>152</v>
      </c>
      <c r="G189" s="61">
        <v>13519</v>
      </c>
      <c r="H189" s="88">
        <v>1.2000000000000002</v>
      </c>
      <c r="I189" s="63">
        <v>71.05263157894737</v>
      </c>
      <c r="J189" s="63">
        <v>59.210526315789465</v>
      </c>
      <c r="K189" s="63">
        <v>92.76315789473685</v>
      </c>
      <c r="L189" s="63">
        <v>100</v>
      </c>
      <c r="M189" s="63">
        <v>100</v>
      </c>
      <c r="N189" s="63">
        <v>100</v>
      </c>
      <c r="O189" s="63">
        <v>100</v>
      </c>
      <c r="P189" s="63">
        <v>100</v>
      </c>
      <c r="Q189" s="63">
        <v>83.55263157894737</v>
      </c>
      <c r="R189" s="63">
        <v>88.81578947368422</v>
      </c>
      <c r="S189" s="63">
        <v>100</v>
      </c>
      <c r="T189" s="63">
        <v>100</v>
      </c>
      <c r="U189" s="46">
        <v>8</v>
      </c>
      <c r="V189" s="64">
        <v>80</v>
      </c>
      <c r="W189" s="65">
        <v>126</v>
      </c>
      <c r="X189" s="65">
        <v>141</v>
      </c>
      <c r="Y189" s="65">
        <v>141</v>
      </c>
      <c r="Z189" s="65">
        <v>152</v>
      </c>
      <c r="AA189" s="65">
        <v>154</v>
      </c>
      <c r="AB189" s="65">
        <v>153</v>
      </c>
      <c r="AC189" s="67">
        <v>-11.904761904761903</v>
      </c>
      <c r="AD189" s="67">
        <v>-7.8014184397163122</v>
      </c>
      <c r="AE189" s="67">
        <v>0.64935064935064934</v>
      </c>
      <c r="AF189" s="65">
        <v>143</v>
      </c>
      <c r="AG189" s="65">
        <v>155</v>
      </c>
      <c r="AH189" s="67">
        <v>-8.3916083916083917</v>
      </c>
      <c r="AI189" s="65">
        <v>142</v>
      </c>
      <c r="AJ189" s="65">
        <v>154</v>
      </c>
      <c r="AK189" s="67">
        <v>-8.4507042253521121</v>
      </c>
      <c r="AL189" s="42" t="s">
        <v>2639</v>
      </c>
      <c r="AM189" s="42" t="s">
        <v>2669</v>
      </c>
      <c r="AN189" s="42" t="s">
        <v>2639</v>
      </c>
      <c r="AO189" s="47" t="s">
        <v>2639</v>
      </c>
      <c r="AP189" s="47" t="s">
        <v>2639</v>
      </c>
      <c r="AQ189" s="43" t="s">
        <v>6</v>
      </c>
    </row>
    <row r="190" spans="1:43" s="24" customFormat="1" ht="30" customHeight="1" x14ac:dyDescent="0.3">
      <c r="A190" s="57" t="s">
        <v>292</v>
      </c>
      <c r="B190" s="57" t="s">
        <v>1240</v>
      </c>
      <c r="C190" s="57" t="s">
        <v>292</v>
      </c>
      <c r="D190" s="58" t="s">
        <v>1289</v>
      </c>
      <c r="E190" s="60" t="s">
        <v>1290</v>
      </c>
      <c r="F190" s="61">
        <v>189</v>
      </c>
      <c r="G190" s="61">
        <v>21719</v>
      </c>
      <c r="H190" s="88">
        <v>0.9</v>
      </c>
      <c r="I190" s="63">
        <v>81.481481481481481</v>
      </c>
      <c r="J190" s="63">
        <v>68.783068783068785</v>
      </c>
      <c r="K190" s="63">
        <v>76.19047619047619</v>
      </c>
      <c r="L190" s="63">
        <v>75.661375661375658</v>
      </c>
      <c r="M190" s="63">
        <v>76.19047619047619</v>
      </c>
      <c r="N190" s="63">
        <v>83.597883597883595</v>
      </c>
      <c r="O190" s="63">
        <v>80.423280423280417</v>
      </c>
      <c r="P190" s="63">
        <v>92.063492063492063</v>
      </c>
      <c r="Q190" s="63">
        <v>74.074074074074076</v>
      </c>
      <c r="R190" s="63">
        <v>80.423280423280417</v>
      </c>
      <c r="S190" s="63">
        <v>84.126984126984127</v>
      </c>
      <c r="T190" s="63">
        <v>94.708994708994709</v>
      </c>
      <c r="U190" s="46">
        <v>0</v>
      </c>
      <c r="V190" s="64">
        <v>0</v>
      </c>
      <c r="W190" s="65">
        <v>135</v>
      </c>
      <c r="X190" s="65">
        <v>144</v>
      </c>
      <c r="Y190" s="65">
        <v>154</v>
      </c>
      <c r="Z190" s="65">
        <v>144</v>
      </c>
      <c r="AA190" s="65">
        <v>160</v>
      </c>
      <c r="AB190" s="65">
        <v>143</v>
      </c>
      <c r="AC190" s="67">
        <v>-6.666666666666667</v>
      </c>
      <c r="AD190" s="67">
        <v>6.4935064935064926</v>
      </c>
      <c r="AE190" s="67">
        <v>10.625</v>
      </c>
      <c r="AF190" s="65">
        <v>154</v>
      </c>
      <c r="AG190" s="65">
        <v>158</v>
      </c>
      <c r="AH190" s="67">
        <v>-2.5974025974025974</v>
      </c>
      <c r="AI190" s="65">
        <v>155</v>
      </c>
      <c r="AJ190" s="65">
        <v>152</v>
      </c>
      <c r="AK190" s="67">
        <v>1.935483870967742</v>
      </c>
      <c r="AL190" s="42" t="s">
        <v>2639</v>
      </c>
      <c r="AM190" s="42" t="s">
        <v>2639</v>
      </c>
      <c r="AN190" s="42" t="s">
        <v>2639</v>
      </c>
      <c r="AO190" s="47" t="s">
        <v>2669</v>
      </c>
      <c r="AP190" s="47" t="s">
        <v>2639</v>
      </c>
      <c r="AQ190" s="43" t="s">
        <v>8</v>
      </c>
    </row>
    <row r="191" spans="1:43" s="24" customFormat="1" ht="30" customHeight="1" x14ac:dyDescent="0.3">
      <c r="A191" s="57" t="s">
        <v>427</v>
      </c>
      <c r="B191" s="57" t="s">
        <v>1240</v>
      </c>
      <c r="C191" s="57" t="s">
        <v>292</v>
      </c>
      <c r="D191" s="58" t="s">
        <v>1291</v>
      </c>
      <c r="E191" s="60" t="s">
        <v>1292</v>
      </c>
      <c r="F191" s="61">
        <v>143</v>
      </c>
      <c r="G191" s="61">
        <v>11339</v>
      </c>
      <c r="H191" s="88">
        <v>1.3</v>
      </c>
      <c r="I191" s="63">
        <v>62.93706293706294</v>
      </c>
      <c r="J191" s="63">
        <v>48.251748251748253</v>
      </c>
      <c r="K191" s="63">
        <v>83.91608391608392</v>
      </c>
      <c r="L191" s="63">
        <v>82.51748251748252</v>
      </c>
      <c r="M191" s="63">
        <v>89.510489510489506</v>
      </c>
      <c r="N191" s="63">
        <v>79.72027972027972</v>
      </c>
      <c r="O191" s="63">
        <v>77.622377622377627</v>
      </c>
      <c r="P191" s="63">
        <v>88.811188811188813</v>
      </c>
      <c r="Q191" s="63">
        <v>66.43356643356644</v>
      </c>
      <c r="R191" s="63">
        <v>56.643356643356647</v>
      </c>
      <c r="S191" s="63">
        <v>72.027972027972027</v>
      </c>
      <c r="T191" s="63">
        <v>64.335664335664333</v>
      </c>
      <c r="U191" s="46">
        <v>0</v>
      </c>
      <c r="V191" s="64">
        <v>0</v>
      </c>
      <c r="W191" s="65">
        <v>115</v>
      </c>
      <c r="X191" s="65">
        <v>120</v>
      </c>
      <c r="Y191" s="65">
        <v>120</v>
      </c>
      <c r="Z191" s="65">
        <v>128</v>
      </c>
      <c r="AA191" s="65">
        <v>119</v>
      </c>
      <c r="AB191" s="65">
        <v>118</v>
      </c>
      <c r="AC191" s="67">
        <v>-4.3478260869565215</v>
      </c>
      <c r="AD191" s="67">
        <v>-6.666666666666667</v>
      </c>
      <c r="AE191" s="67">
        <v>0.84033613445378152</v>
      </c>
      <c r="AF191" s="65">
        <v>125</v>
      </c>
      <c r="AG191" s="65">
        <v>114</v>
      </c>
      <c r="AH191" s="67">
        <v>8.7999999999999989</v>
      </c>
      <c r="AI191" s="65">
        <v>127</v>
      </c>
      <c r="AJ191" s="65">
        <v>111</v>
      </c>
      <c r="AK191" s="67">
        <v>12.598425196850393</v>
      </c>
      <c r="AL191" s="42" t="s">
        <v>2639</v>
      </c>
      <c r="AM191" s="42" t="s">
        <v>2639</v>
      </c>
      <c r="AN191" s="42" t="s">
        <v>2639</v>
      </c>
      <c r="AO191" s="47" t="s">
        <v>2669</v>
      </c>
      <c r="AP191" s="47" t="s">
        <v>2639</v>
      </c>
      <c r="AQ191" s="43" t="s">
        <v>8</v>
      </c>
    </row>
    <row r="192" spans="1:43" s="24" customFormat="1" ht="30" customHeight="1" x14ac:dyDescent="0.3">
      <c r="A192" s="57" t="s">
        <v>427</v>
      </c>
      <c r="B192" s="57" t="s">
        <v>1240</v>
      </c>
      <c r="C192" s="57" t="s">
        <v>292</v>
      </c>
      <c r="D192" s="58" t="s">
        <v>1293</v>
      </c>
      <c r="E192" s="60" t="s">
        <v>1294</v>
      </c>
      <c r="F192" s="61">
        <v>1040</v>
      </c>
      <c r="G192" s="61">
        <v>94461</v>
      </c>
      <c r="H192" s="88">
        <v>1.2000000000000002</v>
      </c>
      <c r="I192" s="63">
        <v>91.057692307692307</v>
      </c>
      <c r="J192" s="63">
        <v>86.346153846153854</v>
      </c>
      <c r="K192" s="63">
        <v>83.557692307692307</v>
      </c>
      <c r="L192" s="63">
        <v>87.40384615384616</v>
      </c>
      <c r="M192" s="63">
        <v>86.634615384615387</v>
      </c>
      <c r="N192" s="63">
        <v>85.480769230769226</v>
      </c>
      <c r="O192" s="63">
        <v>85.09615384615384</v>
      </c>
      <c r="P192" s="63">
        <v>91.442307692307693</v>
      </c>
      <c r="Q192" s="63">
        <v>80.096153846153854</v>
      </c>
      <c r="R192" s="63">
        <v>73.75</v>
      </c>
      <c r="S192" s="63">
        <v>88.07692307692308</v>
      </c>
      <c r="T192" s="63">
        <v>79.519230769230759</v>
      </c>
      <c r="U192" s="46">
        <v>0</v>
      </c>
      <c r="V192" s="64">
        <v>0</v>
      </c>
      <c r="W192" s="65">
        <v>883</v>
      </c>
      <c r="X192" s="65">
        <v>869</v>
      </c>
      <c r="Y192" s="65">
        <v>911</v>
      </c>
      <c r="Z192" s="65">
        <v>901</v>
      </c>
      <c r="AA192" s="65">
        <v>1024</v>
      </c>
      <c r="AB192" s="65">
        <v>909</v>
      </c>
      <c r="AC192" s="67">
        <v>1.5855039637599093</v>
      </c>
      <c r="AD192" s="67">
        <v>1.0976948408342482</v>
      </c>
      <c r="AE192" s="67">
        <v>11.23046875</v>
      </c>
      <c r="AF192" s="65">
        <v>928</v>
      </c>
      <c r="AG192" s="65">
        <v>889</v>
      </c>
      <c r="AH192" s="67">
        <v>4.2025862068965516</v>
      </c>
      <c r="AI192" s="65">
        <v>926</v>
      </c>
      <c r="AJ192" s="65">
        <v>885</v>
      </c>
      <c r="AK192" s="67">
        <v>4.4276457883369327</v>
      </c>
      <c r="AL192" s="42" t="s">
        <v>2639</v>
      </c>
      <c r="AM192" s="42" t="s">
        <v>2639</v>
      </c>
      <c r="AN192" s="42" t="s">
        <v>2639</v>
      </c>
      <c r="AO192" s="47" t="s">
        <v>2669</v>
      </c>
      <c r="AP192" s="47" t="s">
        <v>2639</v>
      </c>
      <c r="AQ192" s="43" t="s">
        <v>8</v>
      </c>
    </row>
    <row r="193" spans="1:43" s="24" customFormat="1" ht="30" customHeight="1" x14ac:dyDescent="0.3">
      <c r="A193" s="57" t="s">
        <v>2649</v>
      </c>
      <c r="B193" s="57" t="s">
        <v>1240</v>
      </c>
      <c r="C193" s="57" t="s">
        <v>292</v>
      </c>
      <c r="D193" s="58" t="s">
        <v>1295</v>
      </c>
      <c r="E193" s="60" t="s">
        <v>1296</v>
      </c>
      <c r="F193" s="61">
        <v>46</v>
      </c>
      <c r="G193" s="61">
        <v>4386</v>
      </c>
      <c r="H193" s="88">
        <v>1.1000000000000001</v>
      </c>
      <c r="I193" s="63">
        <v>91.304347826086953</v>
      </c>
      <c r="J193" s="63">
        <v>71.739130434782609</v>
      </c>
      <c r="K193" s="63">
        <v>100</v>
      </c>
      <c r="L193" s="63">
        <v>100</v>
      </c>
      <c r="M193" s="63">
        <v>100</v>
      </c>
      <c r="N193" s="63">
        <v>100</v>
      </c>
      <c r="O193" s="63">
        <v>100</v>
      </c>
      <c r="P193" s="63">
        <v>100</v>
      </c>
      <c r="Q193" s="63">
        <v>100</v>
      </c>
      <c r="R193" s="63">
        <v>100</v>
      </c>
      <c r="S193" s="63">
        <v>100</v>
      </c>
      <c r="T193" s="63">
        <v>100</v>
      </c>
      <c r="U193" s="46">
        <v>10</v>
      </c>
      <c r="V193" s="64">
        <v>100</v>
      </c>
      <c r="W193" s="65">
        <v>49</v>
      </c>
      <c r="X193" s="65">
        <v>49</v>
      </c>
      <c r="Y193" s="65">
        <v>55</v>
      </c>
      <c r="Z193" s="65">
        <v>52</v>
      </c>
      <c r="AA193" s="65">
        <v>53</v>
      </c>
      <c r="AB193" s="65">
        <v>50</v>
      </c>
      <c r="AC193" s="67">
        <v>0</v>
      </c>
      <c r="AD193" s="67">
        <v>5.4545454545454541</v>
      </c>
      <c r="AE193" s="67">
        <v>5.6603773584905666</v>
      </c>
      <c r="AF193" s="65">
        <v>55</v>
      </c>
      <c r="AG193" s="65">
        <v>51</v>
      </c>
      <c r="AH193" s="67">
        <v>7.2727272727272725</v>
      </c>
      <c r="AI193" s="65">
        <v>54</v>
      </c>
      <c r="AJ193" s="65">
        <v>49</v>
      </c>
      <c r="AK193" s="67">
        <v>9.2592592592592595</v>
      </c>
      <c r="AL193" s="42" t="s">
        <v>2669</v>
      </c>
      <c r="AM193" s="42" t="s">
        <v>2639</v>
      </c>
      <c r="AN193" s="42" t="s">
        <v>2639</v>
      </c>
      <c r="AO193" s="47" t="s">
        <v>2639</v>
      </c>
      <c r="AP193" s="47" t="s">
        <v>2639</v>
      </c>
      <c r="AQ193" s="43" t="s">
        <v>5</v>
      </c>
    </row>
    <row r="194" spans="1:43" s="24" customFormat="1" ht="30" customHeight="1" x14ac:dyDescent="0.3">
      <c r="A194" s="57" t="s">
        <v>2649</v>
      </c>
      <c r="B194" s="57" t="s">
        <v>1240</v>
      </c>
      <c r="C194" s="57" t="s">
        <v>292</v>
      </c>
      <c r="D194" s="58" t="s">
        <v>1297</v>
      </c>
      <c r="E194" s="60" t="s">
        <v>1298</v>
      </c>
      <c r="F194" s="61">
        <v>624</v>
      </c>
      <c r="G194" s="61">
        <v>53193</v>
      </c>
      <c r="H194" s="88">
        <v>1.2000000000000002</v>
      </c>
      <c r="I194" s="63">
        <v>76.602564102564102</v>
      </c>
      <c r="J194" s="63">
        <v>53.044871794871796</v>
      </c>
      <c r="K194" s="63">
        <v>69.070512820512818</v>
      </c>
      <c r="L194" s="63">
        <v>64.743589743589752</v>
      </c>
      <c r="M194" s="63">
        <v>68.108974358974365</v>
      </c>
      <c r="N194" s="63">
        <v>68.75</v>
      </c>
      <c r="O194" s="63">
        <v>68.910256410256409</v>
      </c>
      <c r="P194" s="63">
        <v>74.198717948717956</v>
      </c>
      <c r="Q194" s="63">
        <v>66.185897435897431</v>
      </c>
      <c r="R194" s="63">
        <v>72.59615384615384</v>
      </c>
      <c r="S194" s="63">
        <v>75.801282051282044</v>
      </c>
      <c r="T194" s="63">
        <v>76.121794871794862</v>
      </c>
      <c r="U194" s="46">
        <v>0</v>
      </c>
      <c r="V194" s="64">
        <v>0</v>
      </c>
      <c r="W194" s="65">
        <v>455</v>
      </c>
      <c r="X194" s="65">
        <v>431</v>
      </c>
      <c r="Y194" s="65">
        <v>445</v>
      </c>
      <c r="Z194" s="65">
        <v>425</v>
      </c>
      <c r="AA194" s="65">
        <v>412</v>
      </c>
      <c r="AB194" s="65">
        <v>404</v>
      </c>
      <c r="AC194" s="67">
        <v>5.2747252747252746</v>
      </c>
      <c r="AD194" s="67">
        <v>4.4943820224719104</v>
      </c>
      <c r="AE194" s="67">
        <v>1.9417475728155338</v>
      </c>
      <c r="AF194" s="65">
        <v>439</v>
      </c>
      <c r="AG194" s="65">
        <v>429</v>
      </c>
      <c r="AH194" s="67">
        <v>2.2779043280182232</v>
      </c>
      <c r="AI194" s="65">
        <v>434</v>
      </c>
      <c r="AJ194" s="65">
        <v>430</v>
      </c>
      <c r="AK194" s="67">
        <v>0.92165898617511521</v>
      </c>
      <c r="AL194" s="42" t="s">
        <v>2639</v>
      </c>
      <c r="AM194" s="42" t="s">
        <v>2639</v>
      </c>
      <c r="AN194" s="42" t="s">
        <v>2639</v>
      </c>
      <c r="AO194" s="47" t="s">
        <v>2669</v>
      </c>
      <c r="AP194" s="47" t="s">
        <v>2639</v>
      </c>
      <c r="AQ194" s="43" t="s">
        <v>8</v>
      </c>
    </row>
    <row r="195" spans="1:43" s="24" customFormat="1" ht="30" customHeight="1" x14ac:dyDescent="0.3">
      <c r="A195" s="57" t="s">
        <v>595</v>
      </c>
      <c r="B195" s="57" t="s">
        <v>1240</v>
      </c>
      <c r="C195" s="57" t="s">
        <v>292</v>
      </c>
      <c r="D195" s="58" t="s">
        <v>1299</v>
      </c>
      <c r="E195" s="60" t="s">
        <v>1300</v>
      </c>
      <c r="F195" s="61">
        <v>20</v>
      </c>
      <c r="G195" s="61">
        <v>3182</v>
      </c>
      <c r="H195" s="88">
        <v>0.7</v>
      </c>
      <c r="I195" s="63">
        <v>100</v>
      </c>
      <c r="J195" s="63">
        <v>100</v>
      </c>
      <c r="K195" s="63">
        <v>100</v>
      </c>
      <c r="L195" s="63">
        <v>100</v>
      </c>
      <c r="M195" s="63">
        <v>100</v>
      </c>
      <c r="N195" s="63">
        <v>100</v>
      </c>
      <c r="O195" s="63">
        <v>100</v>
      </c>
      <c r="P195" s="63">
        <v>100</v>
      </c>
      <c r="Q195" s="63">
        <v>100</v>
      </c>
      <c r="R195" s="63">
        <v>100</v>
      </c>
      <c r="S195" s="63">
        <v>100</v>
      </c>
      <c r="T195" s="63">
        <v>100</v>
      </c>
      <c r="U195" s="46">
        <v>10</v>
      </c>
      <c r="V195" s="64">
        <v>100</v>
      </c>
      <c r="W195" s="65">
        <v>43</v>
      </c>
      <c r="X195" s="65">
        <v>46</v>
      </c>
      <c r="Y195" s="65">
        <v>48</v>
      </c>
      <c r="Z195" s="65">
        <v>50</v>
      </c>
      <c r="AA195" s="65">
        <v>49</v>
      </c>
      <c r="AB195" s="65">
        <v>50</v>
      </c>
      <c r="AC195" s="67">
        <v>-6.9767441860465116</v>
      </c>
      <c r="AD195" s="67">
        <v>-4.1666666666666661</v>
      </c>
      <c r="AE195" s="67">
        <v>-2.0408163265306123</v>
      </c>
      <c r="AF195" s="65">
        <v>46</v>
      </c>
      <c r="AG195" s="65">
        <v>46</v>
      </c>
      <c r="AH195" s="67">
        <v>0</v>
      </c>
      <c r="AI195" s="65">
        <v>46</v>
      </c>
      <c r="AJ195" s="65">
        <v>47</v>
      </c>
      <c r="AK195" s="67">
        <v>-2.1739130434782608</v>
      </c>
      <c r="AL195" s="42" t="s">
        <v>2669</v>
      </c>
      <c r="AM195" s="42" t="s">
        <v>2639</v>
      </c>
      <c r="AN195" s="42" t="s">
        <v>2639</v>
      </c>
      <c r="AO195" s="47" t="s">
        <v>2639</v>
      </c>
      <c r="AP195" s="47" t="s">
        <v>2639</v>
      </c>
      <c r="AQ195" s="43" t="s">
        <v>5</v>
      </c>
    </row>
    <row r="196" spans="1:43" s="24" customFormat="1" ht="30" customHeight="1" x14ac:dyDescent="0.3">
      <c r="A196" s="57" t="s">
        <v>122</v>
      </c>
      <c r="B196" s="57" t="s">
        <v>1240</v>
      </c>
      <c r="C196" s="57" t="s">
        <v>292</v>
      </c>
      <c r="D196" s="58" t="s">
        <v>1301</v>
      </c>
      <c r="E196" s="60" t="s">
        <v>1302</v>
      </c>
      <c r="F196" s="61">
        <v>163</v>
      </c>
      <c r="G196" s="61">
        <v>18239</v>
      </c>
      <c r="H196" s="88">
        <v>0.9</v>
      </c>
      <c r="I196" s="63">
        <v>71.779141104294482</v>
      </c>
      <c r="J196" s="63">
        <v>61.349693251533743</v>
      </c>
      <c r="K196" s="63">
        <v>100</v>
      </c>
      <c r="L196" s="63">
        <v>94.478527607361968</v>
      </c>
      <c r="M196" s="63">
        <v>100</v>
      </c>
      <c r="N196" s="63">
        <v>98.773006134969322</v>
      </c>
      <c r="O196" s="63">
        <v>98.159509202453989</v>
      </c>
      <c r="P196" s="63">
        <v>100</v>
      </c>
      <c r="Q196" s="63">
        <v>94.478527607361968</v>
      </c>
      <c r="R196" s="63">
        <v>74.233128834355838</v>
      </c>
      <c r="S196" s="63">
        <v>86.50306748466258</v>
      </c>
      <c r="T196" s="63">
        <v>92.638036809815944</v>
      </c>
      <c r="U196" s="46">
        <v>5</v>
      </c>
      <c r="V196" s="64">
        <v>50</v>
      </c>
      <c r="W196" s="65">
        <v>149</v>
      </c>
      <c r="X196" s="65">
        <v>164</v>
      </c>
      <c r="Y196" s="65">
        <v>155</v>
      </c>
      <c r="Z196" s="65">
        <v>169</v>
      </c>
      <c r="AA196" s="65">
        <v>159</v>
      </c>
      <c r="AB196" s="65">
        <v>154</v>
      </c>
      <c r="AC196" s="67">
        <v>-10.067114093959731</v>
      </c>
      <c r="AD196" s="67">
        <v>-9.0322580645161281</v>
      </c>
      <c r="AE196" s="67">
        <v>3.1446540880503147</v>
      </c>
      <c r="AF196" s="65">
        <v>152</v>
      </c>
      <c r="AG196" s="65">
        <v>161</v>
      </c>
      <c r="AH196" s="67">
        <v>-5.9210526315789469</v>
      </c>
      <c r="AI196" s="65">
        <v>154</v>
      </c>
      <c r="AJ196" s="65">
        <v>160</v>
      </c>
      <c r="AK196" s="67">
        <v>-3.8961038961038961</v>
      </c>
      <c r="AL196" s="42" t="s">
        <v>2639</v>
      </c>
      <c r="AM196" s="42" t="s">
        <v>2639</v>
      </c>
      <c r="AN196" s="42" t="s">
        <v>2639</v>
      </c>
      <c r="AO196" s="47" t="s">
        <v>2669</v>
      </c>
      <c r="AP196" s="47" t="s">
        <v>2639</v>
      </c>
      <c r="AQ196" s="43" t="s">
        <v>8</v>
      </c>
    </row>
    <row r="197" spans="1:43" s="24" customFormat="1" ht="30" customHeight="1" x14ac:dyDescent="0.3">
      <c r="A197" s="57" t="s">
        <v>122</v>
      </c>
      <c r="B197" s="57" t="s">
        <v>1240</v>
      </c>
      <c r="C197" s="57" t="s">
        <v>292</v>
      </c>
      <c r="D197" s="58" t="s">
        <v>1303</v>
      </c>
      <c r="E197" s="60" t="s">
        <v>1304</v>
      </c>
      <c r="F197" s="61">
        <v>122</v>
      </c>
      <c r="G197" s="61">
        <v>13428</v>
      </c>
      <c r="H197" s="88">
        <v>1</v>
      </c>
      <c r="I197" s="63">
        <v>63.934426229508205</v>
      </c>
      <c r="J197" s="63">
        <v>80.327868852459019</v>
      </c>
      <c r="K197" s="63">
        <v>100</v>
      </c>
      <c r="L197" s="63">
        <v>100</v>
      </c>
      <c r="M197" s="63">
        <v>100</v>
      </c>
      <c r="N197" s="63">
        <v>100</v>
      </c>
      <c r="O197" s="63">
        <v>100</v>
      </c>
      <c r="P197" s="63">
        <v>100</v>
      </c>
      <c r="Q197" s="63">
        <v>91.803278688524586</v>
      </c>
      <c r="R197" s="63">
        <v>19.672131147540984</v>
      </c>
      <c r="S197" s="63">
        <v>100</v>
      </c>
      <c r="T197" s="63">
        <v>100</v>
      </c>
      <c r="U197" s="46">
        <v>8</v>
      </c>
      <c r="V197" s="64">
        <v>80</v>
      </c>
      <c r="W197" s="65">
        <v>126</v>
      </c>
      <c r="X197" s="65">
        <v>140</v>
      </c>
      <c r="Y197" s="65">
        <v>140</v>
      </c>
      <c r="Z197" s="65">
        <v>141</v>
      </c>
      <c r="AA197" s="65">
        <v>140</v>
      </c>
      <c r="AB197" s="65">
        <v>145</v>
      </c>
      <c r="AC197" s="67">
        <v>-11.111111111111111</v>
      </c>
      <c r="AD197" s="67">
        <v>-0.7142857142857143</v>
      </c>
      <c r="AE197" s="67">
        <v>-3.5714285714285712</v>
      </c>
      <c r="AF197" s="65">
        <v>138</v>
      </c>
      <c r="AG197" s="65">
        <v>145</v>
      </c>
      <c r="AH197" s="67">
        <v>-5.0724637681159424</v>
      </c>
      <c r="AI197" s="65">
        <v>134</v>
      </c>
      <c r="AJ197" s="65">
        <v>145</v>
      </c>
      <c r="AK197" s="67">
        <v>-8.2089552238805972</v>
      </c>
      <c r="AL197" s="42" t="s">
        <v>2639</v>
      </c>
      <c r="AM197" s="42" t="s">
        <v>2669</v>
      </c>
      <c r="AN197" s="42" t="s">
        <v>2639</v>
      </c>
      <c r="AO197" s="47" t="s">
        <v>2639</v>
      </c>
      <c r="AP197" s="47" t="s">
        <v>2639</v>
      </c>
      <c r="AQ197" s="43" t="s">
        <v>6</v>
      </c>
    </row>
    <row r="198" spans="1:43" s="24" customFormat="1" ht="30" customHeight="1" x14ac:dyDescent="0.3">
      <c r="A198" s="57" t="s">
        <v>335</v>
      </c>
      <c r="B198" s="57" t="s">
        <v>1240</v>
      </c>
      <c r="C198" s="57" t="s">
        <v>292</v>
      </c>
      <c r="D198" s="58" t="s">
        <v>1305</v>
      </c>
      <c r="E198" s="60" t="s">
        <v>1306</v>
      </c>
      <c r="F198" s="61">
        <v>34</v>
      </c>
      <c r="G198" s="61">
        <v>3833</v>
      </c>
      <c r="H198" s="88">
        <v>0.9</v>
      </c>
      <c r="I198" s="63">
        <v>100</v>
      </c>
      <c r="J198" s="63">
        <v>64.705882352941174</v>
      </c>
      <c r="K198" s="63">
        <v>100</v>
      </c>
      <c r="L198" s="63">
        <v>100</v>
      </c>
      <c r="M198" s="63">
        <v>100</v>
      </c>
      <c r="N198" s="63">
        <v>100</v>
      </c>
      <c r="O198" s="63">
        <v>100</v>
      </c>
      <c r="P198" s="63">
        <v>100</v>
      </c>
      <c r="Q198" s="63">
        <v>100</v>
      </c>
      <c r="R198" s="63">
        <v>100</v>
      </c>
      <c r="S198" s="63">
        <v>100</v>
      </c>
      <c r="T198" s="63">
        <v>100</v>
      </c>
      <c r="U198" s="46">
        <v>10</v>
      </c>
      <c r="V198" s="64">
        <v>100</v>
      </c>
      <c r="W198" s="65">
        <v>42</v>
      </c>
      <c r="X198" s="65">
        <v>39</v>
      </c>
      <c r="Y198" s="65">
        <v>46</v>
      </c>
      <c r="Z198" s="65">
        <v>43</v>
      </c>
      <c r="AA198" s="65">
        <v>42</v>
      </c>
      <c r="AB198" s="65">
        <v>41</v>
      </c>
      <c r="AC198" s="67">
        <v>7.1428571428571423</v>
      </c>
      <c r="AD198" s="67">
        <v>6.5217391304347823</v>
      </c>
      <c r="AE198" s="67">
        <v>2.3809523809523809</v>
      </c>
      <c r="AF198" s="65">
        <v>44</v>
      </c>
      <c r="AG198" s="65">
        <v>38</v>
      </c>
      <c r="AH198" s="67">
        <v>13.636363636363635</v>
      </c>
      <c r="AI198" s="65">
        <v>44</v>
      </c>
      <c r="AJ198" s="65">
        <v>38</v>
      </c>
      <c r="AK198" s="67">
        <v>13.636363636363635</v>
      </c>
      <c r="AL198" s="42" t="s">
        <v>2669</v>
      </c>
      <c r="AM198" s="42" t="s">
        <v>2639</v>
      </c>
      <c r="AN198" s="42" t="s">
        <v>2639</v>
      </c>
      <c r="AO198" s="47" t="s">
        <v>2639</v>
      </c>
      <c r="AP198" s="47" t="s">
        <v>2639</v>
      </c>
      <c r="AQ198" s="43" t="s">
        <v>5</v>
      </c>
    </row>
    <row r="199" spans="1:43" s="24" customFormat="1" ht="30" customHeight="1" x14ac:dyDescent="0.3">
      <c r="A199" s="57" t="s">
        <v>122</v>
      </c>
      <c r="B199" s="57" t="s">
        <v>1240</v>
      </c>
      <c r="C199" s="57" t="s">
        <v>292</v>
      </c>
      <c r="D199" s="58" t="s">
        <v>1307</v>
      </c>
      <c r="E199" s="60" t="s">
        <v>1308</v>
      </c>
      <c r="F199" s="61">
        <v>89</v>
      </c>
      <c r="G199" s="61">
        <v>7585</v>
      </c>
      <c r="H199" s="88">
        <v>1.2000000000000002</v>
      </c>
      <c r="I199" s="63">
        <v>93.258426966292134</v>
      </c>
      <c r="J199" s="63">
        <v>97.752808988764045</v>
      </c>
      <c r="K199" s="63">
        <v>100</v>
      </c>
      <c r="L199" s="63">
        <v>100</v>
      </c>
      <c r="M199" s="63">
        <v>100</v>
      </c>
      <c r="N199" s="63">
        <v>100</v>
      </c>
      <c r="O199" s="63">
        <v>100</v>
      </c>
      <c r="P199" s="63">
        <v>100</v>
      </c>
      <c r="Q199" s="63">
        <v>100</v>
      </c>
      <c r="R199" s="63">
        <v>100</v>
      </c>
      <c r="S199" s="63">
        <v>100</v>
      </c>
      <c r="T199" s="63">
        <v>100</v>
      </c>
      <c r="U199" s="46">
        <v>10</v>
      </c>
      <c r="V199" s="64">
        <v>100</v>
      </c>
      <c r="W199" s="65">
        <v>97</v>
      </c>
      <c r="X199" s="65">
        <v>103</v>
      </c>
      <c r="Y199" s="65">
        <v>102</v>
      </c>
      <c r="Z199" s="65">
        <v>108</v>
      </c>
      <c r="AA199" s="65">
        <v>102</v>
      </c>
      <c r="AB199" s="65">
        <v>99</v>
      </c>
      <c r="AC199" s="67">
        <v>-6.1855670103092786</v>
      </c>
      <c r="AD199" s="67">
        <v>-5.8823529411764701</v>
      </c>
      <c r="AE199" s="67">
        <v>2.9411764705882351</v>
      </c>
      <c r="AF199" s="65">
        <v>99</v>
      </c>
      <c r="AG199" s="65">
        <v>106</v>
      </c>
      <c r="AH199" s="67">
        <v>-7.0707070707070701</v>
      </c>
      <c r="AI199" s="65">
        <v>103</v>
      </c>
      <c r="AJ199" s="65">
        <v>111</v>
      </c>
      <c r="AK199" s="67">
        <v>-7.7669902912621351</v>
      </c>
      <c r="AL199" s="42" t="s">
        <v>2669</v>
      </c>
      <c r="AM199" s="42" t="s">
        <v>2639</v>
      </c>
      <c r="AN199" s="42" t="s">
        <v>2639</v>
      </c>
      <c r="AO199" s="47" t="s">
        <v>2639</v>
      </c>
      <c r="AP199" s="47" t="s">
        <v>2639</v>
      </c>
      <c r="AQ199" s="43" t="s">
        <v>5</v>
      </c>
    </row>
    <row r="200" spans="1:43" s="24" customFormat="1" ht="30" customHeight="1" x14ac:dyDescent="0.3">
      <c r="A200" s="57" t="s">
        <v>595</v>
      </c>
      <c r="B200" s="57" t="s">
        <v>1240</v>
      </c>
      <c r="C200" s="57" t="s">
        <v>292</v>
      </c>
      <c r="D200" s="58" t="s">
        <v>1309</v>
      </c>
      <c r="E200" s="60" t="s">
        <v>1310</v>
      </c>
      <c r="F200" s="61">
        <v>1804</v>
      </c>
      <c r="G200" s="61">
        <v>108301</v>
      </c>
      <c r="H200" s="88">
        <v>1.7000000000000002</v>
      </c>
      <c r="I200" s="63">
        <v>90.742793791574286</v>
      </c>
      <c r="J200" s="63">
        <v>84.423503325942349</v>
      </c>
      <c r="K200" s="63">
        <v>92.793791574279382</v>
      </c>
      <c r="L200" s="63">
        <v>93.514412416851442</v>
      </c>
      <c r="M200" s="63">
        <v>96.729490022172953</v>
      </c>
      <c r="N200" s="63">
        <v>93.736141906873613</v>
      </c>
      <c r="O200" s="63">
        <v>94.179600886917953</v>
      </c>
      <c r="P200" s="63">
        <v>91.962305986696236</v>
      </c>
      <c r="Q200" s="63">
        <v>81.263858093126387</v>
      </c>
      <c r="R200" s="63">
        <v>84.700665188470069</v>
      </c>
      <c r="S200" s="63">
        <v>93.625277161862527</v>
      </c>
      <c r="T200" s="63">
        <v>90.243902439024396</v>
      </c>
      <c r="U200" s="46">
        <v>2</v>
      </c>
      <c r="V200" s="64">
        <v>20</v>
      </c>
      <c r="W200" s="65">
        <v>1633</v>
      </c>
      <c r="X200" s="65">
        <v>1674</v>
      </c>
      <c r="Y200" s="65">
        <v>1680</v>
      </c>
      <c r="Z200" s="65">
        <v>1745</v>
      </c>
      <c r="AA200" s="65">
        <v>1752</v>
      </c>
      <c r="AB200" s="65">
        <v>1687</v>
      </c>
      <c r="AC200" s="67">
        <v>-2.5107164727495408</v>
      </c>
      <c r="AD200" s="67">
        <v>-3.8690476190476191</v>
      </c>
      <c r="AE200" s="67">
        <v>3.7100456621004563</v>
      </c>
      <c r="AF200" s="65">
        <v>1692</v>
      </c>
      <c r="AG200" s="65">
        <v>1691</v>
      </c>
      <c r="AH200" s="67">
        <v>5.9101654846335699E-2</v>
      </c>
      <c r="AI200" s="65">
        <v>1688</v>
      </c>
      <c r="AJ200" s="65">
        <v>1699</v>
      </c>
      <c r="AK200" s="67">
        <v>-0.65165876777251186</v>
      </c>
      <c r="AL200" s="42" t="s">
        <v>2639</v>
      </c>
      <c r="AM200" s="42" t="s">
        <v>2639</v>
      </c>
      <c r="AN200" s="42" t="s">
        <v>2639</v>
      </c>
      <c r="AO200" s="47" t="s">
        <v>2669</v>
      </c>
      <c r="AP200" s="47" t="s">
        <v>2639</v>
      </c>
      <c r="AQ200" s="43" t="s">
        <v>8</v>
      </c>
    </row>
    <row r="201" spans="1:43" s="24" customFormat="1" ht="30" customHeight="1" x14ac:dyDescent="0.3">
      <c r="A201" s="57" t="s">
        <v>2650</v>
      </c>
      <c r="B201" s="57" t="s">
        <v>1240</v>
      </c>
      <c r="C201" s="57" t="s">
        <v>292</v>
      </c>
      <c r="D201" s="58" t="s">
        <v>1311</v>
      </c>
      <c r="E201" s="60" t="s">
        <v>1312</v>
      </c>
      <c r="F201" s="61">
        <v>450</v>
      </c>
      <c r="G201" s="61">
        <v>41957</v>
      </c>
      <c r="H201" s="88">
        <v>1.1000000000000001</v>
      </c>
      <c r="I201" s="63">
        <v>76.666666666666671</v>
      </c>
      <c r="J201" s="63">
        <v>39.111111111111114</v>
      </c>
      <c r="K201" s="63">
        <v>90.888888888888886</v>
      </c>
      <c r="L201" s="63">
        <v>92.444444444444443</v>
      </c>
      <c r="M201" s="63">
        <v>95.555555555555557</v>
      </c>
      <c r="N201" s="63">
        <v>82.444444444444443</v>
      </c>
      <c r="O201" s="63">
        <v>81.333333333333329</v>
      </c>
      <c r="P201" s="63">
        <v>87.777777777777771</v>
      </c>
      <c r="Q201" s="63">
        <v>70.666666666666671</v>
      </c>
      <c r="R201" s="63">
        <v>70.666666666666671</v>
      </c>
      <c r="S201" s="63">
        <v>85.555555555555557</v>
      </c>
      <c r="T201" s="63">
        <v>85.555555555555557</v>
      </c>
      <c r="U201" s="46">
        <v>2</v>
      </c>
      <c r="V201" s="64">
        <v>20</v>
      </c>
      <c r="W201" s="65">
        <v>408</v>
      </c>
      <c r="X201" s="65">
        <v>409</v>
      </c>
      <c r="Y201" s="65">
        <v>430</v>
      </c>
      <c r="Z201" s="65">
        <v>430</v>
      </c>
      <c r="AA201" s="65">
        <v>471</v>
      </c>
      <c r="AB201" s="65">
        <v>416</v>
      </c>
      <c r="AC201" s="67">
        <v>-0.24509803921568626</v>
      </c>
      <c r="AD201" s="67">
        <v>0</v>
      </c>
      <c r="AE201" s="67">
        <v>11.677282377919321</v>
      </c>
      <c r="AF201" s="65">
        <v>419</v>
      </c>
      <c r="AG201" s="65">
        <v>371</v>
      </c>
      <c r="AH201" s="67">
        <v>11.455847255369928</v>
      </c>
      <c r="AI201" s="65">
        <v>419</v>
      </c>
      <c r="AJ201" s="65">
        <v>366</v>
      </c>
      <c r="AK201" s="67">
        <v>12.649164677804295</v>
      </c>
      <c r="AL201" s="42" t="s">
        <v>2639</v>
      </c>
      <c r="AM201" s="42" t="s">
        <v>2639</v>
      </c>
      <c r="AN201" s="42" t="s">
        <v>2639</v>
      </c>
      <c r="AO201" s="47" t="s">
        <v>2669</v>
      </c>
      <c r="AP201" s="47" t="s">
        <v>2639</v>
      </c>
      <c r="AQ201" s="43" t="s">
        <v>8</v>
      </c>
    </row>
    <row r="202" spans="1:43" s="24" customFormat="1" ht="30" customHeight="1" x14ac:dyDescent="0.3">
      <c r="A202" s="57" t="s">
        <v>595</v>
      </c>
      <c r="B202" s="57" t="s">
        <v>1240</v>
      </c>
      <c r="C202" s="57" t="s">
        <v>292</v>
      </c>
      <c r="D202" s="58" t="s">
        <v>1313</v>
      </c>
      <c r="E202" s="60" t="s">
        <v>1314</v>
      </c>
      <c r="F202" s="61">
        <v>24</v>
      </c>
      <c r="G202" s="61">
        <v>3119</v>
      </c>
      <c r="H202" s="88">
        <v>0.79999999999999993</v>
      </c>
      <c r="I202" s="63">
        <v>100</v>
      </c>
      <c r="J202" s="63">
        <v>75</v>
      </c>
      <c r="K202" s="63">
        <v>100</v>
      </c>
      <c r="L202" s="63">
        <v>100</v>
      </c>
      <c r="M202" s="63">
        <v>100</v>
      </c>
      <c r="N202" s="63">
        <v>100</v>
      </c>
      <c r="O202" s="63">
        <v>100</v>
      </c>
      <c r="P202" s="63">
        <v>100</v>
      </c>
      <c r="Q202" s="63">
        <v>95.833333333333343</v>
      </c>
      <c r="R202" s="63">
        <v>16.666666666666664</v>
      </c>
      <c r="S202" s="63">
        <v>100</v>
      </c>
      <c r="T202" s="63">
        <v>100</v>
      </c>
      <c r="U202" s="46">
        <v>9</v>
      </c>
      <c r="V202" s="64">
        <v>90</v>
      </c>
      <c r="W202" s="65">
        <v>28</v>
      </c>
      <c r="X202" s="65">
        <v>29</v>
      </c>
      <c r="Y202" s="65">
        <v>30</v>
      </c>
      <c r="Z202" s="65">
        <v>30</v>
      </c>
      <c r="AA202" s="65">
        <v>32</v>
      </c>
      <c r="AB202" s="65">
        <v>32</v>
      </c>
      <c r="AC202" s="67">
        <v>-3.5714285714285712</v>
      </c>
      <c r="AD202" s="67">
        <v>0</v>
      </c>
      <c r="AE202" s="67">
        <v>0</v>
      </c>
      <c r="AF202" s="65">
        <v>30</v>
      </c>
      <c r="AG202" s="65">
        <v>30</v>
      </c>
      <c r="AH202" s="67">
        <v>0</v>
      </c>
      <c r="AI202" s="65">
        <v>30</v>
      </c>
      <c r="AJ202" s="65">
        <v>31</v>
      </c>
      <c r="AK202" s="67">
        <v>-3.3333333333333335</v>
      </c>
      <c r="AL202" s="42" t="s">
        <v>2639</v>
      </c>
      <c r="AM202" s="42" t="s">
        <v>2669</v>
      </c>
      <c r="AN202" s="42" t="s">
        <v>2639</v>
      </c>
      <c r="AO202" s="47" t="s">
        <v>2639</v>
      </c>
      <c r="AP202" s="47" t="s">
        <v>2639</v>
      </c>
      <c r="AQ202" s="43" t="s">
        <v>6</v>
      </c>
    </row>
    <row r="203" spans="1:43" s="24" customFormat="1" ht="30" customHeight="1" x14ac:dyDescent="0.3">
      <c r="A203" s="57" t="s">
        <v>335</v>
      </c>
      <c r="B203" s="57" t="s">
        <v>1240</v>
      </c>
      <c r="C203" s="57" t="s">
        <v>292</v>
      </c>
      <c r="D203" s="58" t="s">
        <v>1315</v>
      </c>
      <c r="E203" s="60" t="s">
        <v>1316</v>
      </c>
      <c r="F203" s="61">
        <v>105</v>
      </c>
      <c r="G203" s="61">
        <v>8341</v>
      </c>
      <c r="H203" s="88">
        <v>1.3</v>
      </c>
      <c r="I203" s="63">
        <v>80.952380952380949</v>
      </c>
      <c r="J203" s="63">
        <v>74.285714285714292</v>
      </c>
      <c r="K203" s="63">
        <v>66.666666666666657</v>
      </c>
      <c r="L203" s="63">
        <v>68.571428571428569</v>
      </c>
      <c r="M203" s="63">
        <v>70.476190476190482</v>
      </c>
      <c r="N203" s="63">
        <v>73.333333333333329</v>
      </c>
      <c r="O203" s="63">
        <v>73.333333333333329</v>
      </c>
      <c r="P203" s="63">
        <v>100</v>
      </c>
      <c r="Q203" s="63">
        <v>79.047619047619051</v>
      </c>
      <c r="R203" s="63">
        <v>87.61904761904762</v>
      </c>
      <c r="S203" s="63">
        <v>83.80952380952381</v>
      </c>
      <c r="T203" s="63">
        <v>97.142857142857139</v>
      </c>
      <c r="U203" s="46">
        <v>2</v>
      </c>
      <c r="V203" s="64">
        <v>20</v>
      </c>
      <c r="W203" s="65">
        <v>75</v>
      </c>
      <c r="X203" s="65">
        <v>70</v>
      </c>
      <c r="Y203" s="65">
        <v>80</v>
      </c>
      <c r="Z203" s="65">
        <v>74</v>
      </c>
      <c r="AA203" s="65">
        <v>85</v>
      </c>
      <c r="AB203" s="65">
        <v>72</v>
      </c>
      <c r="AC203" s="67">
        <v>6.666666666666667</v>
      </c>
      <c r="AD203" s="67">
        <v>7.5</v>
      </c>
      <c r="AE203" s="67">
        <v>15.294117647058824</v>
      </c>
      <c r="AF203" s="65">
        <v>79</v>
      </c>
      <c r="AG203" s="65">
        <v>77</v>
      </c>
      <c r="AH203" s="67">
        <v>2.5316455696202533</v>
      </c>
      <c r="AI203" s="65">
        <v>78</v>
      </c>
      <c r="AJ203" s="65">
        <v>77</v>
      </c>
      <c r="AK203" s="67">
        <v>1.2820512820512819</v>
      </c>
      <c r="AL203" s="42" t="s">
        <v>2639</v>
      </c>
      <c r="AM203" s="42" t="s">
        <v>2639</v>
      </c>
      <c r="AN203" s="42" t="s">
        <v>2639</v>
      </c>
      <c r="AO203" s="47" t="s">
        <v>2669</v>
      </c>
      <c r="AP203" s="47" t="s">
        <v>2639</v>
      </c>
      <c r="AQ203" s="43" t="s">
        <v>8</v>
      </c>
    </row>
    <row r="204" spans="1:43" s="24" customFormat="1" ht="30" customHeight="1" x14ac:dyDescent="0.3">
      <c r="A204" s="57" t="s">
        <v>595</v>
      </c>
      <c r="B204" s="57" t="s">
        <v>1240</v>
      </c>
      <c r="C204" s="57" t="s">
        <v>292</v>
      </c>
      <c r="D204" s="58" t="s">
        <v>1317</v>
      </c>
      <c r="E204" s="60" t="s">
        <v>1318</v>
      </c>
      <c r="F204" s="61">
        <v>1146</v>
      </c>
      <c r="G204" s="61">
        <v>95690</v>
      </c>
      <c r="H204" s="88">
        <v>1.2000000000000002</v>
      </c>
      <c r="I204" s="63">
        <v>100</v>
      </c>
      <c r="J204" s="63">
        <v>94.502617801047123</v>
      </c>
      <c r="K204" s="63">
        <v>92.059336823734725</v>
      </c>
      <c r="L204" s="63">
        <v>93.717277486911001</v>
      </c>
      <c r="M204" s="63">
        <v>92.931937172774866</v>
      </c>
      <c r="N204" s="63">
        <v>90.575916230366488</v>
      </c>
      <c r="O204" s="63">
        <v>90.401396160558463</v>
      </c>
      <c r="P204" s="63">
        <v>85.776614310645726</v>
      </c>
      <c r="Q204" s="63">
        <v>78.708551483420592</v>
      </c>
      <c r="R204" s="63">
        <v>46.335078534031418</v>
      </c>
      <c r="S204" s="63">
        <v>81.762652705061072</v>
      </c>
      <c r="T204" s="63">
        <v>93.019197207678886</v>
      </c>
      <c r="U204" s="46">
        <v>1</v>
      </c>
      <c r="V204" s="64">
        <v>10</v>
      </c>
      <c r="W204" s="65">
        <v>1033</v>
      </c>
      <c r="X204" s="65">
        <v>1055</v>
      </c>
      <c r="Y204" s="65">
        <v>1090</v>
      </c>
      <c r="Z204" s="65">
        <v>1065</v>
      </c>
      <c r="AA204" s="65">
        <v>1146</v>
      </c>
      <c r="AB204" s="65">
        <v>1074</v>
      </c>
      <c r="AC204" s="67">
        <v>-2.1297192642787994</v>
      </c>
      <c r="AD204" s="67">
        <v>2.2935779816513762</v>
      </c>
      <c r="AE204" s="67">
        <v>6.2827225130890048</v>
      </c>
      <c r="AF204" s="65">
        <v>1066</v>
      </c>
      <c r="AG204" s="65">
        <v>1038</v>
      </c>
      <c r="AH204" s="67">
        <v>2.6266416510318953</v>
      </c>
      <c r="AI204" s="65">
        <v>1066</v>
      </c>
      <c r="AJ204" s="65">
        <v>1036</v>
      </c>
      <c r="AK204" s="67">
        <v>2.8142589118198873</v>
      </c>
      <c r="AL204" s="42" t="s">
        <v>2639</v>
      </c>
      <c r="AM204" s="42" t="s">
        <v>2639</v>
      </c>
      <c r="AN204" s="42" t="s">
        <v>2639</v>
      </c>
      <c r="AO204" s="47" t="s">
        <v>2669</v>
      </c>
      <c r="AP204" s="47" t="s">
        <v>2639</v>
      </c>
      <c r="AQ204" s="43" t="s">
        <v>8</v>
      </c>
    </row>
    <row r="205" spans="1:43" s="24" customFormat="1" ht="30" customHeight="1" x14ac:dyDescent="0.3">
      <c r="A205" s="57" t="s">
        <v>2650</v>
      </c>
      <c r="B205" s="57" t="s">
        <v>1240</v>
      </c>
      <c r="C205" s="57" t="s">
        <v>292</v>
      </c>
      <c r="D205" s="58" t="s">
        <v>1319</v>
      </c>
      <c r="E205" s="60" t="s">
        <v>1320</v>
      </c>
      <c r="F205" s="61">
        <v>59</v>
      </c>
      <c r="G205" s="61">
        <v>8007</v>
      </c>
      <c r="H205" s="88">
        <v>0.79999999999999993</v>
      </c>
      <c r="I205" s="63">
        <v>44.067796610169488</v>
      </c>
      <c r="J205" s="63">
        <v>11.864406779661017</v>
      </c>
      <c r="K205" s="63">
        <v>100</v>
      </c>
      <c r="L205" s="63">
        <v>91.525423728813564</v>
      </c>
      <c r="M205" s="63">
        <v>100</v>
      </c>
      <c r="N205" s="63">
        <v>100</v>
      </c>
      <c r="O205" s="63">
        <v>100</v>
      </c>
      <c r="P205" s="63">
        <v>84.745762711864401</v>
      </c>
      <c r="Q205" s="63">
        <v>72.881355932203391</v>
      </c>
      <c r="R205" s="63">
        <v>84.745762711864401</v>
      </c>
      <c r="S205" s="63">
        <v>91.525423728813564</v>
      </c>
      <c r="T205" s="63">
        <v>93.220338983050837</v>
      </c>
      <c r="U205" s="46">
        <v>4</v>
      </c>
      <c r="V205" s="64">
        <v>40</v>
      </c>
      <c r="W205" s="65">
        <v>70</v>
      </c>
      <c r="X205" s="65">
        <v>69</v>
      </c>
      <c r="Y205" s="65">
        <v>73</v>
      </c>
      <c r="Z205" s="65">
        <v>71</v>
      </c>
      <c r="AA205" s="65">
        <v>58</v>
      </c>
      <c r="AB205" s="65">
        <v>54</v>
      </c>
      <c r="AC205" s="67">
        <v>1.4285714285714286</v>
      </c>
      <c r="AD205" s="67">
        <v>2.7397260273972601</v>
      </c>
      <c r="AE205" s="67">
        <v>6.8965517241379306</v>
      </c>
      <c r="AF205" s="65">
        <v>72</v>
      </c>
      <c r="AG205" s="65">
        <v>59</v>
      </c>
      <c r="AH205" s="67">
        <v>18.055555555555554</v>
      </c>
      <c r="AI205" s="65">
        <v>72</v>
      </c>
      <c r="AJ205" s="65">
        <v>61</v>
      </c>
      <c r="AK205" s="67">
        <v>15.277777777777779</v>
      </c>
      <c r="AL205" s="42" t="s">
        <v>2639</v>
      </c>
      <c r="AM205" s="42" t="s">
        <v>2639</v>
      </c>
      <c r="AN205" s="42" t="s">
        <v>2639</v>
      </c>
      <c r="AO205" s="47" t="s">
        <v>2669</v>
      </c>
      <c r="AP205" s="47" t="s">
        <v>2639</v>
      </c>
      <c r="AQ205" s="43" t="s">
        <v>8</v>
      </c>
    </row>
    <row r="206" spans="1:43" s="24" customFormat="1" ht="30" customHeight="1" x14ac:dyDescent="0.3">
      <c r="A206" s="57" t="s">
        <v>2649</v>
      </c>
      <c r="B206" s="57" t="s">
        <v>1240</v>
      </c>
      <c r="C206" s="57" t="s">
        <v>292</v>
      </c>
      <c r="D206" s="58" t="s">
        <v>1321</v>
      </c>
      <c r="E206" s="60" t="s">
        <v>1322</v>
      </c>
      <c r="F206" s="61">
        <v>30</v>
      </c>
      <c r="G206" s="61">
        <v>3951</v>
      </c>
      <c r="H206" s="88">
        <v>0.79999999999999993</v>
      </c>
      <c r="I206" s="63">
        <v>100</v>
      </c>
      <c r="J206" s="63">
        <v>100</v>
      </c>
      <c r="K206" s="63">
        <v>100</v>
      </c>
      <c r="L206" s="63">
        <v>100</v>
      </c>
      <c r="M206" s="63">
        <v>100</v>
      </c>
      <c r="N206" s="63">
        <v>100</v>
      </c>
      <c r="O206" s="63">
        <v>100</v>
      </c>
      <c r="P206" s="63">
        <v>100</v>
      </c>
      <c r="Q206" s="63">
        <v>100</v>
      </c>
      <c r="R206" s="63">
        <v>100</v>
      </c>
      <c r="S206" s="63">
        <v>100</v>
      </c>
      <c r="T206" s="63">
        <v>100</v>
      </c>
      <c r="U206" s="46">
        <v>10</v>
      </c>
      <c r="V206" s="64">
        <v>100</v>
      </c>
      <c r="W206" s="65">
        <v>45</v>
      </c>
      <c r="X206" s="65">
        <v>41</v>
      </c>
      <c r="Y206" s="65">
        <v>48</v>
      </c>
      <c r="Z206" s="65">
        <v>42</v>
      </c>
      <c r="AA206" s="65">
        <v>40</v>
      </c>
      <c r="AB206" s="65">
        <v>36</v>
      </c>
      <c r="AC206" s="67">
        <v>8.8888888888888893</v>
      </c>
      <c r="AD206" s="67">
        <v>12.5</v>
      </c>
      <c r="AE206" s="67">
        <v>10</v>
      </c>
      <c r="AF206" s="65">
        <v>50</v>
      </c>
      <c r="AG206" s="65">
        <v>35</v>
      </c>
      <c r="AH206" s="67">
        <v>30</v>
      </c>
      <c r="AI206" s="65">
        <v>48</v>
      </c>
      <c r="AJ206" s="65">
        <v>37</v>
      </c>
      <c r="AK206" s="67">
        <v>22.916666666666664</v>
      </c>
      <c r="AL206" s="42" t="s">
        <v>2669</v>
      </c>
      <c r="AM206" s="42" t="s">
        <v>2639</v>
      </c>
      <c r="AN206" s="42" t="s">
        <v>2639</v>
      </c>
      <c r="AO206" s="47" t="s">
        <v>2639</v>
      </c>
      <c r="AP206" s="47" t="s">
        <v>2639</v>
      </c>
      <c r="AQ206" s="43" t="s">
        <v>5</v>
      </c>
    </row>
    <row r="207" spans="1:43" s="24" customFormat="1" ht="30" customHeight="1" x14ac:dyDescent="0.3">
      <c r="A207" s="57" t="s">
        <v>292</v>
      </c>
      <c r="B207" s="57" t="s">
        <v>1240</v>
      </c>
      <c r="C207" s="57" t="s">
        <v>292</v>
      </c>
      <c r="D207" s="58" t="s">
        <v>1323</v>
      </c>
      <c r="E207" s="60" t="s">
        <v>1324</v>
      </c>
      <c r="F207" s="61">
        <v>178</v>
      </c>
      <c r="G207" s="61">
        <v>11996</v>
      </c>
      <c r="H207" s="88">
        <v>1.5</v>
      </c>
      <c r="I207" s="63">
        <v>76.966292134831463</v>
      </c>
      <c r="J207" s="63">
        <v>45.50561797752809</v>
      </c>
      <c r="K207" s="63">
        <v>94.382022471910105</v>
      </c>
      <c r="L207" s="63">
        <v>97.752808988764045</v>
      </c>
      <c r="M207" s="63">
        <v>98.876404494382015</v>
      </c>
      <c r="N207" s="63">
        <v>98.876404494382015</v>
      </c>
      <c r="O207" s="63">
        <v>98.876404494382015</v>
      </c>
      <c r="P207" s="63">
        <v>100</v>
      </c>
      <c r="Q207" s="63">
        <v>76.404494382022463</v>
      </c>
      <c r="R207" s="63">
        <v>70.786516853932582</v>
      </c>
      <c r="S207" s="63">
        <v>88.202247191011239</v>
      </c>
      <c r="T207" s="63">
        <v>98.876404494382015</v>
      </c>
      <c r="U207" s="46">
        <v>7</v>
      </c>
      <c r="V207" s="64">
        <v>70</v>
      </c>
      <c r="W207" s="65">
        <v>156</v>
      </c>
      <c r="X207" s="65">
        <v>168</v>
      </c>
      <c r="Y207" s="65">
        <v>170</v>
      </c>
      <c r="Z207" s="65">
        <v>176</v>
      </c>
      <c r="AA207" s="65">
        <v>171</v>
      </c>
      <c r="AB207" s="65">
        <v>174</v>
      </c>
      <c r="AC207" s="67">
        <v>-7.6923076923076925</v>
      </c>
      <c r="AD207" s="67">
        <v>-3.5294117647058822</v>
      </c>
      <c r="AE207" s="67">
        <v>-1.7543859649122806</v>
      </c>
      <c r="AF207" s="65">
        <v>168</v>
      </c>
      <c r="AG207" s="65">
        <v>176</v>
      </c>
      <c r="AH207" s="67">
        <v>-4.7619047619047619</v>
      </c>
      <c r="AI207" s="65">
        <v>168</v>
      </c>
      <c r="AJ207" s="65">
        <v>176</v>
      </c>
      <c r="AK207" s="67">
        <v>-4.7619047619047619</v>
      </c>
      <c r="AL207" s="42" t="s">
        <v>2639</v>
      </c>
      <c r="AM207" s="42" t="s">
        <v>2639</v>
      </c>
      <c r="AN207" s="42" t="s">
        <v>2639</v>
      </c>
      <c r="AO207" s="47" t="s">
        <v>2669</v>
      </c>
      <c r="AP207" s="47" t="s">
        <v>2639</v>
      </c>
      <c r="AQ207" s="43" t="s">
        <v>8</v>
      </c>
    </row>
    <row r="208" spans="1:43" s="24" customFormat="1" ht="30" customHeight="1" x14ac:dyDescent="0.3">
      <c r="A208" s="57" t="s">
        <v>427</v>
      </c>
      <c r="B208" s="57" t="s">
        <v>1240</v>
      </c>
      <c r="C208" s="57" t="s">
        <v>292</v>
      </c>
      <c r="D208" s="58" t="s">
        <v>1327</v>
      </c>
      <c r="E208" s="60" t="s">
        <v>1328</v>
      </c>
      <c r="F208" s="61">
        <v>54</v>
      </c>
      <c r="G208" s="61">
        <v>6378</v>
      </c>
      <c r="H208" s="88">
        <v>0.9</v>
      </c>
      <c r="I208" s="63">
        <v>66.666666666666657</v>
      </c>
      <c r="J208" s="63">
        <v>61.111111111111114</v>
      </c>
      <c r="K208" s="63">
        <v>100</v>
      </c>
      <c r="L208" s="63">
        <v>100</v>
      </c>
      <c r="M208" s="63">
        <v>100</v>
      </c>
      <c r="N208" s="63">
        <v>100</v>
      </c>
      <c r="O208" s="63">
        <v>100</v>
      </c>
      <c r="P208" s="63">
        <v>100</v>
      </c>
      <c r="Q208" s="63">
        <v>100</v>
      </c>
      <c r="R208" s="63">
        <v>87.037037037037038</v>
      </c>
      <c r="S208" s="63">
        <v>98.148148148148152</v>
      </c>
      <c r="T208" s="63">
        <v>96.296296296296291</v>
      </c>
      <c r="U208" s="46">
        <v>9</v>
      </c>
      <c r="V208" s="64">
        <v>90</v>
      </c>
      <c r="W208" s="65">
        <v>59</v>
      </c>
      <c r="X208" s="65">
        <v>60</v>
      </c>
      <c r="Y208" s="65">
        <v>63</v>
      </c>
      <c r="Z208" s="65">
        <v>62</v>
      </c>
      <c r="AA208" s="65">
        <v>61</v>
      </c>
      <c r="AB208" s="65">
        <v>66</v>
      </c>
      <c r="AC208" s="67">
        <v>-1.6949152542372881</v>
      </c>
      <c r="AD208" s="67">
        <v>1.5873015873015872</v>
      </c>
      <c r="AE208" s="67">
        <v>-8.1967213114754092</v>
      </c>
      <c r="AF208" s="65">
        <v>62</v>
      </c>
      <c r="AG208" s="65">
        <v>66</v>
      </c>
      <c r="AH208" s="67">
        <v>-6.4516129032258061</v>
      </c>
      <c r="AI208" s="65">
        <v>62</v>
      </c>
      <c r="AJ208" s="65">
        <v>68</v>
      </c>
      <c r="AK208" s="67">
        <v>-9.67741935483871</v>
      </c>
      <c r="AL208" s="42" t="s">
        <v>2639</v>
      </c>
      <c r="AM208" s="42" t="s">
        <v>2669</v>
      </c>
      <c r="AN208" s="42" t="s">
        <v>2639</v>
      </c>
      <c r="AO208" s="47" t="s">
        <v>2639</v>
      </c>
      <c r="AP208" s="47" t="s">
        <v>2639</v>
      </c>
      <c r="AQ208" s="43" t="s">
        <v>6</v>
      </c>
    </row>
    <row r="209" spans="1:43" s="24" customFormat="1" ht="30" customHeight="1" x14ac:dyDescent="0.3">
      <c r="A209" s="57" t="s">
        <v>595</v>
      </c>
      <c r="B209" s="57" t="s">
        <v>1240</v>
      </c>
      <c r="C209" s="57" t="s">
        <v>292</v>
      </c>
      <c r="D209" s="58" t="s">
        <v>1329</v>
      </c>
      <c r="E209" s="60" t="s">
        <v>1330</v>
      </c>
      <c r="F209" s="61">
        <v>338</v>
      </c>
      <c r="G209" s="61">
        <v>28379</v>
      </c>
      <c r="H209" s="88">
        <v>1.2000000000000002</v>
      </c>
      <c r="I209" s="63">
        <v>50.295857988165679</v>
      </c>
      <c r="J209" s="63">
        <v>42.307692307692307</v>
      </c>
      <c r="K209" s="63">
        <v>82.84023668639054</v>
      </c>
      <c r="L209" s="63">
        <v>77.810650887573956</v>
      </c>
      <c r="M209" s="63">
        <v>85.502958579881664</v>
      </c>
      <c r="N209" s="63">
        <v>76.035502958579883</v>
      </c>
      <c r="O209" s="63">
        <v>76.331360946745562</v>
      </c>
      <c r="P209" s="63">
        <v>91.715976331360949</v>
      </c>
      <c r="Q209" s="63">
        <v>63.017751479289942</v>
      </c>
      <c r="R209" s="63">
        <v>55.029585798816569</v>
      </c>
      <c r="S209" s="63">
        <v>81.65680473372781</v>
      </c>
      <c r="T209" s="63">
        <v>94.674556213017752</v>
      </c>
      <c r="U209" s="46">
        <v>0</v>
      </c>
      <c r="V209" s="64">
        <v>0</v>
      </c>
      <c r="W209" s="65">
        <v>273</v>
      </c>
      <c r="X209" s="65">
        <v>280</v>
      </c>
      <c r="Y209" s="65">
        <v>288</v>
      </c>
      <c r="Z209" s="65">
        <v>289</v>
      </c>
      <c r="AA209" s="65">
        <v>290</v>
      </c>
      <c r="AB209" s="65">
        <v>263</v>
      </c>
      <c r="AC209" s="67">
        <v>-2.5641025641025639</v>
      </c>
      <c r="AD209" s="67">
        <v>-0.34722222222222221</v>
      </c>
      <c r="AE209" s="67">
        <v>9.3103448275862082</v>
      </c>
      <c r="AF209" s="65">
        <v>292</v>
      </c>
      <c r="AG209" s="65">
        <v>257</v>
      </c>
      <c r="AH209" s="67">
        <v>11.986301369863012</v>
      </c>
      <c r="AI209" s="65">
        <v>293</v>
      </c>
      <c r="AJ209" s="65">
        <v>258</v>
      </c>
      <c r="AK209" s="67">
        <v>11.945392491467576</v>
      </c>
      <c r="AL209" s="42" t="s">
        <v>2639</v>
      </c>
      <c r="AM209" s="42" t="s">
        <v>2639</v>
      </c>
      <c r="AN209" s="42" t="s">
        <v>2639</v>
      </c>
      <c r="AO209" s="47" t="s">
        <v>2669</v>
      </c>
      <c r="AP209" s="47" t="s">
        <v>2639</v>
      </c>
      <c r="AQ209" s="43" t="s">
        <v>8</v>
      </c>
    </row>
    <row r="210" spans="1:43" s="24" customFormat="1" ht="30" customHeight="1" x14ac:dyDescent="0.3">
      <c r="A210" s="57" t="s">
        <v>166</v>
      </c>
      <c r="B210" s="57" t="s">
        <v>1240</v>
      </c>
      <c r="C210" s="57" t="s">
        <v>292</v>
      </c>
      <c r="D210" s="58" t="s">
        <v>1331</v>
      </c>
      <c r="E210" s="60" t="s">
        <v>1332</v>
      </c>
      <c r="F210" s="61">
        <v>41</v>
      </c>
      <c r="G210" s="61">
        <v>4830</v>
      </c>
      <c r="H210" s="88">
        <v>0.9</v>
      </c>
      <c r="I210" s="63">
        <v>73.170731707317074</v>
      </c>
      <c r="J210" s="63">
        <v>39.024390243902438</v>
      </c>
      <c r="K210" s="63">
        <v>87.804878048780495</v>
      </c>
      <c r="L210" s="63">
        <v>78.048780487804876</v>
      </c>
      <c r="M210" s="63">
        <v>78.048780487804876</v>
      </c>
      <c r="N210" s="63">
        <v>92.682926829268297</v>
      </c>
      <c r="O210" s="63">
        <v>97.560975609756099</v>
      </c>
      <c r="P210" s="63">
        <v>90.243902439024396</v>
      </c>
      <c r="Q210" s="63">
        <v>75.609756097560975</v>
      </c>
      <c r="R210" s="63">
        <v>2.4390243902439024</v>
      </c>
      <c r="S210" s="63">
        <v>100</v>
      </c>
      <c r="T210" s="63">
        <v>65.853658536585371</v>
      </c>
      <c r="U210" s="46">
        <v>2</v>
      </c>
      <c r="V210" s="64">
        <v>20</v>
      </c>
      <c r="W210" s="65">
        <v>27</v>
      </c>
      <c r="X210" s="65">
        <v>36</v>
      </c>
      <c r="Y210" s="65">
        <v>36</v>
      </c>
      <c r="Z210" s="65">
        <v>32</v>
      </c>
      <c r="AA210" s="65">
        <v>36</v>
      </c>
      <c r="AB210" s="65">
        <v>32</v>
      </c>
      <c r="AC210" s="67">
        <v>-33.333333333333329</v>
      </c>
      <c r="AD210" s="67">
        <v>11.111111111111111</v>
      </c>
      <c r="AE210" s="67">
        <v>11.111111111111111</v>
      </c>
      <c r="AF210" s="65">
        <v>38</v>
      </c>
      <c r="AG210" s="65">
        <v>38</v>
      </c>
      <c r="AH210" s="67">
        <v>0</v>
      </c>
      <c r="AI210" s="65">
        <v>35</v>
      </c>
      <c r="AJ210" s="65">
        <v>40</v>
      </c>
      <c r="AK210" s="67">
        <v>-14.285714285714285</v>
      </c>
      <c r="AL210" s="42" t="s">
        <v>2639</v>
      </c>
      <c r="AM210" s="42" t="s">
        <v>2639</v>
      </c>
      <c r="AN210" s="42" t="s">
        <v>2639</v>
      </c>
      <c r="AO210" s="47" t="s">
        <v>2669</v>
      </c>
      <c r="AP210" s="47" t="s">
        <v>2639</v>
      </c>
      <c r="AQ210" s="43" t="s">
        <v>8</v>
      </c>
    </row>
    <row r="211" spans="1:43" s="24" customFormat="1" ht="30" customHeight="1" x14ac:dyDescent="0.3">
      <c r="A211" s="57" t="s">
        <v>2650</v>
      </c>
      <c r="B211" s="57" t="s">
        <v>1240</v>
      </c>
      <c r="C211" s="57" t="s">
        <v>292</v>
      </c>
      <c r="D211" s="58" t="s">
        <v>1333</v>
      </c>
      <c r="E211" s="60" t="s">
        <v>1334</v>
      </c>
      <c r="F211" s="61">
        <v>178</v>
      </c>
      <c r="G211" s="61">
        <v>18570</v>
      </c>
      <c r="H211" s="88">
        <v>1</v>
      </c>
      <c r="I211" s="63">
        <v>100</v>
      </c>
      <c r="J211" s="63">
        <v>100</v>
      </c>
      <c r="K211" s="63">
        <v>96.629213483146074</v>
      </c>
      <c r="L211" s="63">
        <v>92.696629213483149</v>
      </c>
      <c r="M211" s="63">
        <v>98.31460674157303</v>
      </c>
      <c r="N211" s="63">
        <v>92.696629213483149</v>
      </c>
      <c r="O211" s="63">
        <v>91.573033707865164</v>
      </c>
      <c r="P211" s="63">
        <v>100</v>
      </c>
      <c r="Q211" s="63">
        <v>97.19101123595506</v>
      </c>
      <c r="R211" s="63">
        <v>100</v>
      </c>
      <c r="S211" s="63">
        <v>100</v>
      </c>
      <c r="T211" s="63">
        <v>100</v>
      </c>
      <c r="U211" s="46">
        <v>7</v>
      </c>
      <c r="V211" s="64">
        <v>70</v>
      </c>
      <c r="W211" s="65">
        <v>166</v>
      </c>
      <c r="X211" s="65">
        <v>172</v>
      </c>
      <c r="Y211" s="65">
        <v>182</v>
      </c>
      <c r="Z211" s="65">
        <v>175</v>
      </c>
      <c r="AA211" s="65">
        <v>165</v>
      </c>
      <c r="AB211" s="65">
        <v>165</v>
      </c>
      <c r="AC211" s="67">
        <v>-3.6144578313253009</v>
      </c>
      <c r="AD211" s="67">
        <v>3.8461538461538463</v>
      </c>
      <c r="AE211" s="67">
        <v>0</v>
      </c>
      <c r="AF211" s="65">
        <v>179</v>
      </c>
      <c r="AG211" s="65">
        <v>165</v>
      </c>
      <c r="AH211" s="67">
        <v>7.8212290502793298</v>
      </c>
      <c r="AI211" s="65">
        <v>180</v>
      </c>
      <c r="AJ211" s="65">
        <v>163</v>
      </c>
      <c r="AK211" s="67">
        <v>9.4444444444444446</v>
      </c>
      <c r="AL211" s="42" t="s">
        <v>2639</v>
      </c>
      <c r="AM211" s="42" t="s">
        <v>2639</v>
      </c>
      <c r="AN211" s="42" t="s">
        <v>2639</v>
      </c>
      <c r="AO211" s="47" t="s">
        <v>2669</v>
      </c>
      <c r="AP211" s="47" t="s">
        <v>2639</v>
      </c>
      <c r="AQ211" s="43" t="s">
        <v>8</v>
      </c>
    </row>
    <row r="212" spans="1:43" s="24" customFormat="1" ht="30" customHeight="1" x14ac:dyDescent="0.3">
      <c r="A212" s="57" t="s">
        <v>2649</v>
      </c>
      <c r="B212" s="57" t="s">
        <v>1240</v>
      </c>
      <c r="C212" s="57" t="s">
        <v>292</v>
      </c>
      <c r="D212" s="58" t="s">
        <v>1335</v>
      </c>
      <c r="E212" s="60" t="s">
        <v>1336</v>
      </c>
      <c r="F212" s="61">
        <v>357</v>
      </c>
      <c r="G212" s="61">
        <v>28587</v>
      </c>
      <c r="H212" s="88">
        <v>1.3</v>
      </c>
      <c r="I212" s="63">
        <v>98.319327731092429</v>
      </c>
      <c r="J212" s="63">
        <v>94.397759103641448</v>
      </c>
      <c r="K212" s="63">
        <v>92.717086834733891</v>
      </c>
      <c r="L212" s="63">
        <v>80.952380952380949</v>
      </c>
      <c r="M212" s="63">
        <v>91.596638655462186</v>
      </c>
      <c r="N212" s="63">
        <v>86.834733893557427</v>
      </c>
      <c r="O212" s="63">
        <v>87.394957983193279</v>
      </c>
      <c r="P212" s="63">
        <v>85.434173669467782</v>
      </c>
      <c r="Q212" s="63">
        <v>83.193277310924373</v>
      </c>
      <c r="R212" s="63">
        <v>78.71148459383754</v>
      </c>
      <c r="S212" s="63">
        <v>88.235294117647058</v>
      </c>
      <c r="T212" s="63">
        <v>82.35294117647058</v>
      </c>
      <c r="U212" s="46">
        <v>1</v>
      </c>
      <c r="V212" s="64">
        <v>10</v>
      </c>
      <c r="W212" s="65">
        <v>342</v>
      </c>
      <c r="X212" s="65">
        <v>331</v>
      </c>
      <c r="Y212" s="65">
        <v>330</v>
      </c>
      <c r="Z212" s="65">
        <v>327</v>
      </c>
      <c r="AA212" s="65">
        <v>304</v>
      </c>
      <c r="AB212" s="65">
        <v>289</v>
      </c>
      <c r="AC212" s="67">
        <v>3.2163742690058479</v>
      </c>
      <c r="AD212" s="67">
        <v>0.90909090909090906</v>
      </c>
      <c r="AE212" s="67">
        <v>4.9342105263157894</v>
      </c>
      <c r="AF212" s="65">
        <v>335</v>
      </c>
      <c r="AG212" s="65">
        <v>310</v>
      </c>
      <c r="AH212" s="67">
        <v>7.4626865671641784</v>
      </c>
      <c r="AI212" s="65">
        <v>336</v>
      </c>
      <c r="AJ212" s="65">
        <v>312</v>
      </c>
      <c r="AK212" s="67">
        <v>7.1428571428571423</v>
      </c>
      <c r="AL212" s="42" t="s">
        <v>2639</v>
      </c>
      <c r="AM212" s="42" t="s">
        <v>2639</v>
      </c>
      <c r="AN212" s="42" t="s">
        <v>2639</v>
      </c>
      <c r="AO212" s="47" t="s">
        <v>2669</v>
      </c>
      <c r="AP212" s="47" t="s">
        <v>2639</v>
      </c>
      <c r="AQ212" s="43" t="s">
        <v>8</v>
      </c>
    </row>
    <row r="213" spans="1:43" s="24" customFormat="1" ht="30" customHeight="1" x14ac:dyDescent="0.3">
      <c r="A213" s="57" t="s">
        <v>2650</v>
      </c>
      <c r="B213" s="57" t="s">
        <v>1240</v>
      </c>
      <c r="C213" s="57" t="s">
        <v>292</v>
      </c>
      <c r="D213" s="58" t="s">
        <v>1337</v>
      </c>
      <c r="E213" s="60" t="s">
        <v>1338</v>
      </c>
      <c r="F213" s="61">
        <v>71</v>
      </c>
      <c r="G213" s="61">
        <v>6514</v>
      </c>
      <c r="H213" s="88">
        <v>1.1000000000000001</v>
      </c>
      <c r="I213" s="63">
        <v>54.929577464788736</v>
      </c>
      <c r="J213" s="63">
        <v>22.535211267605636</v>
      </c>
      <c r="K213" s="63">
        <v>71.83098591549296</v>
      </c>
      <c r="L213" s="63">
        <v>59.154929577464785</v>
      </c>
      <c r="M213" s="63">
        <v>74.647887323943664</v>
      </c>
      <c r="N213" s="63">
        <v>64.788732394366207</v>
      </c>
      <c r="O213" s="63">
        <v>64.788732394366207</v>
      </c>
      <c r="P213" s="63">
        <v>83.098591549295776</v>
      </c>
      <c r="Q213" s="63">
        <v>67.605633802816897</v>
      </c>
      <c r="R213" s="63">
        <v>23.943661971830984</v>
      </c>
      <c r="S213" s="63">
        <v>78.873239436619713</v>
      </c>
      <c r="T213" s="63">
        <v>80.281690140845072</v>
      </c>
      <c r="U213" s="46">
        <v>0</v>
      </c>
      <c r="V213" s="64">
        <v>0</v>
      </c>
      <c r="W213" s="65">
        <v>47</v>
      </c>
      <c r="X213" s="65">
        <v>51</v>
      </c>
      <c r="Y213" s="65">
        <v>50</v>
      </c>
      <c r="Z213" s="65">
        <v>53</v>
      </c>
      <c r="AA213" s="65">
        <v>43</v>
      </c>
      <c r="AB213" s="65">
        <v>42</v>
      </c>
      <c r="AC213" s="67">
        <v>-8.5106382978723403</v>
      </c>
      <c r="AD213" s="67">
        <v>-6</v>
      </c>
      <c r="AE213" s="67">
        <v>2.3255813953488373</v>
      </c>
      <c r="AF213" s="65">
        <v>48</v>
      </c>
      <c r="AG213" s="65">
        <v>46</v>
      </c>
      <c r="AH213" s="67">
        <v>4.1666666666666661</v>
      </c>
      <c r="AI213" s="65">
        <v>47</v>
      </c>
      <c r="AJ213" s="65">
        <v>46</v>
      </c>
      <c r="AK213" s="67">
        <v>2.1276595744680851</v>
      </c>
      <c r="AL213" s="42" t="s">
        <v>2639</v>
      </c>
      <c r="AM213" s="42" t="s">
        <v>2639</v>
      </c>
      <c r="AN213" s="42" t="s">
        <v>2639</v>
      </c>
      <c r="AO213" s="47" t="s">
        <v>2669</v>
      </c>
      <c r="AP213" s="47" t="s">
        <v>2639</v>
      </c>
      <c r="AQ213" s="43" t="s">
        <v>8</v>
      </c>
    </row>
    <row r="214" spans="1:43" s="24" customFormat="1" ht="30" customHeight="1" x14ac:dyDescent="0.3">
      <c r="A214" s="57" t="s">
        <v>292</v>
      </c>
      <c r="B214" s="57" t="s">
        <v>1240</v>
      </c>
      <c r="C214" s="57" t="s">
        <v>292</v>
      </c>
      <c r="D214" s="58" t="s">
        <v>1339</v>
      </c>
      <c r="E214" s="60" t="s">
        <v>1340</v>
      </c>
      <c r="F214" s="61">
        <v>117</v>
      </c>
      <c r="G214" s="61">
        <v>12698</v>
      </c>
      <c r="H214" s="88">
        <v>1</v>
      </c>
      <c r="I214" s="63">
        <v>87.179487179487182</v>
      </c>
      <c r="J214" s="63">
        <v>83.760683760683762</v>
      </c>
      <c r="K214" s="63">
        <v>100</v>
      </c>
      <c r="L214" s="63">
        <v>100</v>
      </c>
      <c r="M214" s="63">
        <v>100</v>
      </c>
      <c r="N214" s="63">
        <v>100</v>
      </c>
      <c r="O214" s="63">
        <v>100</v>
      </c>
      <c r="P214" s="63">
        <v>100</v>
      </c>
      <c r="Q214" s="63">
        <v>100</v>
      </c>
      <c r="R214" s="63">
        <v>88.888888888888886</v>
      </c>
      <c r="S214" s="63">
        <v>88.888888888888886</v>
      </c>
      <c r="T214" s="63">
        <v>100</v>
      </c>
      <c r="U214" s="46">
        <v>8</v>
      </c>
      <c r="V214" s="64">
        <v>80</v>
      </c>
      <c r="W214" s="65">
        <v>125</v>
      </c>
      <c r="X214" s="65">
        <v>127</v>
      </c>
      <c r="Y214" s="65">
        <v>123</v>
      </c>
      <c r="Z214" s="65">
        <v>123</v>
      </c>
      <c r="AA214" s="65">
        <v>127</v>
      </c>
      <c r="AB214" s="65">
        <v>122</v>
      </c>
      <c r="AC214" s="67">
        <v>-1.6</v>
      </c>
      <c r="AD214" s="67">
        <v>0</v>
      </c>
      <c r="AE214" s="67">
        <v>3.9370078740157481</v>
      </c>
      <c r="AF214" s="65">
        <v>127</v>
      </c>
      <c r="AG214" s="65">
        <v>131</v>
      </c>
      <c r="AH214" s="67">
        <v>-3.1496062992125982</v>
      </c>
      <c r="AI214" s="65">
        <v>126</v>
      </c>
      <c r="AJ214" s="65">
        <v>131</v>
      </c>
      <c r="AK214" s="67">
        <v>-3.9682539682539679</v>
      </c>
      <c r="AL214" s="42" t="s">
        <v>2639</v>
      </c>
      <c r="AM214" s="42" t="s">
        <v>2669</v>
      </c>
      <c r="AN214" s="42" t="s">
        <v>2639</v>
      </c>
      <c r="AO214" s="47" t="s">
        <v>2639</v>
      </c>
      <c r="AP214" s="47" t="s">
        <v>2639</v>
      </c>
      <c r="AQ214" s="43" t="s">
        <v>6</v>
      </c>
    </row>
    <row r="215" spans="1:43" s="24" customFormat="1" ht="30" customHeight="1" x14ac:dyDescent="0.3">
      <c r="A215" s="57" t="s">
        <v>595</v>
      </c>
      <c r="B215" s="57" t="s">
        <v>1240</v>
      </c>
      <c r="C215" s="57" t="s">
        <v>292</v>
      </c>
      <c r="D215" s="58" t="s">
        <v>1341</v>
      </c>
      <c r="E215" s="60" t="s">
        <v>1342</v>
      </c>
      <c r="F215" s="61">
        <v>41</v>
      </c>
      <c r="G215" s="61">
        <v>5093</v>
      </c>
      <c r="H215" s="88">
        <v>0.9</v>
      </c>
      <c r="I215" s="63">
        <v>100</v>
      </c>
      <c r="J215" s="63">
        <v>82.926829268292678</v>
      </c>
      <c r="K215" s="63">
        <v>90.243902439024396</v>
      </c>
      <c r="L215" s="63">
        <v>90.243902439024396</v>
      </c>
      <c r="M215" s="63">
        <v>95.121951219512198</v>
      </c>
      <c r="N215" s="63">
        <v>100</v>
      </c>
      <c r="O215" s="63">
        <v>100</v>
      </c>
      <c r="P215" s="63">
        <v>92.682926829268297</v>
      </c>
      <c r="Q215" s="63">
        <v>85.365853658536579</v>
      </c>
      <c r="R215" s="63">
        <v>56.09756097560976</v>
      </c>
      <c r="S215" s="63">
        <v>82.926829268292678</v>
      </c>
      <c r="T215" s="63">
        <v>100</v>
      </c>
      <c r="U215" s="46">
        <v>5</v>
      </c>
      <c r="V215" s="64">
        <v>50</v>
      </c>
      <c r="W215" s="65">
        <v>37</v>
      </c>
      <c r="X215" s="65">
        <v>37</v>
      </c>
      <c r="Y215" s="65">
        <v>37</v>
      </c>
      <c r="Z215" s="65">
        <v>39</v>
      </c>
      <c r="AA215" s="65">
        <v>49</v>
      </c>
      <c r="AB215" s="65">
        <v>37</v>
      </c>
      <c r="AC215" s="67">
        <v>0</v>
      </c>
      <c r="AD215" s="67">
        <v>-5.4054054054054053</v>
      </c>
      <c r="AE215" s="67">
        <v>24.489795918367346</v>
      </c>
      <c r="AF215" s="65">
        <v>37</v>
      </c>
      <c r="AG215" s="65">
        <v>41</v>
      </c>
      <c r="AH215" s="67">
        <v>-10.810810810810811</v>
      </c>
      <c r="AI215" s="65">
        <v>37</v>
      </c>
      <c r="AJ215" s="65">
        <v>41</v>
      </c>
      <c r="AK215" s="67">
        <v>-10.810810810810811</v>
      </c>
      <c r="AL215" s="42" t="s">
        <v>2639</v>
      </c>
      <c r="AM215" s="42" t="s">
        <v>2639</v>
      </c>
      <c r="AN215" s="42" t="s">
        <v>2639</v>
      </c>
      <c r="AO215" s="47" t="s">
        <v>2669</v>
      </c>
      <c r="AP215" s="47" t="s">
        <v>2639</v>
      </c>
      <c r="AQ215" s="43" t="s">
        <v>8</v>
      </c>
    </row>
    <row r="216" spans="1:43" s="24" customFormat="1" ht="30" customHeight="1" x14ac:dyDescent="0.3">
      <c r="A216" s="57" t="s">
        <v>292</v>
      </c>
      <c r="B216" s="57" t="s">
        <v>1240</v>
      </c>
      <c r="C216" s="57" t="s">
        <v>292</v>
      </c>
      <c r="D216" s="58" t="s">
        <v>1343</v>
      </c>
      <c r="E216" s="60" t="s">
        <v>1344</v>
      </c>
      <c r="F216" s="61">
        <v>130</v>
      </c>
      <c r="G216" s="61">
        <v>7026</v>
      </c>
      <c r="H216" s="88">
        <v>1.9000000000000001</v>
      </c>
      <c r="I216" s="63">
        <v>96.15384615384616</v>
      </c>
      <c r="J216" s="63">
        <v>66.153846153846146</v>
      </c>
      <c r="K216" s="63">
        <v>100</v>
      </c>
      <c r="L216" s="63">
        <v>100</v>
      </c>
      <c r="M216" s="63">
        <v>100</v>
      </c>
      <c r="N216" s="63">
        <v>100</v>
      </c>
      <c r="O216" s="63">
        <v>100</v>
      </c>
      <c r="P216" s="63">
        <v>96.92307692307692</v>
      </c>
      <c r="Q216" s="63">
        <v>98.461538461538467</v>
      </c>
      <c r="R216" s="63">
        <v>83.07692307692308</v>
      </c>
      <c r="S216" s="63">
        <v>96.15384615384616</v>
      </c>
      <c r="T216" s="63">
        <v>100</v>
      </c>
      <c r="U216" s="46">
        <v>9</v>
      </c>
      <c r="V216" s="64">
        <v>90</v>
      </c>
      <c r="W216" s="65">
        <v>143</v>
      </c>
      <c r="X216" s="65">
        <v>141</v>
      </c>
      <c r="Y216" s="65">
        <v>148</v>
      </c>
      <c r="Z216" s="65">
        <v>150</v>
      </c>
      <c r="AA216" s="65">
        <v>147</v>
      </c>
      <c r="AB216" s="65">
        <v>140</v>
      </c>
      <c r="AC216" s="67">
        <v>1.3986013986013985</v>
      </c>
      <c r="AD216" s="67">
        <v>-1.3513513513513513</v>
      </c>
      <c r="AE216" s="67">
        <v>4.7619047619047619</v>
      </c>
      <c r="AF216" s="65">
        <v>148</v>
      </c>
      <c r="AG216" s="65">
        <v>142</v>
      </c>
      <c r="AH216" s="67">
        <v>4.0540540540540544</v>
      </c>
      <c r="AI216" s="65">
        <v>151</v>
      </c>
      <c r="AJ216" s="65">
        <v>142</v>
      </c>
      <c r="AK216" s="67">
        <v>5.9602649006622519</v>
      </c>
      <c r="AL216" s="42" t="s">
        <v>2639</v>
      </c>
      <c r="AM216" s="42" t="s">
        <v>2669</v>
      </c>
      <c r="AN216" s="42" t="s">
        <v>2639</v>
      </c>
      <c r="AO216" s="47" t="s">
        <v>2639</v>
      </c>
      <c r="AP216" s="47" t="s">
        <v>2639</v>
      </c>
      <c r="AQ216" s="43" t="s">
        <v>6</v>
      </c>
    </row>
    <row r="217" spans="1:43" s="24" customFormat="1" ht="30" customHeight="1" x14ac:dyDescent="0.3">
      <c r="A217" s="57" t="s">
        <v>122</v>
      </c>
      <c r="B217" s="57" t="s">
        <v>1240</v>
      </c>
      <c r="C217" s="57" t="s">
        <v>292</v>
      </c>
      <c r="D217" s="58" t="s">
        <v>1345</v>
      </c>
      <c r="E217" s="60" t="s">
        <v>1346</v>
      </c>
      <c r="F217" s="61">
        <v>2</v>
      </c>
      <c r="G217" s="61">
        <v>758</v>
      </c>
      <c r="H217" s="88">
        <v>0.30000000000000004</v>
      </c>
      <c r="I217" s="63">
        <v>100</v>
      </c>
      <c r="J217" s="63">
        <v>100</v>
      </c>
      <c r="K217" s="63">
        <v>100</v>
      </c>
      <c r="L217" s="63" t="s">
        <v>2670</v>
      </c>
      <c r="M217" s="63">
        <v>100</v>
      </c>
      <c r="N217" s="63">
        <v>100</v>
      </c>
      <c r="O217" s="63">
        <v>100</v>
      </c>
      <c r="P217" s="63">
        <v>100</v>
      </c>
      <c r="Q217" s="63">
        <v>100</v>
      </c>
      <c r="R217" s="63">
        <v>50</v>
      </c>
      <c r="S217" s="63">
        <v>50</v>
      </c>
      <c r="T217" s="63">
        <v>100</v>
      </c>
      <c r="U217" s="46">
        <v>7</v>
      </c>
      <c r="V217" s="64">
        <v>70</v>
      </c>
      <c r="W217" s="65">
        <v>4</v>
      </c>
      <c r="X217" s="65">
        <v>3</v>
      </c>
      <c r="Y217" s="65">
        <v>4</v>
      </c>
      <c r="Z217" s="65">
        <v>2</v>
      </c>
      <c r="AA217" s="65">
        <v>2</v>
      </c>
      <c r="AB217" s="65" t="s">
        <v>2670</v>
      </c>
      <c r="AC217" s="67">
        <v>25</v>
      </c>
      <c r="AD217" s="67">
        <v>50</v>
      </c>
      <c r="AE217" s="67" t="s">
        <v>62</v>
      </c>
      <c r="AF217" s="65">
        <v>4</v>
      </c>
      <c r="AG217" s="65">
        <v>4</v>
      </c>
      <c r="AH217" s="67">
        <v>0</v>
      </c>
      <c r="AI217" s="65">
        <v>3</v>
      </c>
      <c r="AJ217" s="65">
        <v>4</v>
      </c>
      <c r="AK217" s="67">
        <v>-33.333333333333329</v>
      </c>
      <c r="AL217" s="42" t="s">
        <v>2639</v>
      </c>
      <c r="AM217" s="42" t="s">
        <v>2639</v>
      </c>
      <c r="AN217" s="42" t="s">
        <v>2639</v>
      </c>
      <c r="AO217" s="47" t="s">
        <v>2669</v>
      </c>
      <c r="AP217" s="47" t="s">
        <v>2639</v>
      </c>
      <c r="AQ217" s="43" t="s">
        <v>8</v>
      </c>
    </row>
    <row r="218" spans="1:43" s="24" customFormat="1" ht="30" customHeight="1" x14ac:dyDescent="0.3">
      <c r="A218" s="57" t="s">
        <v>335</v>
      </c>
      <c r="B218" s="57" t="s">
        <v>1240</v>
      </c>
      <c r="C218" s="57" t="s">
        <v>292</v>
      </c>
      <c r="D218" s="58" t="s">
        <v>1347</v>
      </c>
      <c r="E218" s="60" t="s">
        <v>1348</v>
      </c>
      <c r="F218" s="61">
        <v>15</v>
      </c>
      <c r="G218" s="61">
        <v>1863</v>
      </c>
      <c r="H218" s="88">
        <v>0.9</v>
      </c>
      <c r="I218" s="63">
        <v>100</v>
      </c>
      <c r="J218" s="63">
        <v>26.666666666666668</v>
      </c>
      <c r="K218" s="63">
        <v>100</v>
      </c>
      <c r="L218" s="63">
        <v>100</v>
      </c>
      <c r="M218" s="63">
        <v>100</v>
      </c>
      <c r="N218" s="63">
        <v>100</v>
      </c>
      <c r="O218" s="63">
        <v>100</v>
      </c>
      <c r="P218" s="63">
        <v>100</v>
      </c>
      <c r="Q218" s="63">
        <v>100</v>
      </c>
      <c r="R218" s="63">
        <v>93.333333333333329</v>
      </c>
      <c r="S218" s="63">
        <v>100</v>
      </c>
      <c r="T218" s="63">
        <v>100</v>
      </c>
      <c r="U218" s="46">
        <v>9</v>
      </c>
      <c r="V218" s="64">
        <v>90</v>
      </c>
      <c r="W218" s="65">
        <v>14</v>
      </c>
      <c r="X218" s="65">
        <v>16</v>
      </c>
      <c r="Y218" s="65">
        <v>18</v>
      </c>
      <c r="Z218" s="65">
        <v>19</v>
      </c>
      <c r="AA218" s="65">
        <v>15</v>
      </c>
      <c r="AB218" s="65">
        <v>24</v>
      </c>
      <c r="AC218" s="67">
        <v>-14.285714285714285</v>
      </c>
      <c r="AD218" s="67">
        <v>-5.5555555555555554</v>
      </c>
      <c r="AE218" s="67">
        <v>-60</v>
      </c>
      <c r="AF218" s="65">
        <v>18</v>
      </c>
      <c r="AG218" s="65">
        <v>17</v>
      </c>
      <c r="AH218" s="67">
        <v>5.5555555555555554</v>
      </c>
      <c r="AI218" s="65">
        <v>18</v>
      </c>
      <c r="AJ218" s="65">
        <v>18</v>
      </c>
      <c r="AK218" s="67">
        <v>0</v>
      </c>
      <c r="AL218" s="42" t="s">
        <v>2639</v>
      </c>
      <c r="AM218" s="42" t="s">
        <v>2669</v>
      </c>
      <c r="AN218" s="42" t="s">
        <v>2639</v>
      </c>
      <c r="AO218" s="47" t="s">
        <v>2639</v>
      </c>
      <c r="AP218" s="47" t="s">
        <v>2639</v>
      </c>
      <c r="AQ218" s="43" t="s">
        <v>6</v>
      </c>
    </row>
    <row r="219" spans="1:43" s="24" customFormat="1" ht="30" customHeight="1" x14ac:dyDescent="0.3">
      <c r="A219" s="57" t="s">
        <v>2651</v>
      </c>
      <c r="B219" s="57" t="s">
        <v>1100</v>
      </c>
      <c r="C219" s="57" t="s">
        <v>359</v>
      </c>
      <c r="D219" s="58" t="s">
        <v>1349</v>
      </c>
      <c r="E219" s="60" t="s">
        <v>1350</v>
      </c>
      <c r="F219" s="61">
        <v>170</v>
      </c>
      <c r="G219" s="61">
        <v>13249</v>
      </c>
      <c r="H219" s="88">
        <v>1.3</v>
      </c>
      <c r="I219" s="63">
        <v>73.529411764705884</v>
      </c>
      <c r="J219" s="63">
        <v>66.470588235294116</v>
      </c>
      <c r="K219" s="63">
        <v>81.764705882352942</v>
      </c>
      <c r="L219" s="63">
        <v>81.764705882352942</v>
      </c>
      <c r="M219" s="63">
        <v>83.529411764705884</v>
      </c>
      <c r="N219" s="63">
        <v>81.764705882352942</v>
      </c>
      <c r="O219" s="63">
        <v>81.764705882352942</v>
      </c>
      <c r="P219" s="63">
        <v>84.705882352941174</v>
      </c>
      <c r="Q219" s="63">
        <v>66.470588235294116</v>
      </c>
      <c r="R219" s="63">
        <v>61.764705882352942</v>
      </c>
      <c r="S219" s="63">
        <v>70</v>
      </c>
      <c r="T219" s="63">
        <v>80.588235294117652</v>
      </c>
      <c r="U219" s="46">
        <v>0</v>
      </c>
      <c r="V219" s="64">
        <v>0</v>
      </c>
      <c r="W219" s="65">
        <v>129</v>
      </c>
      <c r="X219" s="65">
        <v>139</v>
      </c>
      <c r="Y219" s="65">
        <v>140</v>
      </c>
      <c r="Z219" s="65">
        <v>142</v>
      </c>
      <c r="AA219" s="65">
        <v>147</v>
      </c>
      <c r="AB219" s="65">
        <v>139</v>
      </c>
      <c r="AC219" s="67">
        <v>-7.7519379844961236</v>
      </c>
      <c r="AD219" s="67">
        <v>-1.4285714285714286</v>
      </c>
      <c r="AE219" s="67">
        <v>5.4421768707482991</v>
      </c>
      <c r="AF219" s="65">
        <v>133</v>
      </c>
      <c r="AG219" s="65">
        <v>139</v>
      </c>
      <c r="AH219" s="67">
        <v>-4.5112781954887211</v>
      </c>
      <c r="AI219" s="65">
        <v>138</v>
      </c>
      <c r="AJ219" s="65">
        <v>139</v>
      </c>
      <c r="AK219" s="67">
        <v>-0.72463768115942029</v>
      </c>
      <c r="AL219" s="42" t="s">
        <v>2639</v>
      </c>
      <c r="AM219" s="42" t="s">
        <v>2639</v>
      </c>
      <c r="AN219" s="42" t="s">
        <v>2639</v>
      </c>
      <c r="AO219" s="47" t="s">
        <v>2669</v>
      </c>
      <c r="AP219" s="47" t="s">
        <v>2639</v>
      </c>
      <c r="AQ219" s="43" t="s">
        <v>8</v>
      </c>
    </row>
    <row r="220" spans="1:43" s="24" customFormat="1" ht="30" customHeight="1" x14ac:dyDescent="0.3">
      <c r="A220" s="57" t="s">
        <v>677</v>
      </c>
      <c r="B220" s="57" t="s">
        <v>1100</v>
      </c>
      <c r="C220" s="57" t="s">
        <v>359</v>
      </c>
      <c r="D220" s="58" t="s">
        <v>1351</v>
      </c>
      <c r="E220" s="60" t="s">
        <v>1352</v>
      </c>
      <c r="F220" s="61">
        <v>331</v>
      </c>
      <c r="G220" s="61">
        <v>25160</v>
      </c>
      <c r="H220" s="88">
        <v>1.4000000000000001</v>
      </c>
      <c r="I220" s="63">
        <v>87.311178247734134</v>
      </c>
      <c r="J220" s="63">
        <v>77.94561933534743</v>
      </c>
      <c r="K220" s="63">
        <v>77.94561933534743</v>
      </c>
      <c r="L220" s="63">
        <v>75.226586102719025</v>
      </c>
      <c r="M220" s="63">
        <v>85.498489425981873</v>
      </c>
      <c r="N220" s="63">
        <v>73.716012084592137</v>
      </c>
      <c r="O220" s="63">
        <v>74.924471299093653</v>
      </c>
      <c r="P220" s="63">
        <v>75.830815709969784</v>
      </c>
      <c r="Q220" s="63">
        <v>68.580060422960713</v>
      </c>
      <c r="R220" s="63">
        <v>63.746223564954683</v>
      </c>
      <c r="S220" s="63">
        <v>68.580060422960713</v>
      </c>
      <c r="T220" s="63">
        <v>71.299093655589118</v>
      </c>
      <c r="U220" s="46">
        <v>0</v>
      </c>
      <c r="V220" s="64">
        <v>0</v>
      </c>
      <c r="W220" s="65">
        <v>231</v>
      </c>
      <c r="X220" s="65">
        <v>258</v>
      </c>
      <c r="Y220" s="65">
        <v>257</v>
      </c>
      <c r="Z220" s="65">
        <v>283</v>
      </c>
      <c r="AA220" s="65">
        <v>246</v>
      </c>
      <c r="AB220" s="65">
        <v>249</v>
      </c>
      <c r="AC220" s="67">
        <v>-11.688311688311687</v>
      </c>
      <c r="AD220" s="67">
        <v>-10.116731517509727</v>
      </c>
      <c r="AE220" s="67">
        <v>-1.2195121951219512</v>
      </c>
      <c r="AF220" s="65">
        <v>253</v>
      </c>
      <c r="AG220" s="65">
        <v>244</v>
      </c>
      <c r="AH220" s="67">
        <v>3.5573122529644272</v>
      </c>
      <c r="AI220" s="65">
        <v>253</v>
      </c>
      <c r="AJ220" s="65">
        <v>248</v>
      </c>
      <c r="AK220" s="67">
        <v>1.9762845849802373</v>
      </c>
      <c r="AL220" s="42" t="s">
        <v>2639</v>
      </c>
      <c r="AM220" s="42" t="s">
        <v>2639</v>
      </c>
      <c r="AN220" s="42" t="s">
        <v>2639</v>
      </c>
      <c r="AO220" s="47" t="s">
        <v>2669</v>
      </c>
      <c r="AP220" s="47" t="s">
        <v>2639</v>
      </c>
      <c r="AQ220" s="43" t="s">
        <v>8</v>
      </c>
    </row>
    <row r="221" spans="1:43" s="24" customFormat="1" ht="30" customHeight="1" x14ac:dyDescent="0.3">
      <c r="A221" s="57" t="s">
        <v>359</v>
      </c>
      <c r="B221" s="57" t="s">
        <v>1100</v>
      </c>
      <c r="C221" s="57" t="s">
        <v>359</v>
      </c>
      <c r="D221" s="58" t="s">
        <v>1353</v>
      </c>
      <c r="E221" s="60" t="s">
        <v>1354</v>
      </c>
      <c r="F221" s="61">
        <v>94</v>
      </c>
      <c r="G221" s="61">
        <v>7447</v>
      </c>
      <c r="H221" s="88">
        <v>1.3</v>
      </c>
      <c r="I221" s="63">
        <v>100</v>
      </c>
      <c r="J221" s="63">
        <v>87.2340425531915</v>
      </c>
      <c r="K221" s="63">
        <v>47.872340425531917</v>
      </c>
      <c r="L221" s="63">
        <v>42.553191489361701</v>
      </c>
      <c r="M221" s="63">
        <v>52.12765957446809</v>
      </c>
      <c r="N221" s="63">
        <v>44.680851063829785</v>
      </c>
      <c r="O221" s="63">
        <v>43.61702127659575</v>
      </c>
      <c r="P221" s="63">
        <v>38.297872340425535</v>
      </c>
      <c r="Q221" s="63">
        <v>31.914893617021278</v>
      </c>
      <c r="R221" s="63">
        <v>18.085106382978726</v>
      </c>
      <c r="S221" s="63">
        <v>22.340425531914892</v>
      </c>
      <c r="T221" s="63">
        <v>23.404255319148938</v>
      </c>
      <c r="U221" s="46">
        <v>0</v>
      </c>
      <c r="V221" s="64">
        <v>0</v>
      </c>
      <c r="W221" s="65">
        <v>38</v>
      </c>
      <c r="X221" s="65">
        <v>45</v>
      </c>
      <c r="Y221" s="65">
        <v>32</v>
      </c>
      <c r="Z221" s="65">
        <v>49</v>
      </c>
      <c r="AA221" s="65">
        <v>36</v>
      </c>
      <c r="AB221" s="65">
        <v>40</v>
      </c>
      <c r="AC221" s="67">
        <v>-18.421052631578945</v>
      </c>
      <c r="AD221" s="67">
        <v>-53.125</v>
      </c>
      <c r="AE221" s="67">
        <v>-11.111111111111111</v>
      </c>
      <c r="AF221" s="65">
        <v>39</v>
      </c>
      <c r="AG221" s="65">
        <v>42</v>
      </c>
      <c r="AH221" s="67">
        <v>-7.6923076923076925</v>
      </c>
      <c r="AI221" s="65">
        <v>38</v>
      </c>
      <c r="AJ221" s="65">
        <v>41</v>
      </c>
      <c r="AK221" s="67">
        <v>-7.8947368421052628</v>
      </c>
      <c r="AL221" s="42" t="s">
        <v>2639</v>
      </c>
      <c r="AM221" s="42" t="s">
        <v>2639</v>
      </c>
      <c r="AN221" s="42" t="s">
        <v>2639</v>
      </c>
      <c r="AO221" s="47" t="s">
        <v>2669</v>
      </c>
      <c r="AP221" s="47" t="s">
        <v>2639</v>
      </c>
      <c r="AQ221" s="43" t="s">
        <v>8</v>
      </c>
    </row>
    <row r="222" spans="1:43" s="24" customFormat="1" ht="30" customHeight="1" x14ac:dyDescent="0.3">
      <c r="A222" s="57" t="s">
        <v>677</v>
      </c>
      <c r="B222" s="57" t="s">
        <v>1100</v>
      </c>
      <c r="C222" s="57" t="s">
        <v>359</v>
      </c>
      <c r="D222" s="58" t="s">
        <v>1355</v>
      </c>
      <c r="E222" s="60" t="s">
        <v>1356</v>
      </c>
      <c r="F222" s="61">
        <v>56</v>
      </c>
      <c r="G222" s="61">
        <v>3801</v>
      </c>
      <c r="H222" s="88">
        <v>1.5</v>
      </c>
      <c r="I222" s="63">
        <v>62.5</v>
      </c>
      <c r="J222" s="63">
        <v>53.571428571428569</v>
      </c>
      <c r="K222" s="63">
        <v>85.714285714285708</v>
      </c>
      <c r="L222" s="63">
        <v>78.571428571428569</v>
      </c>
      <c r="M222" s="63">
        <v>82.142857142857139</v>
      </c>
      <c r="N222" s="63">
        <v>75</v>
      </c>
      <c r="O222" s="63">
        <v>73.214285714285708</v>
      </c>
      <c r="P222" s="63">
        <v>80.357142857142861</v>
      </c>
      <c r="Q222" s="63">
        <v>58.928571428571431</v>
      </c>
      <c r="R222" s="63">
        <v>73.214285714285708</v>
      </c>
      <c r="S222" s="63">
        <v>75</v>
      </c>
      <c r="T222" s="63">
        <v>91.071428571428569</v>
      </c>
      <c r="U222" s="46">
        <v>0</v>
      </c>
      <c r="V222" s="64">
        <v>0</v>
      </c>
      <c r="W222" s="65">
        <v>38</v>
      </c>
      <c r="X222" s="65">
        <v>48</v>
      </c>
      <c r="Y222" s="65">
        <v>40</v>
      </c>
      <c r="Z222" s="65">
        <v>46</v>
      </c>
      <c r="AA222" s="65">
        <v>46</v>
      </c>
      <c r="AB222" s="65">
        <v>44</v>
      </c>
      <c r="AC222" s="67">
        <v>-26.315789473684209</v>
      </c>
      <c r="AD222" s="67">
        <v>-15</v>
      </c>
      <c r="AE222" s="67">
        <v>4.3478260869565215</v>
      </c>
      <c r="AF222" s="65">
        <v>41</v>
      </c>
      <c r="AG222" s="65">
        <v>42</v>
      </c>
      <c r="AH222" s="67">
        <v>-2.4390243902439024</v>
      </c>
      <c r="AI222" s="65">
        <v>41</v>
      </c>
      <c r="AJ222" s="65">
        <v>41</v>
      </c>
      <c r="AK222" s="67">
        <v>0</v>
      </c>
      <c r="AL222" s="42" t="s">
        <v>2639</v>
      </c>
      <c r="AM222" s="42" t="s">
        <v>2639</v>
      </c>
      <c r="AN222" s="42" t="s">
        <v>2639</v>
      </c>
      <c r="AO222" s="47" t="s">
        <v>2669</v>
      </c>
      <c r="AP222" s="47" t="s">
        <v>2639</v>
      </c>
      <c r="AQ222" s="43" t="s">
        <v>8</v>
      </c>
    </row>
    <row r="223" spans="1:43" s="24" customFormat="1" ht="30" customHeight="1" x14ac:dyDescent="0.3">
      <c r="A223" s="57" t="s">
        <v>781</v>
      </c>
      <c r="B223" s="57" t="s">
        <v>1100</v>
      </c>
      <c r="C223" s="57" t="s">
        <v>359</v>
      </c>
      <c r="D223" s="58" t="s">
        <v>1357</v>
      </c>
      <c r="E223" s="60" t="s">
        <v>1358</v>
      </c>
      <c r="F223" s="61">
        <v>39</v>
      </c>
      <c r="G223" s="61">
        <v>4494</v>
      </c>
      <c r="H223" s="88">
        <v>0.9</v>
      </c>
      <c r="I223" s="63">
        <v>84.615384615384613</v>
      </c>
      <c r="J223" s="63" t="s">
        <v>2670</v>
      </c>
      <c r="K223" s="63">
        <v>100</v>
      </c>
      <c r="L223" s="63">
        <v>100</v>
      </c>
      <c r="M223" s="63">
        <v>100</v>
      </c>
      <c r="N223" s="63">
        <v>100</v>
      </c>
      <c r="O223" s="63">
        <v>100</v>
      </c>
      <c r="P223" s="63">
        <v>100</v>
      </c>
      <c r="Q223" s="63">
        <v>100</v>
      </c>
      <c r="R223" s="63">
        <v>100</v>
      </c>
      <c r="S223" s="63">
        <v>100</v>
      </c>
      <c r="T223" s="63">
        <v>100</v>
      </c>
      <c r="U223" s="46">
        <v>10</v>
      </c>
      <c r="V223" s="64">
        <v>100</v>
      </c>
      <c r="W223" s="65">
        <v>40</v>
      </c>
      <c r="X223" s="65">
        <v>43</v>
      </c>
      <c r="Y223" s="65">
        <v>43</v>
      </c>
      <c r="Z223" s="65">
        <v>44</v>
      </c>
      <c r="AA223" s="65">
        <v>44</v>
      </c>
      <c r="AB223" s="65">
        <v>50</v>
      </c>
      <c r="AC223" s="67">
        <v>-7.5</v>
      </c>
      <c r="AD223" s="67">
        <v>-2.3255813953488373</v>
      </c>
      <c r="AE223" s="67">
        <v>-13.636363636363635</v>
      </c>
      <c r="AF223" s="65">
        <v>43</v>
      </c>
      <c r="AG223" s="65">
        <v>49</v>
      </c>
      <c r="AH223" s="67">
        <v>-13.953488372093023</v>
      </c>
      <c r="AI223" s="65">
        <v>43</v>
      </c>
      <c r="AJ223" s="65">
        <v>49</v>
      </c>
      <c r="AK223" s="67">
        <v>-13.953488372093023</v>
      </c>
      <c r="AL223" s="42" t="s">
        <v>2669</v>
      </c>
      <c r="AM223" s="42" t="s">
        <v>2639</v>
      </c>
      <c r="AN223" s="42" t="s">
        <v>2639</v>
      </c>
      <c r="AO223" s="47" t="s">
        <v>2639</v>
      </c>
      <c r="AP223" s="47" t="s">
        <v>2639</v>
      </c>
      <c r="AQ223" s="43" t="s">
        <v>5</v>
      </c>
    </row>
    <row r="224" spans="1:43" s="24" customFormat="1" ht="30" customHeight="1" x14ac:dyDescent="0.3">
      <c r="A224" s="57" t="s">
        <v>359</v>
      </c>
      <c r="B224" s="57" t="s">
        <v>1100</v>
      </c>
      <c r="C224" s="57" t="s">
        <v>359</v>
      </c>
      <c r="D224" s="58" t="s">
        <v>1359</v>
      </c>
      <c r="E224" s="60" t="s">
        <v>1360</v>
      </c>
      <c r="F224" s="61">
        <v>52</v>
      </c>
      <c r="G224" s="61">
        <v>5479</v>
      </c>
      <c r="H224" s="88">
        <v>1</v>
      </c>
      <c r="I224" s="63">
        <v>100</v>
      </c>
      <c r="J224" s="63">
        <v>100</v>
      </c>
      <c r="K224" s="63">
        <v>86.538461538461547</v>
      </c>
      <c r="L224" s="63">
        <v>100</v>
      </c>
      <c r="M224" s="63">
        <v>100</v>
      </c>
      <c r="N224" s="63">
        <v>94.230769230769226</v>
      </c>
      <c r="O224" s="63">
        <v>94.230769230769226</v>
      </c>
      <c r="P224" s="63">
        <v>100</v>
      </c>
      <c r="Q224" s="63">
        <v>90.384615384615387</v>
      </c>
      <c r="R224" s="63">
        <v>78.84615384615384</v>
      </c>
      <c r="S224" s="63">
        <v>96.15384615384616</v>
      </c>
      <c r="T224" s="63">
        <v>98.076923076923066</v>
      </c>
      <c r="U224" s="46">
        <v>5</v>
      </c>
      <c r="V224" s="64">
        <v>50</v>
      </c>
      <c r="W224" s="65">
        <v>48</v>
      </c>
      <c r="X224" s="65">
        <v>45</v>
      </c>
      <c r="Y224" s="65">
        <v>74</v>
      </c>
      <c r="Z224" s="65">
        <v>63</v>
      </c>
      <c r="AA224" s="65">
        <v>70</v>
      </c>
      <c r="AB224" s="65">
        <v>52</v>
      </c>
      <c r="AC224" s="67">
        <v>6.25</v>
      </c>
      <c r="AD224" s="67">
        <v>14.864864864864865</v>
      </c>
      <c r="AE224" s="67">
        <v>25.714285714285712</v>
      </c>
      <c r="AF224" s="65">
        <v>73</v>
      </c>
      <c r="AG224" s="65">
        <v>49</v>
      </c>
      <c r="AH224" s="67">
        <v>32.87671232876712</v>
      </c>
      <c r="AI224" s="65">
        <v>71</v>
      </c>
      <c r="AJ224" s="65">
        <v>49</v>
      </c>
      <c r="AK224" s="67">
        <v>30.985915492957744</v>
      </c>
      <c r="AL224" s="42" t="s">
        <v>2639</v>
      </c>
      <c r="AM224" s="42" t="s">
        <v>2639</v>
      </c>
      <c r="AN224" s="42" t="s">
        <v>2639</v>
      </c>
      <c r="AO224" s="47" t="s">
        <v>2669</v>
      </c>
      <c r="AP224" s="47" t="s">
        <v>2639</v>
      </c>
      <c r="AQ224" s="43" t="s">
        <v>8</v>
      </c>
    </row>
    <row r="225" spans="1:43" s="24" customFormat="1" ht="30" customHeight="1" x14ac:dyDescent="0.3">
      <c r="A225" s="57" t="s">
        <v>500</v>
      </c>
      <c r="B225" s="57" t="s">
        <v>1100</v>
      </c>
      <c r="C225" s="57" t="s">
        <v>359</v>
      </c>
      <c r="D225" s="58" t="s">
        <v>1361</v>
      </c>
      <c r="E225" s="60" t="s">
        <v>1362</v>
      </c>
      <c r="F225" s="61">
        <v>80</v>
      </c>
      <c r="G225" s="61">
        <v>7059</v>
      </c>
      <c r="H225" s="88">
        <v>1.2000000000000002</v>
      </c>
      <c r="I225" s="63">
        <v>66.25</v>
      </c>
      <c r="J225" s="63">
        <v>52.5</v>
      </c>
      <c r="K225" s="63">
        <v>81.25</v>
      </c>
      <c r="L225" s="63">
        <v>72.5</v>
      </c>
      <c r="M225" s="63">
        <v>81.25</v>
      </c>
      <c r="N225" s="63">
        <v>66.25</v>
      </c>
      <c r="O225" s="63">
        <v>67.5</v>
      </c>
      <c r="P225" s="63">
        <v>78.75</v>
      </c>
      <c r="Q225" s="63">
        <v>55.000000000000007</v>
      </c>
      <c r="R225" s="63">
        <v>38.75</v>
      </c>
      <c r="S225" s="63">
        <v>66.25</v>
      </c>
      <c r="T225" s="63">
        <v>63.749999999999993</v>
      </c>
      <c r="U225" s="46">
        <v>0</v>
      </c>
      <c r="V225" s="64">
        <v>0</v>
      </c>
      <c r="W225" s="65">
        <v>57</v>
      </c>
      <c r="X225" s="65">
        <v>65</v>
      </c>
      <c r="Y225" s="65">
        <v>64</v>
      </c>
      <c r="Z225" s="65">
        <v>65</v>
      </c>
      <c r="AA225" s="65">
        <v>61</v>
      </c>
      <c r="AB225" s="65">
        <v>58</v>
      </c>
      <c r="AC225" s="67">
        <v>-14.035087719298245</v>
      </c>
      <c r="AD225" s="67">
        <v>-1.5625</v>
      </c>
      <c r="AE225" s="67">
        <v>4.918032786885246</v>
      </c>
      <c r="AF225" s="65">
        <v>63</v>
      </c>
      <c r="AG225" s="65">
        <v>53</v>
      </c>
      <c r="AH225" s="67">
        <v>15.873015873015872</v>
      </c>
      <c r="AI225" s="65">
        <v>63</v>
      </c>
      <c r="AJ225" s="65">
        <v>54</v>
      </c>
      <c r="AK225" s="67">
        <v>14.285714285714285</v>
      </c>
      <c r="AL225" s="42" t="s">
        <v>2639</v>
      </c>
      <c r="AM225" s="42" t="s">
        <v>2639</v>
      </c>
      <c r="AN225" s="42" t="s">
        <v>2639</v>
      </c>
      <c r="AO225" s="47" t="s">
        <v>2669</v>
      </c>
      <c r="AP225" s="47" t="s">
        <v>2639</v>
      </c>
      <c r="AQ225" s="43" t="s">
        <v>8</v>
      </c>
    </row>
    <row r="226" spans="1:43" s="24" customFormat="1" ht="30" customHeight="1" x14ac:dyDescent="0.3">
      <c r="A226" s="57" t="s">
        <v>677</v>
      </c>
      <c r="B226" s="57" t="s">
        <v>1100</v>
      </c>
      <c r="C226" s="57" t="s">
        <v>359</v>
      </c>
      <c r="D226" s="58" t="s">
        <v>1363</v>
      </c>
      <c r="E226" s="60" t="s">
        <v>1364</v>
      </c>
      <c r="F226" s="61">
        <v>242</v>
      </c>
      <c r="G226" s="61">
        <v>22862</v>
      </c>
      <c r="H226" s="88">
        <v>1.1000000000000001</v>
      </c>
      <c r="I226" s="63">
        <v>90.495867768595033</v>
      </c>
      <c r="J226" s="63">
        <v>44.214876033057855</v>
      </c>
      <c r="K226" s="63">
        <v>92.148760330578511</v>
      </c>
      <c r="L226" s="63">
        <v>90.082644628099175</v>
      </c>
      <c r="M226" s="63">
        <v>98.347107438016536</v>
      </c>
      <c r="N226" s="63">
        <v>93.801652892561975</v>
      </c>
      <c r="O226" s="63">
        <v>93.388429752066116</v>
      </c>
      <c r="P226" s="63">
        <v>90.495867768595033</v>
      </c>
      <c r="Q226" s="63">
        <v>83.88429752066115</v>
      </c>
      <c r="R226" s="63">
        <v>92.148760330578511</v>
      </c>
      <c r="S226" s="63">
        <v>90.909090909090907</v>
      </c>
      <c r="T226" s="63">
        <v>97.52066115702479</v>
      </c>
      <c r="U226" s="46">
        <v>3</v>
      </c>
      <c r="V226" s="64">
        <v>30</v>
      </c>
      <c r="W226" s="65">
        <v>227</v>
      </c>
      <c r="X226" s="65">
        <v>223</v>
      </c>
      <c r="Y226" s="65">
        <v>242</v>
      </c>
      <c r="Z226" s="65">
        <v>238</v>
      </c>
      <c r="AA226" s="65">
        <v>240</v>
      </c>
      <c r="AB226" s="65">
        <v>218</v>
      </c>
      <c r="AC226" s="67">
        <v>1.7621145374449341</v>
      </c>
      <c r="AD226" s="67">
        <v>1.6528925619834711</v>
      </c>
      <c r="AE226" s="67">
        <v>9.1666666666666661</v>
      </c>
      <c r="AF226" s="65">
        <v>242</v>
      </c>
      <c r="AG226" s="65">
        <v>227</v>
      </c>
      <c r="AH226" s="67">
        <v>6.1983471074380168</v>
      </c>
      <c r="AI226" s="65">
        <v>242</v>
      </c>
      <c r="AJ226" s="65">
        <v>226</v>
      </c>
      <c r="AK226" s="67">
        <v>6.6115702479338845</v>
      </c>
      <c r="AL226" s="42" t="s">
        <v>2639</v>
      </c>
      <c r="AM226" s="42" t="s">
        <v>2639</v>
      </c>
      <c r="AN226" s="42" t="s">
        <v>2639</v>
      </c>
      <c r="AO226" s="47" t="s">
        <v>2669</v>
      </c>
      <c r="AP226" s="47" t="s">
        <v>2639</v>
      </c>
      <c r="AQ226" s="43" t="s">
        <v>8</v>
      </c>
    </row>
    <row r="227" spans="1:43" s="24" customFormat="1" ht="30" customHeight="1" x14ac:dyDescent="0.3">
      <c r="A227" s="57" t="s">
        <v>359</v>
      </c>
      <c r="B227" s="57" t="s">
        <v>1100</v>
      </c>
      <c r="C227" s="57" t="s">
        <v>359</v>
      </c>
      <c r="D227" s="58" t="s">
        <v>1365</v>
      </c>
      <c r="E227" s="60" t="s">
        <v>1366</v>
      </c>
      <c r="F227" s="61">
        <v>80</v>
      </c>
      <c r="G227" s="61">
        <v>9824</v>
      </c>
      <c r="H227" s="88">
        <v>0.9</v>
      </c>
      <c r="I227" s="63">
        <v>77.5</v>
      </c>
      <c r="J227" s="63">
        <v>61.250000000000007</v>
      </c>
      <c r="K227" s="63">
        <v>80</v>
      </c>
      <c r="L227" s="63">
        <v>72.5</v>
      </c>
      <c r="M227" s="63">
        <v>76.25</v>
      </c>
      <c r="N227" s="63">
        <v>70</v>
      </c>
      <c r="O227" s="63">
        <v>66.25</v>
      </c>
      <c r="P227" s="63">
        <v>92.5</v>
      </c>
      <c r="Q227" s="63">
        <v>80</v>
      </c>
      <c r="R227" s="63">
        <v>85</v>
      </c>
      <c r="S227" s="63">
        <v>98.75</v>
      </c>
      <c r="T227" s="63">
        <v>88.75</v>
      </c>
      <c r="U227" s="46">
        <v>1</v>
      </c>
      <c r="V227" s="64">
        <v>10</v>
      </c>
      <c r="W227" s="65">
        <v>64</v>
      </c>
      <c r="X227" s="65">
        <v>64</v>
      </c>
      <c r="Y227" s="65">
        <v>69</v>
      </c>
      <c r="Z227" s="65">
        <v>61</v>
      </c>
      <c r="AA227" s="65">
        <v>67</v>
      </c>
      <c r="AB227" s="65">
        <v>58</v>
      </c>
      <c r="AC227" s="67">
        <v>0</v>
      </c>
      <c r="AD227" s="67">
        <v>11.594202898550725</v>
      </c>
      <c r="AE227" s="67">
        <v>13.432835820895523</v>
      </c>
      <c r="AF227" s="65">
        <v>64</v>
      </c>
      <c r="AG227" s="65">
        <v>56</v>
      </c>
      <c r="AH227" s="67">
        <v>12.5</v>
      </c>
      <c r="AI227" s="65">
        <v>67</v>
      </c>
      <c r="AJ227" s="65">
        <v>53</v>
      </c>
      <c r="AK227" s="67">
        <v>20.8955223880597</v>
      </c>
      <c r="AL227" s="42" t="s">
        <v>2639</v>
      </c>
      <c r="AM227" s="42" t="s">
        <v>2639</v>
      </c>
      <c r="AN227" s="42" t="s">
        <v>2639</v>
      </c>
      <c r="AO227" s="47" t="s">
        <v>2669</v>
      </c>
      <c r="AP227" s="47" t="s">
        <v>2639</v>
      </c>
      <c r="AQ227" s="43" t="s">
        <v>8</v>
      </c>
    </row>
    <row r="228" spans="1:43" s="24" customFormat="1" ht="30" customHeight="1" x14ac:dyDescent="0.3">
      <c r="A228" s="57" t="s">
        <v>677</v>
      </c>
      <c r="B228" s="57" t="s">
        <v>1100</v>
      </c>
      <c r="C228" s="57" t="s">
        <v>359</v>
      </c>
      <c r="D228" s="58" t="s">
        <v>1367</v>
      </c>
      <c r="E228" s="60" t="s">
        <v>1368</v>
      </c>
      <c r="F228" s="61">
        <v>55</v>
      </c>
      <c r="G228" s="61">
        <v>4993</v>
      </c>
      <c r="H228" s="88">
        <v>1.2000000000000002</v>
      </c>
      <c r="I228" s="63">
        <v>100</v>
      </c>
      <c r="J228" s="63">
        <v>65.454545454545453</v>
      </c>
      <c r="K228" s="63">
        <v>100</v>
      </c>
      <c r="L228" s="63">
        <v>100</v>
      </c>
      <c r="M228" s="63">
        <v>100</v>
      </c>
      <c r="N228" s="63">
        <v>100</v>
      </c>
      <c r="O228" s="63">
        <v>100</v>
      </c>
      <c r="P228" s="63">
        <v>100</v>
      </c>
      <c r="Q228" s="63">
        <v>100</v>
      </c>
      <c r="R228" s="63">
        <v>100</v>
      </c>
      <c r="S228" s="63">
        <v>100</v>
      </c>
      <c r="T228" s="63">
        <v>100</v>
      </c>
      <c r="U228" s="46">
        <v>10</v>
      </c>
      <c r="V228" s="64">
        <v>100</v>
      </c>
      <c r="W228" s="65">
        <v>61</v>
      </c>
      <c r="X228" s="65">
        <v>66</v>
      </c>
      <c r="Y228" s="65">
        <v>64</v>
      </c>
      <c r="Z228" s="65">
        <v>74</v>
      </c>
      <c r="AA228" s="65">
        <v>63</v>
      </c>
      <c r="AB228" s="65">
        <v>68</v>
      </c>
      <c r="AC228" s="67">
        <v>-8.1967213114754092</v>
      </c>
      <c r="AD228" s="67">
        <v>-15.625</v>
      </c>
      <c r="AE228" s="67">
        <v>-7.9365079365079358</v>
      </c>
      <c r="AF228" s="65">
        <v>65</v>
      </c>
      <c r="AG228" s="65">
        <v>64</v>
      </c>
      <c r="AH228" s="67">
        <v>1.5384615384615385</v>
      </c>
      <c r="AI228" s="65">
        <v>65</v>
      </c>
      <c r="AJ228" s="65">
        <v>63</v>
      </c>
      <c r="AK228" s="67">
        <v>3.0769230769230771</v>
      </c>
      <c r="AL228" s="42" t="s">
        <v>2669</v>
      </c>
      <c r="AM228" s="42" t="s">
        <v>2639</v>
      </c>
      <c r="AN228" s="42" t="s">
        <v>2639</v>
      </c>
      <c r="AO228" s="47" t="s">
        <v>2639</v>
      </c>
      <c r="AP228" s="47" t="s">
        <v>2639</v>
      </c>
      <c r="AQ228" s="43" t="s">
        <v>5</v>
      </c>
    </row>
    <row r="229" spans="1:43" s="24" customFormat="1" ht="30" customHeight="1" x14ac:dyDescent="0.3">
      <c r="A229" s="57" t="s">
        <v>500</v>
      </c>
      <c r="B229" s="57" t="s">
        <v>1100</v>
      </c>
      <c r="C229" s="57" t="s">
        <v>359</v>
      </c>
      <c r="D229" s="58" t="s">
        <v>1369</v>
      </c>
      <c r="E229" s="60" t="s">
        <v>1370</v>
      </c>
      <c r="F229" s="61">
        <v>40</v>
      </c>
      <c r="G229" s="61">
        <v>4928</v>
      </c>
      <c r="H229" s="88">
        <v>0.9</v>
      </c>
      <c r="I229" s="63">
        <v>82.5</v>
      </c>
      <c r="J229" s="63">
        <v>75</v>
      </c>
      <c r="K229" s="63">
        <v>97.5</v>
      </c>
      <c r="L229" s="63">
        <v>100</v>
      </c>
      <c r="M229" s="63">
        <v>100</v>
      </c>
      <c r="N229" s="63">
        <v>100</v>
      </c>
      <c r="O229" s="63">
        <v>100</v>
      </c>
      <c r="P229" s="63">
        <v>100</v>
      </c>
      <c r="Q229" s="63">
        <v>100</v>
      </c>
      <c r="R229" s="63">
        <v>100</v>
      </c>
      <c r="S229" s="63">
        <v>100</v>
      </c>
      <c r="T229" s="63">
        <v>100</v>
      </c>
      <c r="U229" s="46">
        <v>10</v>
      </c>
      <c r="V229" s="64">
        <v>100</v>
      </c>
      <c r="W229" s="65">
        <v>35</v>
      </c>
      <c r="X229" s="65">
        <v>39</v>
      </c>
      <c r="Y229" s="65">
        <v>35</v>
      </c>
      <c r="Z229" s="65">
        <v>43</v>
      </c>
      <c r="AA229" s="65">
        <v>39</v>
      </c>
      <c r="AB229" s="65">
        <v>41</v>
      </c>
      <c r="AC229" s="67">
        <v>-11.428571428571429</v>
      </c>
      <c r="AD229" s="67">
        <v>-22.857142857142858</v>
      </c>
      <c r="AE229" s="67">
        <v>-5.1282051282051277</v>
      </c>
      <c r="AF229" s="65">
        <v>37</v>
      </c>
      <c r="AG229" s="65">
        <v>44</v>
      </c>
      <c r="AH229" s="67">
        <v>-18.918918918918919</v>
      </c>
      <c r="AI229" s="65">
        <v>37</v>
      </c>
      <c r="AJ229" s="65">
        <v>43</v>
      </c>
      <c r="AK229" s="67">
        <v>-16.216216216216218</v>
      </c>
      <c r="AL229" s="42" t="s">
        <v>2669</v>
      </c>
      <c r="AM229" s="42" t="s">
        <v>2639</v>
      </c>
      <c r="AN229" s="42" t="s">
        <v>2639</v>
      </c>
      <c r="AO229" s="47" t="s">
        <v>2639</v>
      </c>
      <c r="AP229" s="47" t="s">
        <v>2639</v>
      </c>
      <c r="AQ229" s="43" t="s">
        <v>5</v>
      </c>
    </row>
    <row r="230" spans="1:43" s="24" customFormat="1" ht="30" customHeight="1" x14ac:dyDescent="0.3">
      <c r="A230" s="57" t="s">
        <v>359</v>
      </c>
      <c r="B230" s="57" t="s">
        <v>1100</v>
      </c>
      <c r="C230" s="57" t="s">
        <v>359</v>
      </c>
      <c r="D230" s="58" t="s">
        <v>1371</v>
      </c>
      <c r="E230" s="60" t="s">
        <v>1372</v>
      </c>
      <c r="F230" s="61">
        <v>108</v>
      </c>
      <c r="G230" s="61">
        <v>7659</v>
      </c>
      <c r="H230" s="88">
        <v>1.5</v>
      </c>
      <c r="I230" s="63">
        <v>65.740740740740748</v>
      </c>
      <c r="J230" s="63">
        <v>25</v>
      </c>
      <c r="K230" s="63">
        <v>80.555555555555557</v>
      </c>
      <c r="L230" s="63">
        <v>85.18518518518519</v>
      </c>
      <c r="M230" s="63">
        <v>79.629629629629633</v>
      </c>
      <c r="N230" s="63">
        <v>80.555555555555557</v>
      </c>
      <c r="O230" s="63">
        <v>81.481481481481481</v>
      </c>
      <c r="P230" s="63">
        <v>70.370370370370367</v>
      </c>
      <c r="Q230" s="63">
        <v>64.81481481481481</v>
      </c>
      <c r="R230" s="63">
        <v>66.666666666666657</v>
      </c>
      <c r="S230" s="63">
        <v>79.629629629629633</v>
      </c>
      <c r="T230" s="63">
        <v>99.074074074074076</v>
      </c>
      <c r="U230" s="46">
        <v>1</v>
      </c>
      <c r="V230" s="64">
        <v>10</v>
      </c>
      <c r="W230" s="65">
        <v>78</v>
      </c>
      <c r="X230" s="65">
        <v>87</v>
      </c>
      <c r="Y230" s="65">
        <v>82</v>
      </c>
      <c r="Z230" s="65">
        <v>86</v>
      </c>
      <c r="AA230" s="65">
        <v>87</v>
      </c>
      <c r="AB230" s="65">
        <v>92</v>
      </c>
      <c r="AC230" s="67">
        <v>-11.538461538461538</v>
      </c>
      <c r="AD230" s="67">
        <v>-4.8780487804878048</v>
      </c>
      <c r="AE230" s="67">
        <v>-5.7471264367816088</v>
      </c>
      <c r="AF230" s="65">
        <v>83</v>
      </c>
      <c r="AG230" s="65">
        <v>87</v>
      </c>
      <c r="AH230" s="67">
        <v>-4.8192771084337354</v>
      </c>
      <c r="AI230" s="65">
        <v>83</v>
      </c>
      <c r="AJ230" s="65">
        <v>88</v>
      </c>
      <c r="AK230" s="67">
        <v>-6.024096385542169</v>
      </c>
      <c r="AL230" s="42" t="s">
        <v>2639</v>
      </c>
      <c r="AM230" s="42" t="s">
        <v>2639</v>
      </c>
      <c r="AN230" s="42" t="s">
        <v>2639</v>
      </c>
      <c r="AO230" s="47" t="s">
        <v>2669</v>
      </c>
      <c r="AP230" s="47" t="s">
        <v>2639</v>
      </c>
      <c r="AQ230" s="43" t="s">
        <v>8</v>
      </c>
    </row>
    <row r="231" spans="1:43" s="24" customFormat="1" ht="30" customHeight="1" x14ac:dyDescent="0.3">
      <c r="A231" s="57" t="s">
        <v>359</v>
      </c>
      <c r="B231" s="57" t="s">
        <v>1100</v>
      </c>
      <c r="C231" s="57" t="s">
        <v>359</v>
      </c>
      <c r="D231" s="58" t="s">
        <v>1373</v>
      </c>
      <c r="E231" s="60" t="s">
        <v>1374</v>
      </c>
      <c r="F231" s="61">
        <v>139</v>
      </c>
      <c r="G231" s="61">
        <v>11226</v>
      </c>
      <c r="H231" s="88">
        <v>1.3</v>
      </c>
      <c r="I231" s="63">
        <v>100</v>
      </c>
      <c r="J231" s="63">
        <v>93.525179856115102</v>
      </c>
      <c r="K231" s="63">
        <v>75.539568345323744</v>
      </c>
      <c r="L231" s="63">
        <v>84.892086330935257</v>
      </c>
      <c r="M231" s="63">
        <v>82.014388489208628</v>
      </c>
      <c r="N231" s="63">
        <v>74.82014388489209</v>
      </c>
      <c r="O231" s="63">
        <v>74.82014388489209</v>
      </c>
      <c r="P231" s="63">
        <v>89.928057553956833</v>
      </c>
      <c r="Q231" s="63">
        <v>69.7841726618705</v>
      </c>
      <c r="R231" s="63">
        <v>73.381294964028783</v>
      </c>
      <c r="S231" s="63">
        <v>82.733812949640281</v>
      </c>
      <c r="T231" s="63">
        <v>79.856115107913666</v>
      </c>
      <c r="U231" s="46">
        <v>0</v>
      </c>
      <c r="V231" s="64">
        <v>0</v>
      </c>
      <c r="W231" s="65">
        <v>100</v>
      </c>
      <c r="X231" s="65">
        <v>105</v>
      </c>
      <c r="Y231" s="65">
        <v>108</v>
      </c>
      <c r="Z231" s="65">
        <v>114</v>
      </c>
      <c r="AA231" s="65">
        <v>117</v>
      </c>
      <c r="AB231" s="65">
        <v>118</v>
      </c>
      <c r="AC231" s="67">
        <v>-5</v>
      </c>
      <c r="AD231" s="67">
        <v>-5.5555555555555554</v>
      </c>
      <c r="AE231" s="67">
        <v>-0.85470085470085477</v>
      </c>
      <c r="AF231" s="65">
        <v>107</v>
      </c>
      <c r="AG231" s="65">
        <v>104</v>
      </c>
      <c r="AH231" s="67">
        <v>2.8037383177570092</v>
      </c>
      <c r="AI231" s="65">
        <v>106</v>
      </c>
      <c r="AJ231" s="65">
        <v>104</v>
      </c>
      <c r="AK231" s="67">
        <v>1.8867924528301887</v>
      </c>
      <c r="AL231" s="42" t="s">
        <v>2639</v>
      </c>
      <c r="AM231" s="42" t="s">
        <v>2639</v>
      </c>
      <c r="AN231" s="42" t="s">
        <v>2639</v>
      </c>
      <c r="AO231" s="47" t="s">
        <v>2669</v>
      </c>
      <c r="AP231" s="47" t="s">
        <v>2639</v>
      </c>
      <c r="AQ231" s="43" t="s">
        <v>8</v>
      </c>
    </row>
    <row r="232" spans="1:43" s="24" customFormat="1" ht="30" customHeight="1" x14ac:dyDescent="0.3">
      <c r="A232" s="57" t="s">
        <v>359</v>
      </c>
      <c r="B232" s="57" t="s">
        <v>1100</v>
      </c>
      <c r="C232" s="57" t="s">
        <v>359</v>
      </c>
      <c r="D232" s="58" t="s">
        <v>1375</v>
      </c>
      <c r="E232" s="60" t="s">
        <v>1376</v>
      </c>
      <c r="F232" s="61">
        <v>30</v>
      </c>
      <c r="G232" s="61">
        <v>3485</v>
      </c>
      <c r="H232" s="88">
        <v>0.9</v>
      </c>
      <c r="I232" s="63">
        <v>100</v>
      </c>
      <c r="J232" s="63">
        <v>100</v>
      </c>
      <c r="K232" s="63">
        <v>90</v>
      </c>
      <c r="L232" s="63">
        <v>83.333333333333343</v>
      </c>
      <c r="M232" s="63">
        <v>100</v>
      </c>
      <c r="N232" s="63">
        <v>83.333333333333343</v>
      </c>
      <c r="O232" s="63">
        <v>83.333333333333343</v>
      </c>
      <c r="P232" s="63">
        <v>80</v>
      </c>
      <c r="Q232" s="63">
        <v>80</v>
      </c>
      <c r="R232" s="63">
        <v>90</v>
      </c>
      <c r="S232" s="63">
        <v>86.666666666666671</v>
      </c>
      <c r="T232" s="63">
        <v>86.666666666666671</v>
      </c>
      <c r="U232" s="46">
        <v>2</v>
      </c>
      <c r="V232" s="64">
        <v>20</v>
      </c>
      <c r="W232" s="65">
        <v>28</v>
      </c>
      <c r="X232" s="65">
        <v>27</v>
      </c>
      <c r="Y232" s="65">
        <v>29</v>
      </c>
      <c r="Z232" s="65">
        <v>30</v>
      </c>
      <c r="AA232" s="65">
        <v>29</v>
      </c>
      <c r="AB232" s="65">
        <v>25</v>
      </c>
      <c r="AC232" s="67">
        <v>3.5714285714285712</v>
      </c>
      <c r="AD232" s="67">
        <v>-3.4482758620689653</v>
      </c>
      <c r="AE232" s="67">
        <v>13.793103448275861</v>
      </c>
      <c r="AF232" s="65">
        <v>29</v>
      </c>
      <c r="AG232" s="65">
        <v>25</v>
      </c>
      <c r="AH232" s="67">
        <v>13.793103448275861</v>
      </c>
      <c r="AI232" s="65">
        <v>29</v>
      </c>
      <c r="AJ232" s="65">
        <v>25</v>
      </c>
      <c r="AK232" s="67">
        <v>13.793103448275861</v>
      </c>
      <c r="AL232" s="42" t="s">
        <v>2639</v>
      </c>
      <c r="AM232" s="42" t="s">
        <v>2639</v>
      </c>
      <c r="AN232" s="42" t="s">
        <v>2639</v>
      </c>
      <c r="AO232" s="47" t="s">
        <v>2669</v>
      </c>
      <c r="AP232" s="47" t="s">
        <v>2639</v>
      </c>
      <c r="AQ232" s="43" t="s">
        <v>8</v>
      </c>
    </row>
    <row r="233" spans="1:43" s="24" customFormat="1" ht="30" customHeight="1" x14ac:dyDescent="0.3">
      <c r="A233" s="57" t="s">
        <v>359</v>
      </c>
      <c r="B233" s="57" t="s">
        <v>1100</v>
      </c>
      <c r="C233" s="57" t="s">
        <v>359</v>
      </c>
      <c r="D233" s="58" t="s">
        <v>1377</v>
      </c>
      <c r="E233" s="60" t="s">
        <v>1378</v>
      </c>
      <c r="F233" s="61">
        <v>110</v>
      </c>
      <c r="G233" s="61">
        <v>9656</v>
      </c>
      <c r="H233" s="88">
        <v>1.2000000000000002</v>
      </c>
      <c r="I233" s="63">
        <v>100</v>
      </c>
      <c r="J233" s="63">
        <v>100</v>
      </c>
      <c r="K233" s="63">
        <v>98.181818181818187</v>
      </c>
      <c r="L233" s="63">
        <v>93.63636363636364</v>
      </c>
      <c r="M233" s="63">
        <v>100</v>
      </c>
      <c r="N233" s="63">
        <v>80</v>
      </c>
      <c r="O233" s="63">
        <v>84.545454545454547</v>
      </c>
      <c r="P233" s="63">
        <v>80</v>
      </c>
      <c r="Q233" s="63">
        <v>75.454545454545453</v>
      </c>
      <c r="R233" s="63">
        <v>77.272727272727266</v>
      </c>
      <c r="S233" s="63">
        <v>88.181818181818187</v>
      </c>
      <c r="T233" s="63">
        <v>100</v>
      </c>
      <c r="U233" s="46">
        <v>3</v>
      </c>
      <c r="V233" s="64">
        <v>30</v>
      </c>
      <c r="W233" s="65">
        <v>110</v>
      </c>
      <c r="X233" s="65">
        <v>108</v>
      </c>
      <c r="Y233" s="65">
        <v>119</v>
      </c>
      <c r="Z233" s="65">
        <v>112</v>
      </c>
      <c r="AA233" s="65">
        <v>119</v>
      </c>
      <c r="AB233" s="65">
        <v>103</v>
      </c>
      <c r="AC233" s="67">
        <v>1.8181818181818181</v>
      </c>
      <c r="AD233" s="67">
        <v>5.8823529411764701</v>
      </c>
      <c r="AE233" s="67">
        <v>13.445378151260504</v>
      </c>
      <c r="AF233" s="65">
        <v>120</v>
      </c>
      <c r="AG233" s="65">
        <v>88</v>
      </c>
      <c r="AH233" s="67">
        <v>26.666666666666668</v>
      </c>
      <c r="AI233" s="65">
        <v>119</v>
      </c>
      <c r="AJ233" s="65">
        <v>93</v>
      </c>
      <c r="AK233" s="67">
        <v>21.84873949579832</v>
      </c>
      <c r="AL233" s="42" t="s">
        <v>2639</v>
      </c>
      <c r="AM233" s="42" t="s">
        <v>2639</v>
      </c>
      <c r="AN233" s="42" t="s">
        <v>2639</v>
      </c>
      <c r="AO233" s="47" t="s">
        <v>2669</v>
      </c>
      <c r="AP233" s="47" t="s">
        <v>2639</v>
      </c>
      <c r="AQ233" s="43" t="s">
        <v>8</v>
      </c>
    </row>
    <row r="234" spans="1:43" s="24" customFormat="1" ht="30" customHeight="1" x14ac:dyDescent="0.3">
      <c r="A234" s="57" t="s">
        <v>781</v>
      </c>
      <c r="B234" s="57" t="s">
        <v>1100</v>
      </c>
      <c r="C234" s="57" t="s">
        <v>359</v>
      </c>
      <c r="D234" s="58" t="s">
        <v>1379</v>
      </c>
      <c r="E234" s="60" t="s">
        <v>1380</v>
      </c>
      <c r="F234" s="61">
        <v>46</v>
      </c>
      <c r="G234" s="61">
        <v>3478</v>
      </c>
      <c r="H234" s="88">
        <v>1.4000000000000001</v>
      </c>
      <c r="I234" s="63">
        <v>76.08695652173914</v>
      </c>
      <c r="J234" s="63">
        <v>10.869565217391305</v>
      </c>
      <c r="K234" s="63">
        <v>100</v>
      </c>
      <c r="L234" s="63">
        <v>100</v>
      </c>
      <c r="M234" s="63">
        <v>100</v>
      </c>
      <c r="N234" s="63">
        <v>100</v>
      </c>
      <c r="O234" s="63">
        <v>100</v>
      </c>
      <c r="P234" s="63">
        <v>82.608695652173907</v>
      </c>
      <c r="Q234" s="63">
        <v>100</v>
      </c>
      <c r="R234" s="63">
        <v>93.478260869565219</v>
      </c>
      <c r="S234" s="63">
        <v>95.652173913043484</v>
      </c>
      <c r="T234" s="63">
        <v>93.478260869565219</v>
      </c>
      <c r="U234" s="46">
        <v>7</v>
      </c>
      <c r="V234" s="64">
        <v>70</v>
      </c>
      <c r="W234" s="65">
        <v>44</v>
      </c>
      <c r="X234" s="65">
        <v>47</v>
      </c>
      <c r="Y234" s="65">
        <v>43</v>
      </c>
      <c r="Z234" s="65">
        <v>48</v>
      </c>
      <c r="AA234" s="65">
        <v>49</v>
      </c>
      <c r="AB234" s="65">
        <v>47</v>
      </c>
      <c r="AC234" s="67">
        <v>-6.8181818181818175</v>
      </c>
      <c r="AD234" s="67">
        <v>-11.627906976744185</v>
      </c>
      <c r="AE234" s="67">
        <v>4.0816326530612246</v>
      </c>
      <c r="AF234" s="65">
        <v>43</v>
      </c>
      <c r="AG234" s="65">
        <v>50</v>
      </c>
      <c r="AH234" s="67">
        <v>-16.279069767441861</v>
      </c>
      <c r="AI234" s="65">
        <v>43</v>
      </c>
      <c r="AJ234" s="65">
        <v>50</v>
      </c>
      <c r="AK234" s="67">
        <v>-16.279069767441861</v>
      </c>
      <c r="AL234" s="42" t="s">
        <v>2639</v>
      </c>
      <c r="AM234" s="42" t="s">
        <v>2639</v>
      </c>
      <c r="AN234" s="42" t="s">
        <v>2639</v>
      </c>
      <c r="AO234" s="47" t="s">
        <v>2669</v>
      </c>
      <c r="AP234" s="47" t="s">
        <v>2639</v>
      </c>
      <c r="AQ234" s="43" t="s">
        <v>8</v>
      </c>
    </row>
    <row r="235" spans="1:43" s="24" customFormat="1" ht="30" customHeight="1" x14ac:dyDescent="0.3">
      <c r="A235" s="57" t="s">
        <v>359</v>
      </c>
      <c r="B235" s="57" t="s">
        <v>1100</v>
      </c>
      <c r="C235" s="57" t="s">
        <v>359</v>
      </c>
      <c r="D235" s="58" t="s">
        <v>1381</v>
      </c>
      <c r="E235" s="60" t="s">
        <v>1382</v>
      </c>
      <c r="F235" s="61">
        <v>96</v>
      </c>
      <c r="G235" s="61">
        <v>6791</v>
      </c>
      <c r="H235" s="88">
        <v>1.5</v>
      </c>
      <c r="I235" s="63">
        <v>100</v>
      </c>
      <c r="J235" s="63">
        <v>94.791666666666657</v>
      </c>
      <c r="K235" s="63">
        <v>81.25</v>
      </c>
      <c r="L235" s="63">
        <v>72.916666666666657</v>
      </c>
      <c r="M235" s="63">
        <v>86.458333333333343</v>
      </c>
      <c r="N235" s="63">
        <v>72.916666666666657</v>
      </c>
      <c r="O235" s="63">
        <v>72.916666666666657</v>
      </c>
      <c r="P235" s="63">
        <v>83.333333333333343</v>
      </c>
      <c r="Q235" s="63">
        <v>60.416666666666664</v>
      </c>
      <c r="R235" s="63">
        <v>69.791666666666657</v>
      </c>
      <c r="S235" s="63">
        <v>83.333333333333343</v>
      </c>
      <c r="T235" s="63">
        <v>79.166666666666657</v>
      </c>
      <c r="U235" s="46">
        <v>0</v>
      </c>
      <c r="V235" s="64">
        <v>0</v>
      </c>
      <c r="W235" s="65">
        <v>70</v>
      </c>
      <c r="X235" s="65">
        <v>78</v>
      </c>
      <c r="Y235" s="65">
        <v>75</v>
      </c>
      <c r="Z235" s="65">
        <v>83</v>
      </c>
      <c r="AA235" s="65">
        <v>74</v>
      </c>
      <c r="AB235" s="65">
        <v>70</v>
      </c>
      <c r="AC235" s="67">
        <v>-11.428571428571429</v>
      </c>
      <c r="AD235" s="67">
        <v>-10.666666666666668</v>
      </c>
      <c r="AE235" s="67">
        <v>5.4054054054054053</v>
      </c>
      <c r="AF235" s="65">
        <v>73</v>
      </c>
      <c r="AG235" s="65">
        <v>70</v>
      </c>
      <c r="AH235" s="67">
        <v>4.10958904109589</v>
      </c>
      <c r="AI235" s="65">
        <v>74</v>
      </c>
      <c r="AJ235" s="65">
        <v>70</v>
      </c>
      <c r="AK235" s="67">
        <v>5.4054054054054053</v>
      </c>
      <c r="AL235" s="42" t="s">
        <v>2639</v>
      </c>
      <c r="AM235" s="42" t="s">
        <v>2639</v>
      </c>
      <c r="AN235" s="42" t="s">
        <v>2639</v>
      </c>
      <c r="AO235" s="47" t="s">
        <v>2669</v>
      </c>
      <c r="AP235" s="47" t="s">
        <v>2639</v>
      </c>
      <c r="AQ235" s="43" t="s">
        <v>8</v>
      </c>
    </row>
    <row r="236" spans="1:43" s="24" customFormat="1" ht="30" customHeight="1" x14ac:dyDescent="0.3">
      <c r="A236" s="57" t="s">
        <v>677</v>
      </c>
      <c r="B236" s="57" t="s">
        <v>1100</v>
      </c>
      <c r="C236" s="57" t="s">
        <v>359</v>
      </c>
      <c r="D236" s="58" t="s">
        <v>1383</v>
      </c>
      <c r="E236" s="60" t="s">
        <v>1384</v>
      </c>
      <c r="F236" s="61">
        <v>45</v>
      </c>
      <c r="G236" s="61">
        <v>3396</v>
      </c>
      <c r="H236" s="88">
        <v>1.4000000000000001</v>
      </c>
      <c r="I236" s="63">
        <v>100</v>
      </c>
      <c r="J236" s="63">
        <v>100</v>
      </c>
      <c r="K236" s="63">
        <v>80</v>
      </c>
      <c r="L236" s="63">
        <v>71.111111111111114</v>
      </c>
      <c r="M236" s="63">
        <v>82.222222222222214</v>
      </c>
      <c r="N236" s="63">
        <v>77.777777777777786</v>
      </c>
      <c r="O236" s="63">
        <v>82.222222222222214</v>
      </c>
      <c r="P236" s="63">
        <v>73.333333333333329</v>
      </c>
      <c r="Q236" s="63">
        <v>62.222222222222221</v>
      </c>
      <c r="R236" s="63">
        <v>53.333333333333336</v>
      </c>
      <c r="S236" s="63">
        <v>82.222222222222214</v>
      </c>
      <c r="T236" s="63">
        <v>95.555555555555557</v>
      </c>
      <c r="U236" s="46">
        <v>1</v>
      </c>
      <c r="V236" s="64">
        <v>10</v>
      </c>
      <c r="W236" s="65">
        <v>43</v>
      </c>
      <c r="X236" s="65">
        <v>36</v>
      </c>
      <c r="Y236" s="65">
        <v>44</v>
      </c>
      <c r="Z236" s="65">
        <v>37</v>
      </c>
      <c r="AA236" s="65">
        <v>46</v>
      </c>
      <c r="AB236" s="65">
        <v>32</v>
      </c>
      <c r="AC236" s="67">
        <v>16.279069767441861</v>
      </c>
      <c r="AD236" s="67">
        <v>15.909090909090908</v>
      </c>
      <c r="AE236" s="67">
        <v>30.434782608695656</v>
      </c>
      <c r="AF236" s="65">
        <v>45</v>
      </c>
      <c r="AG236" s="65">
        <v>35</v>
      </c>
      <c r="AH236" s="67">
        <v>22.222222222222221</v>
      </c>
      <c r="AI236" s="65">
        <v>45</v>
      </c>
      <c r="AJ236" s="65">
        <v>37</v>
      </c>
      <c r="AK236" s="67">
        <v>17.777777777777779</v>
      </c>
      <c r="AL236" s="42" t="s">
        <v>2639</v>
      </c>
      <c r="AM236" s="42" t="s">
        <v>2639</v>
      </c>
      <c r="AN236" s="42" t="s">
        <v>2639</v>
      </c>
      <c r="AO236" s="47" t="s">
        <v>2669</v>
      </c>
      <c r="AP236" s="47" t="s">
        <v>2639</v>
      </c>
      <c r="AQ236" s="43" t="s">
        <v>8</v>
      </c>
    </row>
    <row r="237" spans="1:43" s="24" customFormat="1" ht="30" customHeight="1" x14ac:dyDescent="0.3">
      <c r="A237" s="57" t="s">
        <v>359</v>
      </c>
      <c r="B237" s="57" t="s">
        <v>1100</v>
      </c>
      <c r="C237" s="57" t="s">
        <v>359</v>
      </c>
      <c r="D237" s="58" t="s">
        <v>1385</v>
      </c>
      <c r="E237" s="60" t="s">
        <v>1386</v>
      </c>
      <c r="F237" s="61">
        <v>71</v>
      </c>
      <c r="G237" s="61">
        <v>6145</v>
      </c>
      <c r="H237" s="88">
        <v>1.2000000000000002</v>
      </c>
      <c r="I237" s="63">
        <v>100</v>
      </c>
      <c r="J237" s="63">
        <v>100</v>
      </c>
      <c r="K237" s="63">
        <v>100</v>
      </c>
      <c r="L237" s="63">
        <v>100</v>
      </c>
      <c r="M237" s="63">
        <v>100</v>
      </c>
      <c r="N237" s="63">
        <v>100</v>
      </c>
      <c r="O237" s="63">
        <v>100</v>
      </c>
      <c r="P237" s="63">
        <v>88.732394366197184</v>
      </c>
      <c r="Q237" s="63">
        <v>100</v>
      </c>
      <c r="R237" s="63">
        <v>91.549295774647888</v>
      </c>
      <c r="S237" s="63">
        <v>90.140845070422543</v>
      </c>
      <c r="T237" s="63">
        <v>90.140845070422543</v>
      </c>
      <c r="U237" s="46">
        <v>6</v>
      </c>
      <c r="V237" s="64">
        <v>60</v>
      </c>
      <c r="W237" s="65">
        <v>65</v>
      </c>
      <c r="X237" s="65">
        <v>71</v>
      </c>
      <c r="Y237" s="65">
        <v>66</v>
      </c>
      <c r="Z237" s="65">
        <v>73</v>
      </c>
      <c r="AA237" s="65">
        <v>64</v>
      </c>
      <c r="AB237" s="65">
        <v>73</v>
      </c>
      <c r="AC237" s="67">
        <v>-9.2307692307692317</v>
      </c>
      <c r="AD237" s="67">
        <v>-10.606060606060606</v>
      </c>
      <c r="AE237" s="67">
        <v>-14.0625</v>
      </c>
      <c r="AF237" s="65">
        <v>66</v>
      </c>
      <c r="AG237" s="65">
        <v>76</v>
      </c>
      <c r="AH237" s="67">
        <v>-15.151515151515152</v>
      </c>
      <c r="AI237" s="65">
        <v>66</v>
      </c>
      <c r="AJ237" s="65">
        <v>76</v>
      </c>
      <c r="AK237" s="67">
        <v>-15.151515151515152</v>
      </c>
      <c r="AL237" s="42" t="s">
        <v>2639</v>
      </c>
      <c r="AM237" s="42" t="s">
        <v>2639</v>
      </c>
      <c r="AN237" s="42" t="s">
        <v>2639</v>
      </c>
      <c r="AO237" s="47" t="s">
        <v>2669</v>
      </c>
      <c r="AP237" s="47" t="s">
        <v>2639</v>
      </c>
      <c r="AQ237" s="43" t="s">
        <v>8</v>
      </c>
    </row>
    <row r="238" spans="1:43" s="24" customFormat="1" ht="30" customHeight="1" x14ac:dyDescent="0.3">
      <c r="A238" s="57" t="s">
        <v>359</v>
      </c>
      <c r="B238" s="57" t="s">
        <v>1100</v>
      </c>
      <c r="C238" s="57" t="s">
        <v>359</v>
      </c>
      <c r="D238" s="89" t="s">
        <v>1387</v>
      </c>
      <c r="E238" s="60" t="s">
        <v>1388</v>
      </c>
      <c r="F238" s="61">
        <v>3541</v>
      </c>
      <c r="G238" s="61">
        <v>282111</v>
      </c>
      <c r="H238" s="88">
        <v>1.3</v>
      </c>
      <c r="I238" s="63">
        <v>93.589381530641063</v>
      </c>
      <c r="J238" s="63">
        <v>62.665913583733413</v>
      </c>
      <c r="K238" s="63">
        <v>73.623270262637675</v>
      </c>
      <c r="L238" s="63">
        <v>78.988986162101099</v>
      </c>
      <c r="M238" s="63">
        <v>79.469076532053094</v>
      </c>
      <c r="N238" s="63">
        <v>72.013555492798645</v>
      </c>
      <c r="O238" s="63">
        <v>71.928833662807108</v>
      </c>
      <c r="P238" s="63">
        <v>70.093194012990679</v>
      </c>
      <c r="Q238" s="63">
        <v>59.135837334086418</v>
      </c>
      <c r="R238" s="63">
        <v>55.464558034453546</v>
      </c>
      <c r="S238" s="63">
        <v>61.197401863880266</v>
      </c>
      <c r="T238" s="63">
        <v>57.7520474442248</v>
      </c>
      <c r="U238" s="46">
        <v>0</v>
      </c>
      <c r="V238" s="64">
        <v>0</v>
      </c>
      <c r="W238" s="65">
        <v>2731</v>
      </c>
      <c r="X238" s="65">
        <v>2607</v>
      </c>
      <c r="Y238" s="65">
        <v>2963</v>
      </c>
      <c r="Z238" s="65">
        <v>2814</v>
      </c>
      <c r="AA238" s="65">
        <v>3398</v>
      </c>
      <c r="AB238" s="65">
        <v>2797</v>
      </c>
      <c r="AC238" s="67">
        <v>4.5404613694617355</v>
      </c>
      <c r="AD238" s="67">
        <v>5.0286871414107326</v>
      </c>
      <c r="AE238" s="67">
        <v>17.686874632136551</v>
      </c>
      <c r="AF238" s="65">
        <v>2908</v>
      </c>
      <c r="AG238" s="65">
        <v>2550</v>
      </c>
      <c r="AH238" s="67">
        <v>12.310866574965612</v>
      </c>
      <c r="AI238" s="65">
        <v>2905</v>
      </c>
      <c r="AJ238" s="65">
        <v>2547</v>
      </c>
      <c r="AK238" s="67">
        <v>12.323580034423408</v>
      </c>
      <c r="AL238" s="42" t="s">
        <v>2639</v>
      </c>
      <c r="AM238" s="42" t="s">
        <v>2639</v>
      </c>
      <c r="AN238" s="42" t="s">
        <v>2639</v>
      </c>
      <c r="AO238" s="47" t="s">
        <v>2639</v>
      </c>
      <c r="AP238" s="47" t="s">
        <v>2669</v>
      </c>
      <c r="AQ238" s="43" t="s">
        <v>9</v>
      </c>
    </row>
    <row r="239" spans="1:43" s="24" customFormat="1" ht="30" customHeight="1" x14ac:dyDescent="0.3">
      <c r="A239" s="57" t="s">
        <v>500</v>
      </c>
      <c r="B239" s="57" t="s">
        <v>1100</v>
      </c>
      <c r="C239" s="57" t="s">
        <v>359</v>
      </c>
      <c r="D239" s="58" t="s">
        <v>1389</v>
      </c>
      <c r="E239" s="60" t="s">
        <v>1390</v>
      </c>
      <c r="F239" s="61">
        <v>144</v>
      </c>
      <c r="G239" s="61">
        <v>11607</v>
      </c>
      <c r="H239" s="88">
        <v>1.3</v>
      </c>
      <c r="I239" s="63">
        <v>100</v>
      </c>
      <c r="J239" s="63">
        <v>100</v>
      </c>
      <c r="K239" s="63">
        <v>100</v>
      </c>
      <c r="L239" s="63">
        <v>100</v>
      </c>
      <c r="M239" s="63">
        <v>100</v>
      </c>
      <c r="N239" s="63">
        <v>100</v>
      </c>
      <c r="O239" s="63">
        <v>100</v>
      </c>
      <c r="P239" s="63">
        <v>100</v>
      </c>
      <c r="Q239" s="63">
        <v>99.305555555555557</v>
      </c>
      <c r="R239" s="63">
        <v>100</v>
      </c>
      <c r="S239" s="63">
        <v>100</v>
      </c>
      <c r="T239" s="63">
        <v>100</v>
      </c>
      <c r="U239" s="46">
        <v>10</v>
      </c>
      <c r="V239" s="64">
        <v>100</v>
      </c>
      <c r="W239" s="65">
        <v>144</v>
      </c>
      <c r="X239" s="65">
        <v>147</v>
      </c>
      <c r="Y239" s="65">
        <v>149</v>
      </c>
      <c r="Z239" s="65">
        <v>156</v>
      </c>
      <c r="AA239" s="65">
        <v>151</v>
      </c>
      <c r="AB239" s="65">
        <v>148</v>
      </c>
      <c r="AC239" s="67">
        <v>-2.083333333333333</v>
      </c>
      <c r="AD239" s="67">
        <v>-4.6979865771812079</v>
      </c>
      <c r="AE239" s="67">
        <v>1.9867549668874174</v>
      </c>
      <c r="AF239" s="65">
        <v>147</v>
      </c>
      <c r="AG239" s="65">
        <v>154</v>
      </c>
      <c r="AH239" s="67">
        <v>-4.7619047619047619</v>
      </c>
      <c r="AI239" s="65">
        <v>147</v>
      </c>
      <c r="AJ239" s="65">
        <v>153</v>
      </c>
      <c r="AK239" s="67">
        <v>-4.0816326530612246</v>
      </c>
      <c r="AL239" s="42" t="s">
        <v>2669</v>
      </c>
      <c r="AM239" s="42" t="s">
        <v>2639</v>
      </c>
      <c r="AN239" s="42" t="s">
        <v>2639</v>
      </c>
      <c r="AO239" s="47" t="s">
        <v>2639</v>
      </c>
      <c r="AP239" s="47" t="s">
        <v>2639</v>
      </c>
      <c r="AQ239" s="43" t="s">
        <v>5</v>
      </c>
    </row>
    <row r="240" spans="1:43" s="24" customFormat="1" ht="30" customHeight="1" x14ac:dyDescent="0.3">
      <c r="A240" s="57" t="s">
        <v>359</v>
      </c>
      <c r="B240" s="57" t="s">
        <v>1100</v>
      </c>
      <c r="C240" s="57" t="s">
        <v>359</v>
      </c>
      <c r="D240" s="58" t="s">
        <v>1391</v>
      </c>
      <c r="E240" s="60" t="s">
        <v>1392</v>
      </c>
      <c r="F240" s="61">
        <v>143</v>
      </c>
      <c r="G240" s="61">
        <v>12237</v>
      </c>
      <c r="H240" s="88">
        <v>1.2000000000000002</v>
      </c>
      <c r="I240" s="63">
        <v>72.727272727272734</v>
      </c>
      <c r="J240" s="63">
        <v>67.832167832167841</v>
      </c>
      <c r="K240" s="63">
        <v>84.615384615384613</v>
      </c>
      <c r="L240" s="63">
        <v>79.020979020979027</v>
      </c>
      <c r="M240" s="63">
        <v>88.811188811188813</v>
      </c>
      <c r="N240" s="63">
        <v>75.52447552447552</v>
      </c>
      <c r="O240" s="63">
        <v>75.52447552447552</v>
      </c>
      <c r="P240" s="63">
        <v>86.013986013986013</v>
      </c>
      <c r="Q240" s="63">
        <v>74.12587412587412</v>
      </c>
      <c r="R240" s="63">
        <v>69.930069930069934</v>
      </c>
      <c r="S240" s="63">
        <v>78.32167832167832</v>
      </c>
      <c r="T240" s="63">
        <v>76.923076923076934</v>
      </c>
      <c r="U240" s="46">
        <v>0</v>
      </c>
      <c r="V240" s="64">
        <v>0</v>
      </c>
      <c r="W240" s="65">
        <v>115</v>
      </c>
      <c r="X240" s="65">
        <v>121</v>
      </c>
      <c r="Y240" s="65">
        <v>119</v>
      </c>
      <c r="Z240" s="65">
        <v>127</v>
      </c>
      <c r="AA240" s="65">
        <v>116</v>
      </c>
      <c r="AB240" s="65">
        <v>113</v>
      </c>
      <c r="AC240" s="67">
        <v>-5.2173913043478262</v>
      </c>
      <c r="AD240" s="67">
        <v>-6.7226890756302522</v>
      </c>
      <c r="AE240" s="67">
        <v>2.5862068965517242</v>
      </c>
      <c r="AF240" s="65">
        <v>118</v>
      </c>
      <c r="AG240" s="65">
        <v>108</v>
      </c>
      <c r="AH240" s="67">
        <v>8.4745762711864394</v>
      </c>
      <c r="AI240" s="65">
        <v>120</v>
      </c>
      <c r="AJ240" s="65">
        <v>108</v>
      </c>
      <c r="AK240" s="67">
        <v>10</v>
      </c>
      <c r="AL240" s="42" t="s">
        <v>2639</v>
      </c>
      <c r="AM240" s="42" t="s">
        <v>2639</v>
      </c>
      <c r="AN240" s="42" t="s">
        <v>2639</v>
      </c>
      <c r="AO240" s="47" t="s">
        <v>2669</v>
      </c>
      <c r="AP240" s="47" t="s">
        <v>2639</v>
      </c>
      <c r="AQ240" s="43" t="s">
        <v>8</v>
      </c>
    </row>
    <row r="241" spans="1:43" s="24" customFormat="1" ht="30" customHeight="1" x14ac:dyDescent="0.3">
      <c r="A241" s="57" t="s">
        <v>677</v>
      </c>
      <c r="B241" s="57" t="s">
        <v>1100</v>
      </c>
      <c r="C241" s="57" t="s">
        <v>359</v>
      </c>
      <c r="D241" s="58" t="s">
        <v>1393</v>
      </c>
      <c r="E241" s="60" t="s">
        <v>1394</v>
      </c>
      <c r="F241" s="61">
        <v>74</v>
      </c>
      <c r="G241" s="61">
        <v>6094</v>
      </c>
      <c r="H241" s="88">
        <v>1.3</v>
      </c>
      <c r="I241" s="63">
        <v>81.081081081081081</v>
      </c>
      <c r="J241" s="63">
        <v>37.837837837837839</v>
      </c>
      <c r="K241" s="63">
        <v>100</v>
      </c>
      <c r="L241" s="63">
        <v>100</v>
      </c>
      <c r="M241" s="63">
        <v>100</v>
      </c>
      <c r="N241" s="63">
        <v>100</v>
      </c>
      <c r="O241" s="63">
        <v>100</v>
      </c>
      <c r="P241" s="63">
        <v>100</v>
      </c>
      <c r="Q241" s="63">
        <v>98.648648648648646</v>
      </c>
      <c r="R241" s="63">
        <v>72.972972972972968</v>
      </c>
      <c r="S241" s="63">
        <v>100</v>
      </c>
      <c r="T241" s="63">
        <v>100</v>
      </c>
      <c r="U241" s="46">
        <v>9</v>
      </c>
      <c r="V241" s="64">
        <v>90</v>
      </c>
      <c r="W241" s="65">
        <v>80</v>
      </c>
      <c r="X241" s="65">
        <v>77</v>
      </c>
      <c r="Y241" s="65">
        <v>83</v>
      </c>
      <c r="Z241" s="65">
        <v>81</v>
      </c>
      <c r="AA241" s="65">
        <v>84</v>
      </c>
      <c r="AB241" s="65">
        <v>81</v>
      </c>
      <c r="AC241" s="67">
        <v>3.75</v>
      </c>
      <c r="AD241" s="67">
        <v>2.4096385542168677</v>
      </c>
      <c r="AE241" s="67">
        <v>3.5714285714285712</v>
      </c>
      <c r="AF241" s="65">
        <v>85</v>
      </c>
      <c r="AG241" s="65">
        <v>88</v>
      </c>
      <c r="AH241" s="67">
        <v>-3.5294117647058822</v>
      </c>
      <c r="AI241" s="65">
        <v>86</v>
      </c>
      <c r="AJ241" s="65">
        <v>86</v>
      </c>
      <c r="AK241" s="67">
        <v>0</v>
      </c>
      <c r="AL241" s="42" t="s">
        <v>2639</v>
      </c>
      <c r="AM241" s="42" t="s">
        <v>2669</v>
      </c>
      <c r="AN241" s="42" t="s">
        <v>2639</v>
      </c>
      <c r="AO241" s="47" t="s">
        <v>2639</v>
      </c>
      <c r="AP241" s="47" t="s">
        <v>2639</v>
      </c>
      <c r="AQ241" s="43" t="s">
        <v>6</v>
      </c>
    </row>
    <row r="242" spans="1:43" s="24" customFormat="1" ht="30" customHeight="1" x14ac:dyDescent="0.3">
      <c r="A242" s="57" t="s">
        <v>359</v>
      </c>
      <c r="B242" s="57" t="s">
        <v>1100</v>
      </c>
      <c r="C242" s="57" t="s">
        <v>359</v>
      </c>
      <c r="D242" s="58" t="s">
        <v>1395</v>
      </c>
      <c r="E242" s="60" t="s">
        <v>1396</v>
      </c>
      <c r="F242" s="61">
        <v>67</v>
      </c>
      <c r="G242" s="61">
        <v>5417</v>
      </c>
      <c r="H242" s="88">
        <v>1.3</v>
      </c>
      <c r="I242" s="63">
        <v>88.059701492537314</v>
      </c>
      <c r="J242" s="63">
        <v>73.134328358208961</v>
      </c>
      <c r="K242" s="63">
        <v>29.850746268656714</v>
      </c>
      <c r="L242" s="63">
        <v>32.835820895522389</v>
      </c>
      <c r="M242" s="63">
        <v>31.343283582089555</v>
      </c>
      <c r="N242" s="63">
        <v>28.35820895522388</v>
      </c>
      <c r="O242" s="63">
        <v>26.865671641791046</v>
      </c>
      <c r="P242" s="63">
        <v>20.8955223880597</v>
      </c>
      <c r="Q242" s="63">
        <v>13.432835820895523</v>
      </c>
      <c r="R242" s="63">
        <v>16.417910447761194</v>
      </c>
      <c r="S242" s="63">
        <v>16.417910447761194</v>
      </c>
      <c r="T242" s="63">
        <v>11.940298507462686</v>
      </c>
      <c r="U242" s="46">
        <v>0</v>
      </c>
      <c r="V242" s="64">
        <v>0</v>
      </c>
      <c r="W242" s="65">
        <v>15</v>
      </c>
      <c r="X242" s="65">
        <v>20</v>
      </c>
      <c r="Y242" s="65">
        <v>15</v>
      </c>
      <c r="Z242" s="65">
        <v>21</v>
      </c>
      <c r="AA242" s="65">
        <v>19</v>
      </c>
      <c r="AB242" s="65">
        <v>22</v>
      </c>
      <c r="AC242" s="67">
        <v>-33.333333333333329</v>
      </c>
      <c r="AD242" s="67">
        <v>-40</v>
      </c>
      <c r="AE242" s="67">
        <v>-15.789473684210526</v>
      </c>
      <c r="AF242" s="65">
        <v>16</v>
      </c>
      <c r="AG242" s="65">
        <v>19</v>
      </c>
      <c r="AH242" s="67">
        <v>-18.75</v>
      </c>
      <c r="AI242" s="65">
        <v>15</v>
      </c>
      <c r="AJ242" s="65">
        <v>18</v>
      </c>
      <c r="AK242" s="67">
        <v>-20</v>
      </c>
      <c r="AL242" s="42" t="s">
        <v>2639</v>
      </c>
      <c r="AM242" s="42" t="s">
        <v>2639</v>
      </c>
      <c r="AN242" s="42" t="s">
        <v>2639</v>
      </c>
      <c r="AO242" s="47" t="s">
        <v>2669</v>
      </c>
      <c r="AP242" s="47" t="s">
        <v>2639</v>
      </c>
      <c r="AQ242" s="43" t="s">
        <v>8</v>
      </c>
    </row>
    <row r="243" spans="1:43" s="24" customFormat="1" ht="30" customHeight="1" x14ac:dyDescent="0.3">
      <c r="A243" s="57" t="s">
        <v>2651</v>
      </c>
      <c r="B243" s="57" t="s">
        <v>1100</v>
      </c>
      <c r="C243" s="57" t="s">
        <v>359</v>
      </c>
      <c r="D243" s="58" t="s">
        <v>1397</v>
      </c>
      <c r="E243" s="60" t="s">
        <v>1398</v>
      </c>
      <c r="F243" s="61">
        <v>50</v>
      </c>
      <c r="G243" s="61">
        <v>5061</v>
      </c>
      <c r="H243" s="88">
        <v>1</v>
      </c>
      <c r="I243" s="63">
        <v>80</v>
      </c>
      <c r="J243" s="63">
        <v>66</v>
      </c>
      <c r="K243" s="63">
        <v>100</v>
      </c>
      <c r="L243" s="63">
        <v>100</v>
      </c>
      <c r="M243" s="63">
        <v>100</v>
      </c>
      <c r="N243" s="63">
        <v>98</v>
      </c>
      <c r="O243" s="63">
        <v>98</v>
      </c>
      <c r="P243" s="63">
        <v>100</v>
      </c>
      <c r="Q243" s="63">
        <v>94</v>
      </c>
      <c r="R243" s="63">
        <v>88</v>
      </c>
      <c r="S243" s="63">
        <v>100</v>
      </c>
      <c r="T243" s="63">
        <v>100</v>
      </c>
      <c r="U243" s="46">
        <v>8</v>
      </c>
      <c r="V243" s="64">
        <v>80</v>
      </c>
      <c r="W243" s="65">
        <v>47</v>
      </c>
      <c r="X243" s="65">
        <v>52</v>
      </c>
      <c r="Y243" s="65">
        <v>54</v>
      </c>
      <c r="Z243" s="65">
        <v>58</v>
      </c>
      <c r="AA243" s="65">
        <v>54</v>
      </c>
      <c r="AB243" s="65">
        <v>60</v>
      </c>
      <c r="AC243" s="67">
        <v>-10.638297872340425</v>
      </c>
      <c r="AD243" s="67">
        <v>-7.4074074074074066</v>
      </c>
      <c r="AE243" s="67">
        <v>-11.111111111111111</v>
      </c>
      <c r="AF243" s="65">
        <v>54</v>
      </c>
      <c r="AG243" s="65">
        <v>49</v>
      </c>
      <c r="AH243" s="67">
        <v>9.2592592592592595</v>
      </c>
      <c r="AI243" s="65">
        <v>54</v>
      </c>
      <c r="AJ243" s="65">
        <v>49</v>
      </c>
      <c r="AK243" s="67">
        <v>9.2592592592592595</v>
      </c>
      <c r="AL243" s="42" t="s">
        <v>2639</v>
      </c>
      <c r="AM243" s="42" t="s">
        <v>2669</v>
      </c>
      <c r="AN243" s="42" t="s">
        <v>2639</v>
      </c>
      <c r="AO243" s="47" t="s">
        <v>2639</v>
      </c>
      <c r="AP243" s="47" t="s">
        <v>2639</v>
      </c>
      <c r="AQ243" s="43" t="s">
        <v>6</v>
      </c>
    </row>
    <row r="244" spans="1:43" s="24" customFormat="1" ht="30" customHeight="1" x14ac:dyDescent="0.3">
      <c r="A244" s="57" t="s">
        <v>500</v>
      </c>
      <c r="B244" s="57" t="s">
        <v>1100</v>
      </c>
      <c r="C244" s="57" t="s">
        <v>359</v>
      </c>
      <c r="D244" s="58" t="s">
        <v>1399</v>
      </c>
      <c r="E244" s="60" t="s">
        <v>1400</v>
      </c>
      <c r="F244" s="61">
        <v>335</v>
      </c>
      <c r="G244" s="61">
        <v>27646</v>
      </c>
      <c r="H244" s="88">
        <v>1.3</v>
      </c>
      <c r="I244" s="63">
        <v>67.761194029850742</v>
      </c>
      <c r="J244" s="63">
        <v>11.641791044776118</v>
      </c>
      <c r="K244" s="63">
        <v>84.179104477611943</v>
      </c>
      <c r="L244" s="63">
        <v>90.746268656716424</v>
      </c>
      <c r="M244" s="63">
        <v>88.955223880597018</v>
      </c>
      <c r="N244" s="63">
        <v>90.447761194029852</v>
      </c>
      <c r="O244" s="63">
        <v>90.149253731343279</v>
      </c>
      <c r="P244" s="63">
        <v>95.223880597014926</v>
      </c>
      <c r="Q244" s="63">
        <v>82.089552238805979</v>
      </c>
      <c r="R244" s="63">
        <v>94.029850746268664</v>
      </c>
      <c r="S244" s="63">
        <v>96.119402985074629</v>
      </c>
      <c r="T244" s="63">
        <v>94.925373134328368</v>
      </c>
      <c r="U244" s="46">
        <v>2</v>
      </c>
      <c r="V244" s="64">
        <v>20</v>
      </c>
      <c r="W244" s="65">
        <v>282</v>
      </c>
      <c r="X244" s="65">
        <v>282</v>
      </c>
      <c r="Y244" s="65">
        <v>294</v>
      </c>
      <c r="Z244" s="65">
        <v>298</v>
      </c>
      <c r="AA244" s="65">
        <v>288</v>
      </c>
      <c r="AB244" s="65">
        <v>304</v>
      </c>
      <c r="AC244" s="67">
        <v>0</v>
      </c>
      <c r="AD244" s="67">
        <v>-1.3605442176870748</v>
      </c>
      <c r="AE244" s="67">
        <v>-5.5555555555555554</v>
      </c>
      <c r="AF244" s="65">
        <v>294</v>
      </c>
      <c r="AG244" s="65">
        <v>303</v>
      </c>
      <c r="AH244" s="67">
        <v>-3.0612244897959182</v>
      </c>
      <c r="AI244" s="65">
        <v>297</v>
      </c>
      <c r="AJ244" s="65">
        <v>302</v>
      </c>
      <c r="AK244" s="67">
        <v>-1.6835016835016834</v>
      </c>
      <c r="AL244" s="42" t="s">
        <v>2639</v>
      </c>
      <c r="AM244" s="42" t="s">
        <v>2639</v>
      </c>
      <c r="AN244" s="42" t="s">
        <v>2639</v>
      </c>
      <c r="AO244" s="47" t="s">
        <v>2669</v>
      </c>
      <c r="AP244" s="47" t="s">
        <v>2639</v>
      </c>
      <c r="AQ244" s="43" t="s">
        <v>8</v>
      </c>
    </row>
    <row r="245" spans="1:43" s="24" customFormat="1" ht="30" customHeight="1" x14ac:dyDescent="0.3">
      <c r="A245" s="57" t="s">
        <v>359</v>
      </c>
      <c r="B245" s="57" t="s">
        <v>1100</v>
      </c>
      <c r="C245" s="57" t="s">
        <v>359</v>
      </c>
      <c r="D245" s="58" t="s">
        <v>1401</v>
      </c>
      <c r="E245" s="60" t="s">
        <v>1402</v>
      </c>
      <c r="F245" s="61">
        <v>45</v>
      </c>
      <c r="G245" s="61">
        <v>4053</v>
      </c>
      <c r="H245" s="88">
        <v>1.2000000000000002</v>
      </c>
      <c r="I245" s="63">
        <v>100</v>
      </c>
      <c r="J245" s="63">
        <v>77.777777777777786</v>
      </c>
      <c r="K245" s="63">
        <v>100</v>
      </c>
      <c r="L245" s="63">
        <v>100</v>
      </c>
      <c r="M245" s="63">
        <v>100</v>
      </c>
      <c r="N245" s="63">
        <v>100</v>
      </c>
      <c r="O245" s="63">
        <v>100</v>
      </c>
      <c r="P245" s="63">
        <v>100</v>
      </c>
      <c r="Q245" s="63">
        <v>93.333333333333329</v>
      </c>
      <c r="R245" s="63">
        <v>53.333333333333336</v>
      </c>
      <c r="S245" s="63">
        <v>84.444444444444443</v>
      </c>
      <c r="T245" s="63">
        <v>100</v>
      </c>
      <c r="U245" s="46">
        <v>7</v>
      </c>
      <c r="V245" s="64">
        <v>70</v>
      </c>
      <c r="W245" s="65">
        <v>41</v>
      </c>
      <c r="X245" s="65">
        <v>51</v>
      </c>
      <c r="Y245" s="65">
        <v>37</v>
      </c>
      <c r="Z245" s="65">
        <v>46</v>
      </c>
      <c r="AA245" s="65">
        <v>47</v>
      </c>
      <c r="AB245" s="65">
        <v>50</v>
      </c>
      <c r="AC245" s="67">
        <v>-24.390243902439025</v>
      </c>
      <c r="AD245" s="67">
        <v>-24.324324324324326</v>
      </c>
      <c r="AE245" s="67">
        <v>-6.3829787234042552</v>
      </c>
      <c r="AF245" s="65">
        <v>44</v>
      </c>
      <c r="AG245" s="65">
        <v>54</v>
      </c>
      <c r="AH245" s="67">
        <v>-22.727272727272727</v>
      </c>
      <c r="AI245" s="65">
        <v>44</v>
      </c>
      <c r="AJ245" s="65">
        <v>54</v>
      </c>
      <c r="AK245" s="67">
        <v>-22.727272727272727</v>
      </c>
      <c r="AL245" s="42" t="s">
        <v>2639</v>
      </c>
      <c r="AM245" s="42" t="s">
        <v>2639</v>
      </c>
      <c r="AN245" s="42" t="s">
        <v>2639</v>
      </c>
      <c r="AO245" s="47" t="s">
        <v>2669</v>
      </c>
      <c r="AP245" s="47" t="s">
        <v>2639</v>
      </c>
      <c r="AQ245" s="43" t="s">
        <v>8</v>
      </c>
    </row>
    <row r="246" spans="1:43" s="24" customFormat="1" ht="30" customHeight="1" x14ac:dyDescent="0.3">
      <c r="A246" s="57" t="s">
        <v>359</v>
      </c>
      <c r="B246" s="57" t="s">
        <v>1100</v>
      </c>
      <c r="C246" s="57" t="s">
        <v>359</v>
      </c>
      <c r="D246" s="58" t="s">
        <v>1403</v>
      </c>
      <c r="E246" s="60" t="s">
        <v>1404</v>
      </c>
      <c r="F246" s="61">
        <v>26</v>
      </c>
      <c r="G246" s="61">
        <v>3105</v>
      </c>
      <c r="H246" s="88">
        <v>0.9</v>
      </c>
      <c r="I246" s="63">
        <v>100</v>
      </c>
      <c r="J246" s="63">
        <v>100</v>
      </c>
      <c r="K246" s="63">
        <v>100</v>
      </c>
      <c r="L246" s="63">
        <v>100</v>
      </c>
      <c r="M246" s="63">
        <v>100</v>
      </c>
      <c r="N246" s="63">
        <v>100</v>
      </c>
      <c r="O246" s="63">
        <v>100</v>
      </c>
      <c r="P246" s="63">
        <v>100</v>
      </c>
      <c r="Q246" s="63">
        <v>100</v>
      </c>
      <c r="R246" s="63">
        <v>100</v>
      </c>
      <c r="S246" s="63">
        <v>100</v>
      </c>
      <c r="T246" s="63">
        <v>100</v>
      </c>
      <c r="U246" s="46">
        <v>10</v>
      </c>
      <c r="V246" s="64">
        <v>100</v>
      </c>
      <c r="W246" s="65">
        <v>41</v>
      </c>
      <c r="X246" s="65">
        <v>48</v>
      </c>
      <c r="Y246" s="65">
        <v>44</v>
      </c>
      <c r="Z246" s="65">
        <v>49</v>
      </c>
      <c r="AA246" s="65">
        <v>51</v>
      </c>
      <c r="AB246" s="65">
        <v>50</v>
      </c>
      <c r="AC246" s="67">
        <v>-17.073170731707318</v>
      </c>
      <c r="AD246" s="67">
        <v>-11.363636363636363</v>
      </c>
      <c r="AE246" s="67">
        <v>1.9607843137254901</v>
      </c>
      <c r="AF246" s="65">
        <v>44</v>
      </c>
      <c r="AG246" s="65">
        <v>53</v>
      </c>
      <c r="AH246" s="67">
        <v>-20.454545454545457</v>
      </c>
      <c r="AI246" s="65">
        <v>44</v>
      </c>
      <c r="AJ246" s="65">
        <v>53</v>
      </c>
      <c r="AK246" s="67">
        <v>-20.454545454545457</v>
      </c>
      <c r="AL246" s="42" t="s">
        <v>2669</v>
      </c>
      <c r="AM246" s="42" t="s">
        <v>2639</v>
      </c>
      <c r="AN246" s="42" t="s">
        <v>2639</v>
      </c>
      <c r="AO246" s="47" t="s">
        <v>2639</v>
      </c>
      <c r="AP246" s="47" t="s">
        <v>2639</v>
      </c>
      <c r="AQ246" s="43" t="s">
        <v>5</v>
      </c>
    </row>
    <row r="247" spans="1:43" s="24" customFormat="1" ht="30" customHeight="1" x14ac:dyDescent="0.3">
      <c r="A247" s="57" t="s">
        <v>500</v>
      </c>
      <c r="B247" s="57" t="s">
        <v>1100</v>
      </c>
      <c r="C247" s="57" t="s">
        <v>359</v>
      </c>
      <c r="D247" s="58" t="s">
        <v>1405</v>
      </c>
      <c r="E247" s="60" t="s">
        <v>1406</v>
      </c>
      <c r="F247" s="61">
        <v>49</v>
      </c>
      <c r="G247" s="61">
        <v>6406</v>
      </c>
      <c r="H247" s="88">
        <v>0.79999999999999993</v>
      </c>
      <c r="I247" s="63">
        <v>100</v>
      </c>
      <c r="J247" s="63">
        <v>87.755102040816325</v>
      </c>
      <c r="K247" s="63">
        <v>100</v>
      </c>
      <c r="L247" s="63">
        <v>100</v>
      </c>
      <c r="M247" s="63">
        <v>100</v>
      </c>
      <c r="N247" s="63">
        <v>100</v>
      </c>
      <c r="O247" s="63">
        <v>100</v>
      </c>
      <c r="P247" s="63">
        <v>100</v>
      </c>
      <c r="Q247" s="63">
        <v>100</v>
      </c>
      <c r="R247" s="63">
        <v>100</v>
      </c>
      <c r="S247" s="63">
        <v>100</v>
      </c>
      <c r="T247" s="63">
        <v>100</v>
      </c>
      <c r="U247" s="46">
        <v>10</v>
      </c>
      <c r="V247" s="64">
        <v>100</v>
      </c>
      <c r="W247" s="65">
        <v>57</v>
      </c>
      <c r="X247" s="65">
        <v>51</v>
      </c>
      <c r="Y247" s="65">
        <v>59</v>
      </c>
      <c r="Z247" s="65">
        <v>50</v>
      </c>
      <c r="AA247" s="65">
        <v>52</v>
      </c>
      <c r="AB247" s="65">
        <v>50</v>
      </c>
      <c r="AC247" s="67">
        <v>10.526315789473683</v>
      </c>
      <c r="AD247" s="67">
        <v>15.254237288135593</v>
      </c>
      <c r="AE247" s="67">
        <v>3.8461538461538463</v>
      </c>
      <c r="AF247" s="65">
        <v>57</v>
      </c>
      <c r="AG247" s="65">
        <v>52</v>
      </c>
      <c r="AH247" s="67">
        <v>8.7719298245614024</v>
      </c>
      <c r="AI247" s="65">
        <v>57</v>
      </c>
      <c r="AJ247" s="65">
        <v>52</v>
      </c>
      <c r="AK247" s="67">
        <v>8.7719298245614024</v>
      </c>
      <c r="AL247" s="42" t="s">
        <v>2669</v>
      </c>
      <c r="AM247" s="42" t="s">
        <v>2639</v>
      </c>
      <c r="AN247" s="42" t="s">
        <v>2639</v>
      </c>
      <c r="AO247" s="47" t="s">
        <v>2639</v>
      </c>
      <c r="AP247" s="47" t="s">
        <v>2639</v>
      </c>
      <c r="AQ247" s="43" t="s">
        <v>5</v>
      </c>
    </row>
    <row r="248" spans="1:43" s="24" customFormat="1" ht="30" customHeight="1" x14ac:dyDescent="0.3">
      <c r="A248" s="57" t="s">
        <v>359</v>
      </c>
      <c r="B248" s="57" t="s">
        <v>1100</v>
      </c>
      <c r="C248" s="57" t="s">
        <v>359</v>
      </c>
      <c r="D248" s="58" t="s">
        <v>1407</v>
      </c>
      <c r="E248" s="60" t="s">
        <v>1408</v>
      </c>
      <c r="F248" s="61">
        <v>28</v>
      </c>
      <c r="G248" s="61">
        <v>3185</v>
      </c>
      <c r="H248" s="88">
        <v>0.9</v>
      </c>
      <c r="I248" s="63">
        <v>53.571428571428569</v>
      </c>
      <c r="J248" s="63">
        <v>50</v>
      </c>
      <c r="K248" s="63">
        <v>71.428571428571431</v>
      </c>
      <c r="L248" s="63">
        <v>64.285714285714292</v>
      </c>
      <c r="M248" s="63">
        <v>71.428571428571431</v>
      </c>
      <c r="N248" s="63">
        <v>75</v>
      </c>
      <c r="O248" s="63">
        <v>75</v>
      </c>
      <c r="P248" s="63">
        <v>82.142857142857139</v>
      </c>
      <c r="Q248" s="63">
        <v>67.857142857142861</v>
      </c>
      <c r="R248" s="63">
        <v>3.5714285714285712</v>
      </c>
      <c r="S248" s="63">
        <v>85.714285714285708</v>
      </c>
      <c r="T248" s="63">
        <v>82.142857142857139</v>
      </c>
      <c r="U248" s="46">
        <v>0</v>
      </c>
      <c r="V248" s="64">
        <v>0</v>
      </c>
      <c r="W248" s="65">
        <v>20</v>
      </c>
      <c r="X248" s="65">
        <v>20</v>
      </c>
      <c r="Y248" s="65">
        <v>22</v>
      </c>
      <c r="Z248" s="65">
        <v>20</v>
      </c>
      <c r="AA248" s="65">
        <v>20</v>
      </c>
      <c r="AB248" s="65">
        <v>18</v>
      </c>
      <c r="AC248" s="67">
        <v>0</v>
      </c>
      <c r="AD248" s="67">
        <v>9.0909090909090917</v>
      </c>
      <c r="AE248" s="67">
        <v>10</v>
      </c>
      <c r="AF248" s="65">
        <v>21</v>
      </c>
      <c r="AG248" s="65">
        <v>21</v>
      </c>
      <c r="AH248" s="67">
        <v>0</v>
      </c>
      <c r="AI248" s="65">
        <v>21</v>
      </c>
      <c r="AJ248" s="65">
        <v>21</v>
      </c>
      <c r="AK248" s="67">
        <v>0</v>
      </c>
      <c r="AL248" s="42" t="s">
        <v>2639</v>
      </c>
      <c r="AM248" s="42" t="s">
        <v>2639</v>
      </c>
      <c r="AN248" s="42" t="s">
        <v>2639</v>
      </c>
      <c r="AO248" s="47" t="s">
        <v>2669</v>
      </c>
      <c r="AP248" s="47" t="s">
        <v>2639</v>
      </c>
      <c r="AQ248" s="43" t="s">
        <v>8</v>
      </c>
    </row>
    <row r="249" spans="1:43" s="24" customFormat="1" ht="30" customHeight="1" x14ac:dyDescent="0.3">
      <c r="A249" s="57" t="s">
        <v>500</v>
      </c>
      <c r="B249" s="57" t="s">
        <v>1100</v>
      </c>
      <c r="C249" s="57" t="s">
        <v>359</v>
      </c>
      <c r="D249" s="58" t="s">
        <v>1409</v>
      </c>
      <c r="E249" s="60" t="s">
        <v>1410</v>
      </c>
      <c r="F249" s="61">
        <v>48</v>
      </c>
      <c r="G249" s="61">
        <v>3072</v>
      </c>
      <c r="H249" s="88">
        <v>1.6</v>
      </c>
      <c r="I249" s="63">
        <v>100</v>
      </c>
      <c r="J249" s="63">
        <v>91.666666666666657</v>
      </c>
      <c r="K249" s="63">
        <v>100</v>
      </c>
      <c r="L249" s="63">
        <v>100</v>
      </c>
      <c r="M249" s="63">
        <v>100</v>
      </c>
      <c r="N249" s="63">
        <v>85.416666666666657</v>
      </c>
      <c r="O249" s="63">
        <v>93.75</v>
      </c>
      <c r="P249" s="63">
        <v>100</v>
      </c>
      <c r="Q249" s="63">
        <v>79.166666666666657</v>
      </c>
      <c r="R249" s="63">
        <v>100</v>
      </c>
      <c r="S249" s="63">
        <v>100</v>
      </c>
      <c r="T249" s="63">
        <v>100</v>
      </c>
      <c r="U249" s="46">
        <v>7</v>
      </c>
      <c r="V249" s="64">
        <v>70</v>
      </c>
      <c r="W249" s="65">
        <v>56</v>
      </c>
      <c r="X249" s="65">
        <v>52</v>
      </c>
      <c r="Y249" s="65">
        <v>56</v>
      </c>
      <c r="Z249" s="65">
        <v>55</v>
      </c>
      <c r="AA249" s="65">
        <v>53</v>
      </c>
      <c r="AB249" s="65">
        <v>54</v>
      </c>
      <c r="AC249" s="67">
        <v>7.1428571428571423</v>
      </c>
      <c r="AD249" s="67">
        <v>1.7857142857142856</v>
      </c>
      <c r="AE249" s="67">
        <v>-1.8867924528301887</v>
      </c>
      <c r="AF249" s="65">
        <v>57</v>
      </c>
      <c r="AG249" s="65">
        <v>41</v>
      </c>
      <c r="AH249" s="67">
        <v>28.07017543859649</v>
      </c>
      <c r="AI249" s="65">
        <v>58</v>
      </c>
      <c r="AJ249" s="65">
        <v>45</v>
      </c>
      <c r="AK249" s="67">
        <v>22.413793103448278</v>
      </c>
      <c r="AL249" s="42" t="s">
        <v>2639</v>
      </c>
      <c r="AM249" s="42" t="s">
        <v>2639</v>
      </c>
      <c r="AN249" s="42" t="s">
        <v>2639</v>
      </c>
      <c r="AO249" s="47" t="s">
        <v>2669</v>
      </c>
      <c r="AP249" s="47" t="s">
        <v>2639</v>
      </c>
      <c r="AQ249" s="43" t="s">
        <v>8</v>
      </c>
    </row>
    <row r="250" spans="1:43" s="24" customFormat="1" ht="30" customHeight="1" x14ac:dyDescent="0.3">
      <c r="A250" s="57" t="s">
        <v>781</v>
      </c>
      <c r="B250" s="57" t="s">
        <v>1100</v>
      </c>
      <c r="C250" s="57" t="s">
        <v>359</v>
      </c>
      <c r="D250" s="58" t="s">
        <v>1411</v>
      </c>
      <c r="E250" s="60" t="s">
        <v>1412</v>
      </c>
      <c r="F250" s="61">
        <v>53</v>
      </c>
      <c r="G250" s="61">
        <v>4761</v>
      </c>
      <c r="H250" s="88">
        <v>1.2000000000000002</v>
      </c>
      <c r="I250" s="63">
        <v>86.79245283018868</v>
      </c>
      <c r="J250" s="63">
        <v>69.811320754716974</v>
      </c>
      <c r="K250" s="63">
        <v>92.452830188679243</v>
      </c>
      <c r="L250" s="63">
        <v>100</v>
      </c>
      <c r="M250" s="63">
        <v>92.452830188679243</v>
      </c>
      <c r="N250" s="63">
        <v>100</v>
      </c>
      <c r="O250" s="63">
        <v>100</v>
      </c>
      <c r="P250" s="63">
        <v>100</v>
      </c>
      <c r="Q250" s="63">
        <v>96.226415094339629</v>
      </c>
      <c r="R250" s="63">
        <v>60.377358490566039</v>
      </c>
      <c r="S250" s="63">
        <v>100</v>
      </c>
      <c r="T250" s="63">
        <v>100</v>
      </c>
      <c r="U250" s="46">
        <v>8</v>
      </c>
      <c r="V250" s="64">
        <v>80</v>
      </c>
      <c r="W250" s="65">
        <v>40</v>
      </c>
      <c r="X250" s="65">
        <v>49</v>
      </c>
      <c r="Y250" s="65">
        <v>42</v>
      </c>
      <c r="Z250" s="65">
        <v>49</v>
      </c>
      <c r="AA250" s="65">
        <v>50</v>
      </c>
      <c r="AB250" s="65">
        <v>53</v>
      </c>
      <c r="AC250" s="67">
        <v>-22.5</v>
      </c>
      <c r="AD250" s="67">
        <v>-16.666666666666664</v>
      </c>
      <c r="AE250" s="67">
        <v>-6</v>
      </c>
      <c r="AF250" s="65">
        <v>41</v>
      </c>
      <c r="AG250" s="65">
        <v>55</v>
      </c>
      <c r="AH250" s="67">
        <v>-34.146341463414636</v>
      </c>
      <c r="AI250" s="65">
        <v>41</v>
      </c>
      <c r="AJ250" s="65">
        <v>56</v>
      </c>
      <c r="AK250" s="67">
        <v>-36.585365853658537</v>
      </c>
      <c r="AL250" s="42" t="s">
        <v>2639</v>
      </c>
      <c r="AM250" s="42" t="s">
        <v>2669</v>
      </c>
      <c r="AN250" s="42" t="s">
        <v>2639</v>
      </c>
      <c r="AO250" s="47" t="s">
        <v>2639</v>
      </c>
      <c r="AP250" s="47" t="s">
        <v>2639</v>
      </c>
      <c r="AQ250" s="43" t="s">
        <v>6</v>
      </c>
    </row>
    <row r="251" spans="1:43" s="24" customFormat="1" ht="30" customHeight="1" x14ac:dyDescent="0.3">
      <c r="A251" s="57" t="s">
        <v>781</v>
      </c>
      <c r="B251" s="57" t="s">
        <v>1100</v>
      </c>
      <c r="C251" s="57" t="s">
        <v>359</v>
      </c>
      <c r="D251" s="58" t="s">
        <v>1413</v>
      </c>
      <c r="E251" s="60" t="s">
        <v>1414</v>
      </c>
      <c r="F251" s="61">
        <v>216</v>
      </c>
      <c r="G251" s="61">
        <v>17420</v>
      </c>
      <c r="H251" s="88">
        <v>1.3</v>
      </c>
      <c r="I251" s="63">
        <v>75.462962962962962</v>
      </c>
      <c r="J251" s="63">
        <v>67.129629629629633</v>
      </c>
      <c r="K251" s="63">
        <v>79.166666666666657</v>
      </c>
      <c r="L251" s="63">
        <v>76.388888888888886</v>
      </c>
      <c r="M251" s="63">
        <v>82.407407407407405</v>
      </c>
      <c r="N251" s="63">
        <v>78.703703703703709</v>
      </c>
      <c r="O251" s="63">
        <v>79.166666666666657</v>
      </c>
      <c r="P251" s="63">
        <v>68.518518518518519</v>
      </c>
      <c r="Q251" s="63">
        <v>74.537037037037038</v>
      </c>
      <c r="R251" s="63">
        <v>65.277777777777786</v>
      </c>
      <c r="S251" s="63">
        <v>75.462962962962962</v>
      </c>
      <c r="T251" s="63">
        <v>76.388888888888886</v>
      </c>
      <c r="U251" s="46">
        <v>0</v>
      </c>
      <c r="V251" s="64">
        <v>0</v>
      </c>
      <c r="W251" s="65">
        <v>171</v>
      </c>
      <c r="X251" s="65">
        <v>171</v>
      </c>
      <c r="Y251" s="65">
        <v>184</v>
      </c>
      <c r="Z251" s="65">
        <v>178</v>
      </c>
      <c r="AA251" s="65">
        <v>178</v>
      </c>
      <c r="AB251" s="65">
        <v>165</v>
      </c>
      <c r="AC251" s="67">
        <v>0</v>
      </c>
      <c r="AD251" s="67">
        <v>3.2608695652173911</v>
      </c>
      <c r="AE251" s="67">
        <v>7.3033707865168536</v>
      </c>
      <c r="AF251" s="65">
        <v>187</v>
      </c>
      <c r="AG251" s="65">
        <v>170</v>
      </c>
      <c r="AH251" s="67">
        <v>9.0909090909090917</v>
      </c>
      <c r="AI251" s="65">
        <v>187</v>
      </c>
      <c r="AJ251" s="65">
        <v>171</v>
      </c>
      <c r="AK251" s="67">
        <v>8.5561497326203195</v>
      </c>
      <c r="AL251" s="42" t="s">
        <v>2639</v>
      </c>
      <c r="AM251" s="42" t="s">
        <v>2639</v>
      </c>
      <c r="AN251" s="42" t="s">
        <v>2639</v>
      </c>
      <c r="AO251" s="47" t="s">
        <v>2669</v>
      </c>
      <c r="AP251" s="47" t="s">
        <v>2639</v>
      </c>
      <c r="AQ251" s="43" t="s">
        <v>8</v>
      </c>
    </row>
    <row r="252" spans="1:43" s="24" customFormat="1" ht="30" customHeight="1" x14ac:dyDescent="0.3">
      <c r="A252" s="57" t="s">
        <v>677</v>
      </c>
      <c r="B252" s="57" t="s">
        <v>1100</v>
      </c>
      <c r="C252" s="57" t="s">
        <v>359</v>
      </c>
      <c r="D252" s="58" t="s">
        <v>1415</v>
      </c>
      <c r="E252" s="60" t="s">
        <v>1416</v>
      </c>
      <c r="F252" s="61">
        <v>219</v>
      </c>
      <c r="G252" s="61">
        <v>17397</v>
      </c>
      <c r="H252" s="88">
        <v>1.3</v>
      </c>
      <c r="I252" s="63">
        <v>100</v>
      </c>
      <c r="J252" s="63">
        <v>53.424657534246577</v>
      </c>
      <c r="K252" s="63">
        <v>82.191780821917803</v>
      </c>
      <c r="L252" s="63">
        <v>85.388127853881286</v>
      </c>
      <c r="M252" s="63">
        <v>89.49771689497716</v>
      </c>
      <c r="N252" s="63">
        <v>82.648401826484019</v>
      </c>
      <c r="O252" s="63">
        <v>82.648401826484019</v>
      </c>
      <c r="P252" s="63">
        <v>84.018264840182638</v>
      </c>
      <c r="Q252" s="63">
        <v>72.602739726027394</v>
      </c>
      <c r="R252" s="63">
        <v>73.972602739726028</v>
      </c>
      <c r="S252" s="63">
        <v>79.452054794520549</v>
      </c>
      <c r="T252" s="63">
        <v>96.803652968036531</v>
      </c>
      <c r="U252" s="46">
        <v>1</v>
      </c>
      <c r="V252" s="64">
        <v>10</v>
      </c>
      <c r="W252" s="65">
        <v>184</v>
      </c>
      <c r="X252" s="65">
        <v>180</v>
      </c>
      <c r="Y252" s="65">
        <v>215</v>
      </c>
      <c r="Z252" s="65">
        <v>196</v>
      </c>
      <c r="AA252" s="65">
        <v>213</v>
      </c>
      <c r="AB252" s="65">
        <v>187</v>
      </c>
      <c r="AC252" s="67">
        <v>2.1739130434782608</v>
      </c>
      <c r="AD252" s="67">
        <v>8.8372093023255811</v>
      </c>
      <c r="AE252" s="67">
        <v>12.206572769953052</v>
      </c>
      <c r="AF252" s="65">
        <v>216</v>
      </c>
      <c r="AG252" s="65">
        <v>181</v>
      </c>
      <c r="AH252" s="67">
        <v>16.203703703703702</v>
      </c>
      <c r="AI252" s="65">
        <v>218</v>
      </c>
      <c r="AJ252" s="65">
        <v>181</v>
      </c>
      <c r="AK252" s="67">
        <v>16.972477064220186</v>
      </c>
      <c r="AL252" s="42" t="s">
        <v>2639</v>
      </c>
      <c r="AM252" s="42" t="s">
        <v>2639</v>
      </c>
      <c r="AN252" s="42" t="s">
        <v>2639</v>
      </c>
      <c r="AO252" s="47" t="s">
        <v>2669</v>
      </c>
      <c r="AP252" s="47" t="s">
        <v>2639</v>
      </c>
      <c r="AQ252" s="43" t="s">
        <v>8</v>
      </c>
    </row>
    <row r="253" spans="1:43" s="24" customFormat="1" ht="30" customHeight="1" x14ac:dyDescent="0.3">
      <c r="A253" s="57" t="s">
        <v>359</v>
      </c>
      <c r="B253" s="57" t="s">
        <v>1100</v>
      </c>
      <c r="C253" s="57" t="s">
        <v>359</v>
      </c>
      <c r="D253" s="58" t="s">
        <v>1417</v>
      </c>
      <c r="E253" s="60" t="s">
        <v>1418</v>
      </c>
      <c r="F253" s="61">
        <v>56</v>
      </c>
      <c r="G253" s="61">
        <v>4343</v>
      </c>
      <c r="H253" s="88">
        <v>1.3</v>
      </c>
      <c r="I253" s="63">
        <v>100</v>
      </c>
      <c r="J253" s="63">
        <v>100</v>
      </c>
      <c r="K253" s="63">
        <v>89.285714285714292</v>
      </c>
      <c r="L253" s="63">
        <v>94.642857142857139</v>
      </c>
      <c r="M253" s="63">
        <v>96.428571428571431</v>
      </c>
      <c r="N253" s="63">
        <v>92.857142857142861</v>
      </c>
      <c r="O253" s="63">
        <v>94.642857142857139</v>
      </c>
      <c r="P253" s="63">
        <v>92.857142857142861</v>
      </c>
      <c r="Q253" s="63">
        <v>82.142857142857139</v>
      </c>
      <c r="R253" s="63">
        <v>100</v>
      </c>
      <c r="S253" s="63">
        <v>100</v>
      </c>
      <c r="T253" s="63">
        <v>100</v>
      </c>
      <c r="U253" s="46">
        <v>4</v>
      </c>
      <c r="V253" s="64">
        <v>40</v>
      </c>
      <c r="W253" s="65">
        <v>43</v>
      </c>
      <c r="X253" s="65">
        <v>50</v>
      </c>
      <c r="Y253" s="65">
        <v>47</v>
      </c>
      <c r="Z253" s="65">
        <v>54</v>
      </c>
      <c r="AA253" s="65">
        <v>52</v>
      </c>
      <c r="AB253" s="65">
        <v>53</v>
      </c>
      <c r="AC253" s="67">
        <v>-16.279069767441861</v>
      </c>
      <c r="AD253" s="67">
        <v>-14.893617021276595</v>
      </c>
      <c r="AE253" s="67">
        <v>-1.9230769230769231</v>
      </c>
      <c r="AF253" s="65">
        <v>47</v>
      </c>
      <c r="AG253" s="65">
        <v>52</v>
      </c>
      <c r="AH253" s="67">
        <v>-10.638297872340425</v>
      </c>
      <c r="AI253" s="65">
        <v>47</v>
      </c>
      <c r="AJ253" s="65">
        <v>53</v>
      </c>
      <c r="AK253" s="67">
        <v>-12.76595744680851</v>
      </c>
      <c r="AL253" s="42" t="s">
        <v>2639</v>
      </c>
      <c r="AM253" s="42" t="s">
        <v>2639</v>
      </c>
      <c r="AN253" s="42" t="s">
        <v>2639</v>
      </c>
      <c r="AO253" s="47" t="s">
        <v>2669</v>
      </c>
      <c r="AP253" s="47" t="s">
        <v>2639</v>
      </c>
      <c r="AQ253" s="43" t="s">
        <v>8</v>
      </c>
    </row>
    <row r="254" spans="1:43" s="24" customFormat="1" ht="30" customHeight="1" x14ac:dyDescent="0.3">
      <c r="A254" s="57" t="s">
        <v>2651</v>
      </c>
      <c r="B254" s="57" t="s">
        <v>1100</v>
      </c>
      <c r="C254" s="57" t="s">
        <v>359</v>
      </c>
      <c r="D254" s="58" t="s">
        <v>1419</v>
      </c>
      <c r="E254" s="60" t="s">
        <v>1420</v>
      </c>
      <c r="F254" s="61">
        <v>157</v>
      </c>
      <c r="G254" s="61">
        <v>14505</v>
      </c>
      <c r="H254" s="88">
        <v>1.1000000000000001</v>
      </c>
      <c r="I254" s="63">
        <v>100</v>
      </c>
      <c r="J254" s="63">
        <v>100</v>
      </c>
      <c r="K254" s="63">
        <v>94.904458598726109</v>
      </c>
      <c r="L254" s="63">
        <v>91.719745222929944</v>
      </c>
      <c r="M254" s="63">
        <v>100</v>
      </c>
      <c r="N254" s="63">
        <v>96.815286624203821</v>
      </c>
      <c r="O254" s="63">
        <v>98.089171974522287</v>
      </c>
      <c r="P254" s="63">
        <v>100</v>
      </c>
      <c r="Q254" s="63">
        <v>87.261146496815286</v>
      </c>
      <c r="R254" s="63">
        <v>86.624203821656053</v>
      </c>
      <c r="S254" s="63">
        <v>97.452229299363054</v>
      </c>
      <c r="T254" s="63">
        <v>100</v>
      </c>
      <c r="U254" s="46">
        <v>7</v>
      </c>
      <c r="V254" s="64">
        <v>70</v>
      </c>
      <c r="W254" s="65">
        <v>145</v>
      </c>
      <c r="X254" s="65">
        <v>149</v>
      </c>
      <c r="Y254" s="65">
        <v>156</v>
      </c>
      <c r="Z254" s="65">
        <v>159</v>
      </c>
      <c r="AA254" s="65">
        <v>159</v>
      </c>
      <c r="AB254" s="65">
        <v>144</v>
      </c>
      <c r="AC254" s="67">
        <v>-2.7586206896551726</v>
      </c>
      <c r="AD254" s="67">
        <v>-1.9230769230769231</v>
      </c>
      <c r="AE254" s="67">
        <v>9.433962264150944</v>
      </c>
      <c r="AF254" s="65">
        <v>153</v>
      </c>
      <c r="AG254" s="65">
        <v>152</v>
      </c>
      <c r="AH254" s="67">
        <v>0.65359477124183007</v>
      </c>
      <c r="AI254" s="65">
        <v>152</v>
      </c>
      <c r="AJ254" s="65">
        <v>154</v>
      </c>
      <c r="AK254" s="67">
        <v>-1.3157894736842104</v>
      </c>
      <c r="AL254" s="42" t="s">
        <v>2639</v>
      </c>
      <c r="AM254" s="42" t="s">
        <v>2639</v>
      </c>
      <c r="AN254" s="42" t="s">
        <v>2639</v>
      </c>
      <c r="AO254" s="47" t="s">
        <v>2669</v>
      </c>
      <c r="AP254" s="47" t="s">
        <v>2639</v>
      </c>
      <c r="AQ254" s="43" t="s">
        <v>8</v>
      </c>
    </row>
    <row r="255" spans="1:43" s="24" customFormat="1" ht="30" customHeight="1" x14ac:dyDescent="0.3">
      <c r="A255" s="57" t="s">
        <v>677</v>
      </c>
      <c r="B255" s="57" t="s">
        <v>1100</v>
      </c>
      <c r="C255" s="57" t="s">
        <v>359</v>
      </c>
      <c r="D255" s="58" t="s">
        <v>1421</v>
      </c>
      <c r="E255" s="60" t="s">
        <v>1422</v>
      </c>
      <c r="F255" s="61">
        <v>89</v>
      </c>
      <c r="G255" s="61">
        <v>5459</v>
      </c>
      <c r="H255" s="88">
        <v>1.7000000000000002</v>
      </c>
      <c r="I255" s="63">
        <v>91.011235955056179</v>
      </c>
      <c r="J255" s="63">
        <v>23.595505617977526</v>
      </c>
      <c r="K255" s="63">
        <v>93.258426966292134</v>
      </c>
      <c r="L255" s="63">
        <v>100</v>
      </c>
      <c r="M255" s="63">
        <v>93.258426966292134</v>
      </c>
      <c r="N255" s="63">
        <v>100</v>
      </c>
      <c r="O255" s="63">
        <v>100</v>
      </c>
      <c r="P255" s="63">
        <v>100</v>
      </c>
      <c r="Q255" s="63">
        <v>100</v>
      </c>
      <c r="R255" s="63">
        <v>100</v>
      </c>
      <c r="S255" s="63">
        <v>100</v>
      </c>
      <c r="T255" s="63">
        <v>100</v>
      </c>
      <c r="U255" s="46">
        <v>9</v>
      </c>
      <c r="V255" s="64">
        <v>90</v>
      </c>
      <c r="W255" s="65">
        <v>80</v>
      </c>
      <c r="X255" s="65">
        <v>83</v>
      </c>
      <c r="Y255" s="65">
        <v>79</v>
      </c>
      <c r="Z255" s="65">
        <v>83</v>
      </c>
      <c r="AA255" s="65">
        <v>80</v>
      </c>
      <c r="AB255" s="65">
        <v>89</v>
      </c>
      <c r="AC255" s="67">
        <v>-3.75</v>
      </c>
      <c r="AD255" s="67">
        <v>-5.0632911392405067</v>
      </c>
      <c r="AE255" s="67">
        <v>-11.25</v>
      </c>
      <c r="AF255" s="65">
        <v>80</v>
      </c>
      <c r="AG255" s="65">
        <v>95</v>
      </c>
      <c r="AH255" s="67">
        <v>-18.75</v>
      </c>
      <c r="AI255" s="65">
        <v>80</v>
      </c>
      <c r="AJ255" s="65">
        <v>92</v>
      </c>
      <c r="AK255" s="67">
        <v>-15</v>
      </c>
      <c r="AL255" s="42" t="s">
        <v>2639</v>
      </c>
      <c r="AM255" s="42" t="s">
        <v>2669</v>
      </c>
      <c r="AN255" s="42" t="s">
        <v>2639</v>
      </c>
      <c r="AO255" s="47" t="s">
        <v>2639</v>
      </c>
      <c r="AP255" s="47" t="s">
        <v>2639</v>
      </c>
      <c r="AQ255" s="43" t="s">
        <v>6</v>
      </c>
    </row>
    <row r="256" spans="1:43" s="24" customFormat="1" ht="30" customHeight="1" x14ac:dyDescent="0.3">
      <c r="A256" s="57" t="s">
        <v>500</v>
      </c>
      <c r="B256" s="57" t="s">
        <v>1100</v>
      </c>
      <c r="C256" s="57" t="s">
        <v>359</v>
      </c>
      <c r="D256" s="58" t="s">
        <v>1423</v>
      </c>
      <c r="E256" s="60" t="s">
        <v>1424</v>
      </c>
      <c r="F256" s="61">
        <v>26</v>
      </c>
      <c r="G256" s="61">
        <v>3310</v>
      </c>
      <c r="H256" s="88">
        <v>0.79999999999999993</v>
      </c>
      <c r="I256" s="63">
        <v>100</v>
      </c>
      <c r="J256" s="63">
        <v>100</v>
      </c>
      <c r="K256" s="63">
        <v>100</v>
      </c>
      <c r="L256" s="63">
        <v>100</v>
      </c>
      <c r="M256" s="63">
        <v>100</v>
      </c>
      <c r="N256" s="63">
        <v>100</v>
      </c>
      <c r="O256" s="63">
        <v>100</v>
      </c>
      <c r="P256" s="63">
        <v>100</v>
      </c>
      <c r="Q256" s="63">
        <v>100</v>
      </c>
      <c r="R256" s="63">
        <v>100</v>
      </c>
      <c r="S256" s="63">
        <v>100</v>
      </c>
      <c r="T256" s="63">
        <v>100</v>
      </c>
      <c r="U256" s="46">
        <v>10</v>
      </c>
      <c r="V256" s="64">
        <v>100</v>
      </c>
      <c r="W256" s="65">
        <v>41</v>
      </c>
      <c r="X256" s="65">
        <v>47</v>
      </c>
      <c r="Y256" s="65">
        <v>42</v>
      </c>
      <c r="Z256" s="65">
        <v>47</v>
      </c>
      <c r="AA256" s="65">
        <v>47</v>
      </c>
      <c r="AB256" s="65">
        <v>46</v>
      </c>
      <c r="AC256" s="67">
        <v>-14.634146341463413</v>
      </c>
      <c r="AD256" s="67">
        <v>-11.904761904761903</v>
      </c>
      <c r="AE256" s="67">
        <v>2.1276595744680851</v>
      </c>
      <c r="AF256" s="65">
        <v>42</v>
      </c>
      <c r="AG256" s="65">
        <v>39</v>
      </c>
      <c r="AH256" s="67">
        <v>7.1428571428571423</v>
      </c>
      <c r="AI256" s="65">
        <v>41</v>
      </c>
      <c r="AJ256" s="65">
        <v>40</v>
      </c>
      <c r="AK256" s="67">
        <v>2.4390243902439024</v>
      </c>
      <c r="AL256" s="42" t="s">
        <v>2669</v>
      </c>
      <c r="AM256" s="42" t="s">
        <v>2639</v>
      </c>
      <c r="AN256" s="42" t="s">
        <v>2639</v>
      </c>
      <c r="AO256" s="47" t="s">
        <v>2639</v>
      </c>
      <c r="AP256" s="47" t="s">
        <v>2639</v>
      </c>
      <c r="AQ256" s="43" t="s">
        <v>5</v>
      </c>
    </row>
    <row r="257" spans="1:43" s="24" customFormat="1" ht="30" customHeight="1" x14ac:dyDescent="0.3">
      <c r="A257" s="57" t="s">
        <v>359</v>
      </c>
      <c r="B257" s="57" t="s">
        <v>1100</v>
      </c>
      <c r="C257" s="57" t="s">
        <v>359</v>
      </c>
      <c r="D257" s="58" t="s">
        <v>1425</v>
      </c>
      <c r="E257" s="60" t="s">
        <v>1426</v>
      </c>
      <c r="F257" s="61">
        <v>29</v>
      </c>
      <c r="G257" s="61">
        <v>3811</v>
      </c>
      <c r="H257" s="88">
        <v>0.79999999999999993</v>
      </c>
      <c r="I257" s="63">
        <v>100</v>
      </c>
      <c r="J257" s="63">
        <v>100</v>
      </c>
      <c r="K257" s="63">
        <v>100</v>
      </c>
      <c r="L257" s="63">
        <v>100</v>
      </c>
      <c r="M257" s="63">
        <v>100</v>
      </c>
      <c r="N257" s="63">
        <v>100</v>
      </c>
      <c r="O257" s="63">
        <v>100</v>
      </c>
      <c r="P257" s="63">
        <v>100</v>
      </c>
      <c r="Q257" s="63">
        <v>100</v>
      </c>
      <c r="R257" s="63">
        <v>86.206896551724128</v>
      </c>
      <c r="S257" s="63">
        <v>89.65517241379311</v>
      </c>
      <c r="T257" s="63">
        <v>93.103448275862064</v>
      </c>
      <c r="U257" s="46">
        <v>7</v>
      </c>
      <c r="V257" s="64">
        <v>70</v>
      </c>
      <c r="W257" s="65">
        <v>29</v>
      </c>
      <c r="X257" s="65">
        <v>34</v>
      </c>
      <c r="Y257" s="65">
        <v>31</v>
      </c>
      <c r="Z257" s="65">
        <v>36</v>
      </c>
      <c r="AA257" s="65">
        <v>30</v>
      </c>
      <c r="AB257" s="65">
        <v>38</v>
      </c>
      <c r="AC257" s="67">
        <v>-17.241379310344829</v>
      </c>
      <c r="AD257" s="67">
        <v>-16.129032258064516</v>
      </c>
      <c r="AE257" s="67">
        <v>-26.666666666666668</v>
      </c>
      <c r="AF257" s="65">
        <v>30</v>
      </c>
      <c r="AG257" s="65">
        <v>34</v>
      </c>
      <c r="AH257" s="67">
        <v>-13.333333333333334</v>
      </c>
      <c r="AI257" s="65">
        <v>30</v>
      </c>
      <c r="AJ257" s="65">
        <v>34</v>
      </c>
      <c r="AK257" s="67">
        <v>-13.333333333333334</v>
      </c>
      <c r="AL257" s="42" t="s">
        <v>2639</v>
      </c>
      <c r="AM257" s="42" t="s">
        <v>2639</v>
      </c>
      <c r="AN257" s="42" t="s">
        <v>2639</v>
      </c>
      <c r="AO257" s="47" t="s">
        <v>2669</v>
      </c>
      <c r="AP257" s="47" t="s">
        <v>2639</v>
      </c>
      <c r="AQ257" s="43" t="s">
        <v>8</v>
      </c>
    </row>
    <row r="258" spans="1:43" s="24" customFormat="1" ht="30" customHeight="1" x14ac:dyDescent="0.3">
      <c r="A258" s="57" t="s">
        <v>359</v>
      </c>
      <c r="B258" s="57" t="s">
        <v>1100</v>
      </c>
      <c r="C258" s="57" t="s">
        <v>359</v>
      </c>
      <c r="D258" s="58" t="s">
        <v>1427</v>
      </c>
      <c r="E258" s="60" t="s">
        <v>1428</v>
      </c>
      <c r="F258" s="61">
        <v>36</v>
      </c>
      <c r="G258" s="61">
        <v>4067</v>
      </c>
      <c r="H258" s="88">
        <v>0.9</v>
      </c>
      <c r="I258" s="63">
        <v>100</v>
      </c>
      <c r="J258" s="63">
        <v>100</v>
      </c>
      <c r="K258" s="63">
        <v>100</v>
      </c>
      <c r="L258" s="63">
        <v>100</v>
      </c>
      <c r="M258" s="63">
        <v>100</v>
      </c>
      <c r="N258" s="63">
        <v>100</v>
      </c>
      <c r="O258" s="63">
        <v>100</v>
      </c>
      <c r="P258" s="63">
        <v>94.444444444444443</v>
      </c>
      <c r="Q258" s="63">
        <v>80.555555555555557</v>
      </c>
      <c r="R258" s="63">
        <v>97.222222222222214</v>
      </c>
      <c r="S258" s="63">
        <v>100</v>
      </c>
      <c r="T258" s="63">
        <v>88.888888888888886</v>
      </c>
      <c r="U258" s="46">
        <v>7</v>
      </c>
      <c r="V258" s="64">
        <v>70</v>
      </c>
      <c r="W258" s="65">
        <v>38</v>
      </c>
      <c r="X258" s="65">
        <v>43</v>
      </c>
      <c r="Y258" s="65">
        <v>37</v>
      </c>
      <c r="Z258" s="65">
        <v>43</v>
      </c>
      <c r="AA258" s="65">
        <v>43</v>
      </c>
      <c r="AB258" s="65">
        <v>43</v>
      </c>
      <c r="AC258" s="67">
        <v>-13.157894736842104</v>
      </c>
      <c r="AD258" s="67">
        <v>-16.216216216216218</v>
      </c>
      <c r="AE258" s="67">
        <v>0</v>
      </c>
      <c r="AF258" s="65">
        <v>36</v>
      </c>
      <c r="AG258" s="65">
        <v>44</v>
      </c>
      <c r="AH258" s="67">
        <v>-22.222222222222221</v>
      </c>
      <c r="AI258" s="65">
        <v>37</v>
      </c>
      <c r="AJ258" s="65">
        <v>45</v>
      </c>
      <c r="AK258" s="67">
        <v>-21.621621621621621</v>
      </c>
      <c r="AL258" s="42" t="s">
        <v>2639</v>
      </c>
      <c r="AM258" s="42" t="s">
        <v>2639</v>
      </c>
      <c r="AN258" s="42" t="s">
        <v>2639</v>
      </c>
      <c r="AO258" s="47" t="s">
        <v>2669</v>
      </c>
      <c r="AP258" s="47" t="s">
        <v>2639</v>
      </c>
      <c r="AQ258" s="43" t="s">
        <v>8</v>
      </c>
    </row>
    <row r="259" spans="1:43" s="24" customFormat="1" ht="30" customHeight="1" x14ac:dyDescent="0.3">
      <c r="A259" s="57" t="s">
        <v>500</v>
      </c>
      <c r="B259" s="57" t="s">
        <v>1100</v>
      </c>
      <c r="C259" s="57" t="s">
        <v>359</v>
      </c>
      <c r="D259" s="58" t="s">
        <v>1429</v>
      </c>
      <c r="E259" s="60" t="s">
        <v>1430</v>
      </c>
      <c r="F259" s="61">
        <v>62</v>
      </c>
      <c r="G259" s="61">
        <v>5954</v>
      </c>
      <c r="H259" s="88">
        <v>1.1000000000000001</v>
      </c>
      <c r="I259" s="63">
        <v>100</v>
      </c>
      <c r="J259" s="63">
        <v>79.032258064516128</v>
      </c>
      <c r="K259" s="63">
        <v>100</v>
      </c>
      <c r="L259" s="63">
        <v>100</v>
      </c>
      <c r="M259" s="63">
        <v>100</v>
      </c>
      <c r="N259" s="63">
        <v>100</v>
      </c>
      <c r="O259" s="63">
        <v>100</v>
      </c>
      <c r="P259" s="63">
        <v>100</v>
      </c>
      <c r="Q259" s="63">
        <v>85.483870967741936</v>
      </c>
      <c r="R259" s="63">
        <v>83.870967741935488</v>
      </c>
      <c r="S259" s="63">
        <v>82.258064516129039</v>
      </c>
      <c r="T259" s="63">
        <v>100</v>
      </c>
      <c r="U259" s="46">
        <v>7</v>
      </c>
      <c r="V259" s="64">
        <v>70</v>
      </c>
      <c r="W259" s="65">
        <v>64</v>
      </c>
      <c r="X259" s="65">
        <v>71</v>
      </c>
      <c r="Y259" s="65">
        <v>71</v>
      </c>
      <c r="Z259" s="65">
        <v>76</v>
      </c>
      <c r="AA259" s="65">
        <v>73</v>
      </c>
      <c r="AB259" s="65">
        <v>74</v>
      </c>
      <c r="AC259" s="67">
        <v>-10.9375</v>
      </c>
      <c r="AD259" s="67">
        <v>-7.042253521126761</v>
      </c>
      <c r="AE259" s="67">
        <v>-1.3698630136986301</v>
      </c>
      <c r="AF259" s="65">
        <v>70</v>
      </c>
      <c r="AG259" s="65">
        <v>67</v>
      </c>
      <c r="AH259" s="67">
        <v>4.2857142857142856</v>
      </c>
      <c r="AI259" s="65">
        <v>70</v>
      </c>
      <c r="AJ259" s="65">
        <v>66</v>
      </c>
      <c r="AK259" s="67">
        <v>5.7142857142857144</v>
      </c>
      <c r="AL259" s="42" t="s">
        <v>2639</v>
      </c>
      <c r="AM259" s="42" t="s">
        <v>2639</v>
      </c>
      <c r="AN259" s="42" t="s">
        <v>2639</v>
      </c>
      <c r="AO259" s="47" t="s">
        <v>2669</v>
      </c>
      <c r="AP259" s="47" t="s">
        <v>2639</v>
      </c>
      <c r="AQ259" s="43" t="s">
        <v>8</v>
      </c>
    </row>
    <row r="260" spans="1:43" s="24" customFormat="1" ht="30" customHeight="1" x14ac:dyDescent="0.3">
      <c r="A260" s="57" t="s">
        <v>781</v>
      </c>
      <c r="B260" s="57" t="s">
        <v>1100</v>
      </c>
      <c r="C260" s="57" t="s">
        <v>359</v>
      </c>
      <c r="D260" s="58" t="s">
        <v>1431</v>
      </c>
      <c r="E260" s="60" t="s">
        <v>1432</v>
      </c>
      <c r="F260" s="61">
        <v>233</v>
      </c>
      <c r="G260" s="61">
        <v>15833</v>
      </c>
      <c r="H260" s="88">
        <v>1.5</v>
      </c>
      <c r="I260" s="63">
        <v>62.231759656652365</v>
      </c>
      <c r="J260" s="63">
        <v>39.484978540772531</v>
      </c>
      <c r="K260" s="63">
        <v>81.97424892703863</v>
      </c>
      <c r="L260" s="63">
        <v>81.115879828326172</v>
      </c>
      <c r="M260" s="63">
        <v>83.690987124463518</v>
      </c>
      <c r="N260" s="63">
        <v>76.824034334763951</v>
      </c>
      <c r="O260" s="63">
        <v>76.394849785407729</v>
      </c>
      <c r="P260" s="63">
        <v>77.682403433476395</v>
      </c>
      <c r="Q260" s="63">
        <v>67.811158798283273</v>
      </c>
      <c r="R260" s="63">
        <v>49.785407725321889</v>
      </c>
      <c r="S260" s="63">
        <v>69.957081545064383</v>
      </c>
      <c r="T260" s="63">
        <v>72.961373390557938</v>
      </c>
      <c r="U260" s="46">
        <v>0</v>
      </c>
      <c r="V260" s="64">
        <v>0</v>
      </c>
      <c r="W260" s="65">
        <v>171</v>
      </c>
      <c r="X260" s="65">
        <v>191</v>
      </c>
      <c r="Y260" s="65">
        <v>177</v>
      </c>
      <c r="Z260" s="65">
        <v>195</v>
      </c>
      <c r="AA260" s="65">
        <v>193</v>
      </c>
      <c r="AB260" s="65">
        <v>189</v>
      </c>
      <c r="AC260" s="67">
        <v>-11.695906432748536</v>
      </c>
      <c r="AD260" s="67">
        <v>-10.16949152542373</v>
      </c>
      <c r="AE260" s="67">
        <v>2.0725388601036272</v>
      </c>
      <c r="AF260" s="65">
        <v>180</v>
      </c>
      <c r="AG260" s="65">
        <v>179</v>
      </c>
      <c r="AH260" s="67">
        <v>0.55555555555555558</v>
      </c>
      <c r="AI260" s="65">
        <v>182</v>
      </c>
      <c r="AJ260" s="65">
        <v>178</v>
      </c>
      <c r="AK260" s="67">
        <v>2.197802197802198</v>
      </c>
      <c r="AL260" s="42" t="s">
        <v>2639</v>
      </c>
      <c r="AM260" s="42" t="s">
        <v>2639</v>
      </c>
      <c r="AN260" s="42" t="s">
        <v>2639</v>
      </c>
      <c r="AO260" s="47" t="s">
        <v>2669</v>
      </c>
      <c r="AP260" s="47" t="s">
        <v>2639</v>
      </c>
      <c r="AQ260" s="43" t="s">
        <v>8</v>
      </c>
    </row>
    <row r="261" spans="1:43" s="24" customFormat="1" ht="30" customHeight="1" x14ac:dyDescent="0.3">
      <c r="A261" s="57" t="s">
        <v>359</v>
      </c>
      <c r="B261" s="57" t="s">
        <v>1100</v>
      </c>
      <c r="C261" s="57" t="s">
        <v>359</v>
      </c>
      <c r="D261" s="58" t="s">
        <v>1433</v>
      </c>
      <c r="E261" s="60" t="s">
        <v>1434</v>
      </c>
      <c r="F261" s="61">
        <v>49</v>
      </c>
      <c r="G261" s="61">
        <v>4231</v>
      </c>
      <c r="H261" s="88">
        <v>1.2000000000000002</v>
      </c>
      <c r="I261" s="63">
        <v>100</v>
      </c>
      <c r="J261" s="63">
        <v>100</v>
      </c>
      <c r="K261" s="63">
        <v>100</v>
      </c>
      <c r="L261" s="63">
        <v>100</v>
      </c>
      <c r="M261" s="63">
        <v>100</v>
      </c>
      <c r="N261" s="63">
        <v>100</v>
      </c>
      <c r="O261" s="63">
        <v>100</v>
      </c>
      <c r="P261" s="63">
        <v>100</v>
      </c>
      <c r="Q261" s="63">
        <v>100</v>
      </c>
      <c r="R261" s="63">
        <v>71.428571428571431</v>
      </c>
      <c r="S261" s="63">
        <v>100</v>
      </c>
      <c r="T261" s="63">
        <v>100</v>
      </c>
      <c r="U261" s="46">
        <v>9</v>
      </c>
      <c r="V261" s="64">
        <v>90</v>
      </c>
      <c r="W261" s="65">
        <v>44</v>
      </c>
      <c r="X261" s="65">
        <v>53</v>
      </c>
      <c r="Y261" s="65">
        <v>54</v>
      </c>
      <c r="Z261" s="65">
        <v>62</v>
      </c>
      <c r="AA261" s="65">
        <v>57</v>
      </c>
      <c r="AB261" s="65">
        <v>67</v>
      </c>
      <c r="AC261" s="67">
        <v>-20.454545454545457</v>
      </c>
      <c r="AD261" s="67">
        <v>-14.814814814814813</v>
      </c>
      <c r="AE261" s="67">
        <v>-17.543859649122805</v>
      </c>
      <c r="AF261" s="65">
        <v>54</v>
      </c>
      <c r="AG261" s="65">
        <v>65</v>
      </c>
      <c r="AH261" s="67">
        <v>-20.37037037037037</v>
      </c>
      <c r="AI261" s="65">
        <v>54</v>
      </c>
      <c r="AJ261" s="65">
        <v>66</v>
      </c>
      <c r="AK261" s="67">
        <v>-22.222222222222221</v>
      </c>
      <c r="AL261" s="42" t="s">
        <v>2639</v>
      </c>
      <c r="AM261" s="42" t="s">
        <v>2669</v>
      </c>
      <c r="AN261" s="42" t="s">
        <v>2639</v>
      </c>
      <c r="AO261" s="47" t="s">
        <v>2639</v>
      </c>
      <c r="AP261" s="47" t="s">
        <v>2639</v>
      </c>
      <c r="AQ261" s="43" t="s">
        <v>6</v>
      </c>
    </row>
    <row r="262" spans="1:43" s="24" customFormat="1" ht="30" customHeight="1" x14ac:dyDescent="0.3">
      <c r="A262" s="57" t="s">
        <v>781</v>
      </c>
      <c r="B262" s="57" t="s">
        <v>1100</v>
      </c>
      <c r="C262" s="57" t="s">
        <v>359</v>
      </c>
      <c r="D262" s="58" t="s">
        <v>1435</v>
      </c>
      <c r="E262" s="60" t="s">
        <v>1436</v>
      </c>
      <c r="F262" s="61">
        <v>62</v>
      </c>
      <c r="G262" s="61">
        <v>6351</v>
      </c>
      <c r="H262" s="88">
        <v>1</v>
      </c>
      <c r="I262" s="63">
        <v>29.032258064516132</v>
      </c>
      <c r="J262" s="63">
        <v>14.516129032258066</v>
      </c>
      <c r="K262" s="63">
        <v>100</v>
      </c>
      <c r="L262" s="63">
        <v>100</v>
      </c>
      <c r="M262" s="63">
        <v>100</v>
      </c>
      <c r="N262" s="63">
        <v>100</v>
      </c>
      <c r="O262" s="63">
        <v>100</v>
      </c>
      <c r="P262" s="63">
        <v>100</v>
      </c>
      <c r="Q262" s="63">
        <v>100</v>
      </c>
      <c r="R262" s="63">
        <v>100</v>
      </c>
      <c r="S262" s="63">
        <v>100</v>
      </c>
      <c r="T262" s="63">
        <v>100</v>
      </c>
      <c r="U262" s="46">
        <v>10</v>
      </c>
      <c r="V262" s="64">
        <v>100</v>
      </c>
      <c r="W262" s="65">
        <v>65</v>
      </c>
      <c r="X262" s="65">
        <v>80</v>
      </c>
      <c r="Y262" s="65">
        <v>66</v>
      </c>
      <c r="Z262" s="65">
        <v>84</v>
      </c>
      <c r="AA262" s="65">
        <v>80</v>
      </c>
      <c r="AB262" s="65">
        <v>83</v>
      </c>
      <c r="AC262" s="67">
        <v>-23.076923076923077</v>
      </c>
      <c r="AD262" s="67">
        <v>-27.27272727272727</v>
      </c>
      <c r="AE262" s="67">
        <v>-3.75</v>
      </c>
      <c r="AF262" s="65">
        <v>65</v>
      </c>
      <c r="AG262" s="65">
        <v>84</v>
      </c>
      <c r="AH262" s="67">
        <v>-29.230769230769234</v>
      </c>
      <c r="AI262" s="65">
        <v>66</v>
      </c>
      <c r="AJ262" s="65">
        <v>84</v>
      </c>
      <c r="AK262" s="67">
        <v>-27.27272727272727</v>
      </c>
      <c r="AL262" s="42" t="s">
        <v>2669</v>
      </c>
      <c r="AM262" s="42" t="s">
        <v>2639</v>
      </c>
      <c r="AN262" s="42" t="s">
        <v>2639</v>
      </c>
      <c r="AO262" s="47" t="s">
        <v>2639</v>
      </c>
      <c r="AP262" s="47" t="s">
        <v>2639</v>
      </c>
      <c r="AQ262" s="43" t="s">
        <v>5</v>
      </c>
    </row>
    <row r="263" spans="1:43" s="24" customFormat="1" ht="30" customHeight="1" x14ac:dyDescent="0.3">
      <c r="A263" s="57" t="s">
        <v>781</v>
      </c>
      <c r="B263" s="57" t="s">
        <v>1100</v>
      </c>
      <c r="C263" s="57" t="s">
        <v>359</v>
      </c>
      <c r="D263" s="58" t="s">
        <v>1437</v>
      </c>
      <c r="E263" s="60" t="s">
        <v>1438</v>
      </c>
      <c r="F263" s="61">
        <v>53</v>
      </c>
      <c r="G263" s="61">
        <v>5135</v>
      </c>
      <c r="H263" s="88">
        <v>1.1000000000000001</v>
      </c>
      <c r="I263" s="63">
        <v>83.018867924528308</v>
      </c>
      <c r="J263" s="63">
        <v>20.754716981132077</v>
      </c>
      <c r="K263" s="63">
        <v>100</v>
      </c>
      <c r="L263" s="63">
        <v>100</v>
      </c>
      <c r="M263" s="63">
        <v>100</v>
      </c>
      <c r="N263" s="63">
        <v>100</v>
      </c>
      <c r="O263" s="63">
        <v>100</v>
      </c>
      <c r="P263" s="63">
        <v>94.339622641509436</v>
      </c>
      <c r="Q263" s="63">
        <v>92.452830188679243</v>
      </c>
      <c r="R263" s="63">
        <v>84.905660377358487</v>
      </c>
      <c r="S263" s="63">
        <v>90.566037735849065</v>
      </c>
      <c r="T263" s="63">
        <v>86.79245283018868</v>
      </c>
      <c r="U263" s="46">
        <v>5</v>
      </c>
      <c r="V263" s="64">
        <v>50</v>
      </c>
      <c r="W263" s="65">
        <v>59</v>
      </c>
      <c r="X263" s="65">
        <v>61</v>
      </c>
      <c r="Y263" s="65">
        <v>61</v>
      </c>
      <c r="Z263" s="65">
        <v>64</v>
      </c>
      <c r="AA263" s="65">
        <v>62</v>
      </c>
      <c r="AB263" s="65">
        <v>57</v>
      </c>
      <c r="AC263" s="67">
        <v>-3.3898305084745761</v>
      </c>
      <c r="AD263" s="67">
        <v>-4.918032786885246</v>
      </c>
      <c r="AE263" s="67">
        <v>8.064516129032258</v>
      </c>
      <c r="AF263" s="65">
        <v>61</v>
      </c>
      <c r="AG263" s="65">
        <v>56</v>
      </c>
      <c r="AH263" s="67">
        <v>8.1967213114754092</v>
      </c>
      <c r="AI263" s="65">
        <v>61</v>
      </c>
      <c r="AJ263" s="65">
        <v>56</v>
      </c>
      <c r="AK263" s="67">
        <v>8.1967213114754092</v>
      </c>
      <c r="AL263" s="42" t="s">
        <v>2639</v>
      </c>
      <c r="AM263" s="42" t="s">
        <v>2639</v>
      </c>
      <c r="AN263" s="42" t="s">
        <v>2639</v>
      </c>
      <c r="AO263" s="47" t="s">
        <v>2669</v>
      </c>
      <c r="AP263" s="47" t="s">
        <v>2639</v>
      </c>
      <c r="AQ263" s="43" t="s">
        <v>8</v>
      </c>
    </row>
    <row r="264" spans="1:43" s="24" customFormat="1" ht="30" customHeight="1" x14ac:dyDescent="0.3">
      <c r="A264" s="57" t="s">
        <v>2651</v>
      </c>
      <c r="B264" s="57" t="s">
        <v>1100</v>
      </c>
      <c r="C264" s="57" t="s">
        <v>359</v>
      </c>
      <c r="D264" s="58" t="s">
        <v>1439</v>
      </c>
      <c r="E264" s="60" t="s">
        <v>1440</v>
      </c>
      <c r="F264" s="61">
        <v>93</v>
      </c>
      <c r="G264" s="61">
        <v>9749</v>
      </c>
      <c r="H264" s="88">
        <v>1</v>
      </c>
      <c r="I264" s="63">
        <v>83.870967741935488</v>
      </c>
      <c r="J264" s="63">
        <v>81.72043010752688</v>
      </c>
      <c r="K264" s="63">
        <v>88.172043010752688</v>
      </c>
      <c r="L264" s="63">
        <v>91.397849462365585</v>
      </c>
      <c r="M264" s="63">
        <v>91.397849462365585</v>
      </c>
      <c r="N264" s="63">
        <v>86.021505376344081</v>
      </c>
      <c r="O264" s="63">
        <v>86.021505376344081</v>
      </c>
      <c r="P264" s="63">
        <v>100</v>
      </c>
      <c r="Q264" s="63">
        <v>81.72043010752688</v>
      </c>
      <c r="R264" s="63">
        <v>15.053763440860216</v>
      </c>
      <c r="S264" s="63">
        <v>73.118279569892479</v>
      </c>
      <c r="T264" s="63">
        <v>62.365591397849464</v>
      </c>
      <c r="U264" s="46">
        <v>1</v>
      </c>
      <c r="V264" s="64">
        <v>10</v>
      </c>
      <c r="W264" s="65">
        <v>76</v>
      </c>
      <c r="X264" s="65">
        <v>82</v>
      </c>
      <c r="Y264" s="65">
        <v>93</v>
      </c>
      <c r="Z264" s="65">
        <v>85</v>
      </c>
      <c r="AA264" s="65">
        <v>88</v>
      </c>
      <c r="AB264" s="65">
        <v>85</v>
      </c>
      <c r="AC264" s="67">
        <v>-7.8947368421052628</v>
      </c>
      <c r="AD264" s="67">
        <v>8.6021505376344098</v>
      </c>
      <c r="AE264" s="67">
        <v>3.4090909090909087</v>
      </c>
      <c r="AF264" s="65">
        <v>94</v>
      </c>
      <c r="AG264" s="65">
        <v>80</v>
      </c>
      <c r="AH264" s="67">
        <v>14.893617021276595</v>
      </c>
      <c r="AI264" s="65">
        <v>94</v>
      </c>
      <c r="AJ264" s="65">
        <v>80</v>
      </c>
      <c r="AK264" s="67">
        <v>14.893617021276595</v>
      </c>
      <c r="AL264" s="42" t="s">
        <v>2639</v>
      </c>
      <c r="AM264" s="42" t="s">
        <v>2639</v>
      </c>
      <c r="AN264" s="42" t="s">
        <v>2639</v>
      </c>
      <c r="AO264" s="47" t="s">
        <v>2669</v>
      </c>
      <c r="AP264" s="47" t="s">
        <v>2639</v>
      </c>
      <c r="AQ264" s="43" t="s">
        <v>8</v>
      </c>
    </row>
    <row r="265" spans="1:43" s="24" customFormat="1" ht="30" customHeight="1" x14ac:dyDescent="0.3">
      <c r="A265" s="57" t="s">
        <v>359</v>
      </c>
      <c r="B265" s="57" t="s">
        <v>1100</v>
      </c>
      <c r="C265" s="57" t="s">
        <v>359</v>
      </c>
      <c r="D265" s="58" t="s">
        <v>1441</v>
      </c>
      <c r="E265" s="60" t="s">
        <v>1442</v>
      </c>
      <c r="F265" s="61">
        <v>72</v>
      </c>
      <c r="G265" s="61">
        <v>6382</v>
      </c>
      <c r="H265" s="88">
        <v>1.2000000000000002</v>
      </c>
      <c r="I265" s="63">
        <v>69.444444444444443</v>
      </c>
      <c r="J265" s="63">
        <v>55.555555555555557</v>
      </c>
      <c r="K265" s="63">
        <v>41.666666666666671</v>
      </c>
      <c r="L265" s="63">
        <v>44.444444444444443</v>
      </c>
      <c r="M265" s="63">
        <v>44.444444444444443</v>
      </c>
      <c r="N265" s="63">
        <v>41.666666666666671</v>
      </c>
      <c r="O265" s="63">
        <v>37.5</v>
      </c>
      <c r="P265" s="63">
        <v>43.055555555555557</v>
      </c>
      <c r="Q265" s="63">
        <v>47.222222222222221</v>
      </c>
      <c r="R265" s="63">
        <v>48.611111111111107</v>
      </c>
      <c r="S265" s="63">
        <v>34.722222222222221</v>
      </c>
      <c r="T265" s="63">
        <v>52.777777777777779</v>
      </c>
      <c r="U265" s="46">
        <v>0</v>
      </c>
      <c r="V265" s="64">
        <v>0</v>
      </c>
      <c r="W265" s="65">
        <v>29</v>
      </c>
      <c r="X265" s="65">
        <v>30</v>
      </c>
      <c r="Y265" s="65">
        <v>39</v>
      </c>
      <c r="Z265" s="65">
        <v>32</v>
      </c>
      <c r="AA265" s="65">
        <v>35</v>
      </c>
      <c r="AB265" s="65">
        <v>32</v>
      </c>
      <c r="AC265" s="67">
        <v>-3.4482758620689653</v>
      </c>
      <c r="AD265" s="67">
        <v>17.948717948717949</v>
      </c>
      <c r="AE265" s="67">
        <v>8.5714285714285712</v>
      </c>
      <c r="AF265" s="65">
        <v>43</v>
      </c>
      <c r="AG265" s="65">
        <v>30</v>
      </c>
      <c r="AH265" s="67">
        <v>30.232558139534881</v>
      </c>
      <c r="AI265" s="65">
        <v>49</v>
      </c>
      <c r="AJ265" s="65">
        <v>27</v>
      </c>
      <c r="AK265" s="67">
        <v>44.897959183673471</v>
      </c>
      <c r="AL265" s="42" t="s">
        <v>2639</v>
      </c>
      <c r="AM265" s="42" t="s">
        <v>2639</v>
      </c>
      <c r="AN265" s="42" t="s">
        <v>2639</v>
      </c>
      <c r="AO265" s="47" t="s">
        <v>2669</v>
      </c>
      <c r="AP265" s="47" t="s">
        <v>2639</v>
      </c>
      <c r="AQ265" s="43" t="s">
        <v>8</v>
      </c>
    </row>
    <row r="266" spans="1:43" s="24" customFormat="1" ht="30" customHeight="1" x14ac:dyDescent="0.3">
      <c r="A266" s="57" t="s">
        <v>359</v>
      </c>
      <c r="B266" s="57" t="s">
        <v>1100</v>
      </c>
      <c r="C266" s="57" t="s">
        <v>359</v>
      </c>
      <c r="D266" s="58" t="s">
        <v>1443</v>
      </c>
      <c r="E266" s="60" t="s">
        <v>1444</v>
      </c>
      <c r="F266" s="61">
        <v>38</v>
      </c>
      <c r="G266" s="61">
        <v>5410</v>
      </c>
      <c r="H266" s="88">
        <v>0.79999999999999993</v>
      </c>
      <c r="I266" s="63">
        <v>100</v>
      </c>
      <c r="J266" s="63">
        <v>100</v>
      </c>
      <c r="K266" s="63">
        <v>100</v>
      </c>
      <c r="L266" s="63">
        <v>100</v>
      </c>
      <c r="M266" s="63">
        <v>100</v>
      </c>
      <c r="N266" s="63">
        <v>100</v>
      </c>
      <c r="O266" s="63">
        <v>100</v>
      </c>
      <c r="P266" s="63">
        <v>100</v>
      </c>
      <c r="Q266" s="63">
        <v>100</v>
      </c>
      <c r="R266" s="63">
        <v>100</v>
      </c>
      <c r="S266" s="63">
        <v>100</v>
      </c>
      <c r="T266" s="63">
        <v>100</v>
      </c>
      <c r="U266" s="46">
        <v>10</v>
      </c>
      <c r="V266" s="64">
        <v>100</v>
      </c>
      <c r="W266" s="65">
        <v>59</v>
      </c>
      <c r="X266" s="65">
        <v>66</v>
      </c>
      <c r="Y266" s="65">
        <v>59</v>
      </c>
      <c r="Z266" s="65">
        <v>67</v>
      </c>
      <c r="AA266" s="65">
        <v>69</v>
      </c>
      <c r="AB266" s="65">
        <v>66</v>
      </c>
      <c r="AC266" s="67">
        <v>-11.864406779661017</v>
      </c>
      <c r="AD266" s="67">
        <v>-13.559322033898304</v>
      </c>
      <c r="AE266" s="67">
        <v>4.3478260869565215</v>
      </c>
      <c r="AF266" s="65">
        <v>57</v>
      </c>
      <c r="AG266" s="65">
        <v>61</v>
      </c>
      <c r="AH266" s="67">
        <v>-7.0175438596491224</v>
      </c>
      <c r="AI266" s="65">
        <v>59</v>
      </c>
      <c r="AJ266" s="65">
        <v>61</v>
      </c>
      <c r="AK266" s="67">
        <v>-3.3898305084745761</v>
      </c>
      <c r="AL266" s="42" t="s">
        <v>2669</v>
      </c>
      <c r="AM266" s="42" t="s">
        <v>2639</v>
      </c>
      <c r="AN266" s="42" t="s">
        <v>2639</v>
      </c>
      <c r="AO266" s="47" t="s">
        <v>2639</v>
      </c>
      <c r="AP266" s="47" t="s">
        <v>2639</v>
      </c>
      <c r="AQ266" s="43" t="s">
        <v>5</v>
      </c>
    </row>
    <row r="267" spans="1:43" s="24" customFormat="1" ht="30" customHeight="1" x14ac:dyDescent="0.3">
      <c r="A267" s="57" t="s">
        <v>359</v>
      </c>
      <c r="B267" s="57" t="s">
        <v>1100</v>
      </c>
      <c r="C267" s="57" t="s">
        <v>359</v>
      </c>
      <c r="D267" s="58" t="s">
        <v>1445</v>
      </c>
      <c r="E267" s="60" t="s">
        <v>1446</v>
      </c>
      <c r="F267" s="61">
        <v>154</v>
      </c>
      <c r="G267" s="61">
        <v>14221</v>
      </c>
      <c r="H267" s="88">
        <v>1.1000000000000001</v>
      </c>
      <c r="I267" s="63">
        <v>80.519480519480524</v>
      </c>
      <c r="J267" s="63">
        <v>61.688311688311693</v>
      </c>
      <c r="K267" s="63">
        <v>63.636363636363633</v>
      </c>
      <c r="L267" s="63">
        <v>64.285714285714292</v>
      </c>
      <c r="M267" s="63">
        <v>66.883116883116884</v>
      </c>
      <c r="N267" s="63">
        <v>59.740259740259738</v>
      </c>
      <c r="O267" s="63">
        <v>60.389610389610397</v>
      </c>
      <c r="P267" s="63">
        <v>69.480519480519476</v>
      </c>
      <c r="Q267" s="63">
        <v>53.246753246753244</v>
      </c>
      <c r="R267" s="63">
        <v>24.675324675324674</v>
      </c>
      <c r="S267" s="63">
        <v>55.844155844155843</v>
      </c>
      <c r="T267" s="63">
        <v>64.285714285714292</v>
      </c>
      <c r="U267" s="46">
        <v>0</v>
      </c>
      <c r="V267" s="64">
        <v>0</v>
      </c>
      <c r="W267" s="65">
        <v>75</v>
      </c>
      <c r="X267" s="65">
        <v>98</v>
      </c>
      <c r="Y267" s="65">
        <v>88</v>
      </c>
      <c r="Z267" s="65">
        <v>103</v>
      </c>
      <c r="AA267" s="65">
        <v>100</v>
      </c>
      <c r="AB267" s="65">
        <v>99</v>
      </c>
      <c r="AC267" s="67">
        <v>-30.666666666666664</v>
      </c>
      <c r="AD267" s="67">
        <v>-17.045454545454543</v>
      </c>
      <c r="AE267" s="67">
        <v>1</v>
      </c>
      <c r="AF267" s="65">
        <v>86</v>
      </c>
      <c r="AG267" s="65">
        <v>92</v>
      </c>
      <c r="AH267" s="67">
        <v>-6.9767441860465116</v>
      </c>
      <c r="AI267" s="65">
        <v>88</v>
      </c>
      <c r="AJ267" s="65">
        <v>93</v>
      </c>
      <c r="AK267" s="67">
        <v>-5.6818181818181817</v>
      </c>
      <c r="AL267" s="42" t="s">
        <v>2639</v>
      </c>
      <c r="AM267" s="42" t="s">
        <v>2639</v>
      </c>
      <c r="AN267" s="42" t="s">
        <v>2639</v>
      </c>
      <c r="AO267" s="47" t="s">
        <v>2669</v>
      </c>
      <c r="AP267" s="47" t="s">
        <v>2639</v>
      </c>
      <c r="AQ267" s="43" t="s">
        <v>8</v>
      </c>
    </row>
    <row r="268" spans="1:43" s="24" customFormat="1" ht="30" customHeight="1" x14ac:dyDescent="0.3">
      <c r="A268" s="57" t="s">
        <v>359</v>
      </c>
      <c r="B268" s="57" t="s">
        <v>1100</v>
      </c>
      <c r="C268" s="57" t="s">
        <v>359</v>
      </c>
      <c r="D268" s="58" t="s">
        <v>1447</v>
      </c>
      <c r="E268" s="60" t="s">
        <v>1448</v>
      </c>
      <c r="F268" s="61">
        <v>87</v>
      </c>
      <c r="G268" s="61">
        <v>6760</v>
      </c>
      <c r="H268" s="88">
        <v>1.3</v>
      </c>
      <c r="I268" s="63">
        <v>66.666666666666657</v>
      </c>
      <c r="J268" s="63">
        <v>51.724137931034484</v>
      </c>
      <c r="K268" s="63">
        <v>75.862068965517238</v>
      </c>
      <c r="L268" s="63">
        <v>86.206896551724128</v>
      </c>
      <c r="M268" s="63">
        <v>85.057471264367805</v>
      </c>
      <c r="N268" s="63">
        <v>68.965517241379317</v>
      </c>
      <c r="O268" s="63">
        <v>70.114942528735639</v>
      </c>
      <c r="P268" s="63">
        <v>80.459770114942529</v>
      </c>
      <c r="Q268" s="63">
        <v>65.517241379310349</v>
      </c>
      <c r="R268" s="63">
        <v>40.229885057471265</v>
      </c>
      <c r="S268" s="63">
        <v>67.81609195402298</v>
      </c>
      <c r="T268" s="63">
        <v>74.712643678160916</v>
      </c>
      <c r="U268" s="46">
        <v>0</v>
      </c>
      <c r="V268" s="64">
        <v>0</v>
      </c>
      <c r="W268" s="65">
        <v>67</v>
      </c>
      <c r="X268" s="65">
        <v>66</v>
      </c>
      <c r="Y268" s="65">
        <v>71</v>
      </c>
      <c r="Z268" s="65">
        <v>74</v>
      </c>
      <c r="AA268" s="65">
        <v>71</v>
      </c>
      <c r="AB268" s="65">
        <v>75</v>
      </c>
      <c r="AC268" s="67">
        <v>1.4925373134328357</v>
      </c>
      <c r="AD268" s="67">
        <v>-4.225352112676056</v>
      </c>
      <c r="AE268" s="67">
        <v>-5.6338028169014089</v>
      </c>
      <c r="AF268" s="65">
        <v>72</v>
      </c>
      <c r="AG268" s="65">
        <v>60</v>
      </c>
      <c r="AH268" s="67">
        <v>16.666666666666664</v>
      </c>
      <c r="AI268" s="65">
        <v>71</v>
      </c>
      <c r="AJ268" s="65">
        <v>61</v>
      </c>
      <c r="AK268" s="67">
        <v>14.084507042253522</v>
      </c>
      <c r="AL268" s="42" t="s">
        <v>2639</v>
      </c>
      <c r="AM268" s="42" t="s">
        <v>2639</v>
      </c>
      <c r="AN268" s="42" t="s">
        <v>2639</v>
      </c>
      <c r="AO268" s="47" t="s">
        <v>2669</v>
      </c>
      <c r="AP268" s="47" t="s">
        <v>2639</v>
      </c>
      <c r="AQ268" s="43" t="s">
        <v>8</v>
      </c>
    </row>
    <row r="269" spans="1:43" s="24" customFormat="1" ht="30" customHeight="1" x14ac:dyDescent="0.3">
      <c r="A269" s="57" t="s">
        <v>359</v>
      </c>
      <c r="B269" s="57" t="s">
        <v>1100</v>
      </c>
      <c r="C269" s="57" t="s">
        <v>359</v>
      </c>
      <c r="D269" s="58" t="s">
        <v>1449</v>
      </c>
      <c r="E269" s="60" t="s">
        <v>1450</v>
      </c>
      <c r="F269" s="61">
        <v>49</v>
      </c>
      <c r="G269" s="61">
        <v>5273</v>
      </c>
      <c r="H269" s="88">
        <v>1</v>
      </c>
      <c r="I269" s="63">
        <v>100</v>
      </c>
      <c r="J269" s="63">
        <v>100</v>
      </c>
      <c r="K269" s="63">
        <v>100</v>
      </c>
      <c r="L269" s="63">
        <v>100</v>
      </c>
      <c r="M269" s="63">
        <v>100</v>
      </c>
      <c r="N269" s="63">
        <v>100</v>
      </c>
      <c r="O269" s="63">
        <v>100</v>
      </c>
      <c r="P269" s="63">
        <v>100</v>
      </c>
      <c r="Q269" s="63">
        <v>100</v>
      </c>
      <c r="R269" s="63">
        <v>91.83673469387756</v>
      </c>
      <c r="S269" s="63">
        <v>100</v>
      </c>
      <c r="T269" s="63">
        <v>100</v>
      </c>
      <c r="U269" s="46">
        <v>9</v>
      </c>
      <c r="V269" s="64">
        <v>90</v>
      </c>
      <c r="W269" s="65">
        <v>55</v>
      </c>
      <c r="X269" s="65">
        <v>53</v>
      </c>
      <c r="Y269" s="65">
        <v>61</v>
      </c>
      <c r="Z269" s="65">
        <v>55</v>
      </c>
      <c r="AA269" s="65">
        <v>60</v>
      </c>
      <c r="AB269" s="65">
        <v>50</v>
      </c>
      <c r="AC269" s="67">
        <v>3.6363636363636362</v>
      </c>
      <c r="AD269" s="67">
        <v>9.8360655737704921</v>
      </c>
      <c r="AE269" s="67">
        <v>16.666666666666664</v>
      </c>
      <c r="AF269" s="65">
        <v>60</v>
      </c>
      <c r="AG269" s="65">
        <v>54</v>
      </c>
      <c r="AH269" s="67">
        <v>10</v>
      </c>
      <c r="AI269" s="65">
        <v>60</v>
      </c>
      <c r="AJ269" s="65">
        <v>54</v>
      </c>
      <c r="AK269" s="67">
        <v>10</v>
      </c>
      <c r="AL269" s="42" t="s">
        <v>2639</v>
      </c>
      <c r="AM269" s="42" t="s">
        <v>2669</v>
      </c>
      <c r="AN269" s="42" t="s">
        <v>2639</v>
      </c>
      <c r="AO269" s="47" t="s">
        <v>2639</v>
      </c>
      <c r="AP269" s="47" t="s">
        <v>2639</v>
      </c>
      <c r="AQ269" s="43" t="s">
        <v>6</v>
      </c>
    </row>
    <row r="270" spans="1:43" s="24" customFormat="1" ht="30" customHeight="1" x14ac:dyDescent="0.3">
      <c r="A270" s="57" t="s">
        <v>405</v>
      </c>
      <c r="B270" s="57" t="s">
        <v>1021</v>
      </c>
      <c r="C270" s="57" t="s">
        <v>405</v>
      </c>
      <c r="D270" s="58" t="s">
        <v>1451</v>
      </c>
      <c r="E270" s="60" t="s">
        <v>1452</v>
      </c>
      <c r="F270" s="61">
        <v>351</v>
      </c>
      <c r="G270" s="61">
        <v>33052</v>
      </c>
      <c r="H270" s="88">
        <v>1.1000000000000001</v>
      </c>
      <c r="I270" s="63">
        <v>100</v>
      </c>
      <c r="J270" s="63">
        <v>74.643874643874639</v>
      </c>
      <c r="K270" s="63">
        <v>100</v>
      </c>
      <c r="L270" s="63">
        <v>100</v>
      </c>
      <c r="M270" s="63">
        <v>100</v>
      </c>
      <c r="N270" s="63">
        <v>100</v>
      </c>
      <c r="O270" s="63">
        <v>100</v>
      </c>
      <c r="P270" s="63">
        <v>97.720797720797719</v>
      </c>
      <c r="Q270" s="63">
        <v>96.011396011396016</v>
      </c>
      <c r="R270" s="63">
        <v>77.492877492877483</v>
      </c>
      <c r="S270" s="63">
        <v>98.290598290598282</v>
      </c>
      <c r="T270" s="63">
        <v>100</v>
      </c>
      <c r="U270" s="46">
        <v>9</v>
      </c>
      <c r="V270" s="64">
        <v>90</v>
      </c>
      <c r="W270" s="65">
        <v>368</v>
      </c>
      <c r="X270" s="65">
        <v>375</v>
      </c>
      <c r="Y270" s="65">
        <v>382</v>
      </c>
      <c r="Z270" s="65">
        <v>387</v>
      </c>
      <c r="AA270" s="65">
        <v>387</v>
      </c>
      <c r="AB270" s="65">
        <v>410</v>
      </c>
      <c r="AC270" s="67">
        <v>-1.9021739130434785</v>
      </c>
      <c r="AD270" s="67">
        <v>-1.3089005235602094</v>
      </c>
      <c r="AE270" s="67">
        <v>-5.9431524547803614</v>
      </c>
      <c r="AF270" s="65">
        <v>372</v>
      </c>
      <c r="AG270" s="65">
        <v>380</v>
      </c>
      <c r="AH270" s="67">
        <v>-2.1505376344086025</v>
      </c>
      <c r="AI270" s="65">
        <v>371</v>
      </c>
      <c r="AJ270" s="65">
        <v>380</v>
      </c>
      <c r="AK270" s="67">
        <v>-2.4258760107816713</v>
      </c>
      <c r="AL270" s="42" t="s">
        <v>2639</v>
      </c>
      <c r="AM270" s="42" t="s">
        <v>2669</v>
      </c>
      <c r="AN270" s="42" t="s">
        <v>2639</v>
      </c>
      <c r="AO270" s="47" t="s">
        <v>2639</v>
      </c>
      <c r="AP270" s="47" t="s">
        <v>2639</v>
      </c>
      <c r="AQ270" s="43" t="s">
        <v>6</v>
      </c>
    </row>
    <row r="271" spans="1:43" s="24" customFormat="1" ht="30" customHeight="1" x14ac:dyDescent="0.3">
      <c r="A271" s="57" t="s">
        <v>455</v>
      </c>
      <c r="B271" s="57" t="s">
        <v>1021</v>
      </c>
      <c r="C271" s="57" t="s">
        <v>405</v>
      </c>
      <c r="D271" s="58" t="s">
        <v>1453</v>
      </c>
      <c r="E271" s="60" t="s">
        <v>1454</v>
      </c>
      <c r="F271" s="61">
        <v>98</v>
      </c>
      <c r="G271" s="61">
        <v>10187</v>
      </c>
      <c r="H271" s="88">
        <v>1</v>
      </c>
      <c r="I271" s="63">
        <v>85.714285714285708</v>
      </c>
      <c r="J271" s="63">
        <v>10.204081632653061</v>
      </c>
      <c r="K271" s="63">
        <v>100</v>
      </c>
      <c r="L271" s="63">
        <v>100</v>
      </c>
      <c r="M271" s="63">
        <v>100</v>
      </c>
      <c r="N271" s="63">
        <v>100</v>
      </c>
      <c r="O271" s="63">
        <v>100</v>
      </c>
      <c r="P271" s="63">
        <v>100</v>
      </c>
      <c r="Q271" s="63">
        <v>89.795918367346943</v>
      </c>
      <c r="R271" s="63">
        <v>58.163265306122447</v>
      </c>
      <c r="S271" s="63">
        <v>85.714285714285708</v>
      </c>
      <c r="T271" s="63">
        <v>88.775510204081627</v>
      </c>
      <c r="U271" s="46">
        <v>6</v>
      </c>
      <c r="V271" s="64">
        <v>60</v>
      </c>
      <c r="W271" s="65">
        <v>84</v>
      </c>
      <c r="X271" s="65">
        <v>99</v>
      </c>
      <c r="Y271" s="65">
        <v>96</v>
      </c>
      <c r="Z271" s="65">
        <v>103</v>
      </c>
      <c r="AA271" s="65">
        <v>97</v>
      </c>
      <c r="AB271" s="65">
        <v>100</v>
      </c>
      <c r="AC271" s="67">
        <v>-17.857142857142858</v>
      </c>
      <c r="AD271" s="67">
        <v>-7.291666666666667</v>
      </c>
      <c r="AE271" s="67">
        <v>-3.0927835051546393</v>
      </c>
      <c r="AF271" s="65">
        <v>98</v>
      </c>
      <c r="AG271" s="65">
        <v>101</v>
      </c>
      <c r="AH271" s="67">
        <v>-3.0612244897959182</v>
      </c>
      <c r="AI271" s="65">
        <v>99</v>
      </c>
      <c r="AJ271" s="65">
        <v>99</v>
      </c>
      <c r="AK271" s="67">
        <v>0</v>
      </c>
      <c r="AL271" s="42" t="s">
        <v>2639</v>
      </c>
      <c r="AM271" s="42" t="s">
        <v>2639</v>
      </c>
      <c r="AN271" s="42" t="s">
        <v>2639</v>
      </c>
      <c r="AO271" s="47" t="s">
        <v>2669</v>
      </c>
      <c r="AP271" s="47" t="s">
        <v>2639</v>
      </c>
      <c r="AQ271" s="43" t="s">
        <v>8</v>
      </c>
    </row>
    <row r="272" spans="1:43" s="24" customFormat="1" ht="30" customHeight="1" x14ac:dyDescent="0.3">
      <c r="A272" s="57" t="s">
        <v>405</v>
      </c>
      <c r="B272" s="57" t="s">
        <v>1021</v>
      </c>
      <c r="C272" s="57" t="s">
        <v>405</v>
      </c>
      <c r="D272" s="58" t="s">
        <v>1455</v>
      </c>
      <c r="E272" s="60" t="s">
        <v>1456</v>
      </c>
      <c r="F272" s="61">
        <v>69</v>
      </c>
      <c r="G272" s="61">
        <v>6167</v>
      </c>
      <c r="H272" s="88">
        <v>1.2000000000000002</v>
      </c>
      <c r="I272" s="63">
        <v>34.782608695652172</v>
      </c>
      <c r="J272" s="63">
        <v>10.144927536231885</v>
      </c>
      <c r="K272" s="63">
        <v>72.463768115942031</v>
      </c>
      <c r="L272" s="63">
        <v>66.666666666666657</v>
      </c>
      <c r="M272" s="63">
        <v>72.463768115942031</v>
      </c>
      <c r="N272" s="63">
        <v>75.362318840579718</v>
      </c>
      <c r="O272" s="63">
        <v>73.91304347826086</v>
      </c>
      <c r="P272" s="63">
        <v>81.159420289855078</v>
      </c>
      <c r="Q272" s="63">
        <v>78.260869565217391</v>
      </c>
      <c r="R272" s="63">
        <v>71.014492753623188</v>
      </c>
      <c r="S272" s="63">
        <v>82.608695652173907</v>
      </c>
      <c r="T272" s="63">
        <v>100</v>
      </c>
      <c r="U272" s="46">
        <v>1</v>
      </c>
      <c r="V272" s="64">
        <v>10</v>
      </c>
      <c r="W272" s="65">
        <v>38</v>
      </c>
      <c r="X272" s="65">
        <v>50</v>
      </c>
      <c r="Y272" s="65">
        <v>39</v>
      </c>
      <c r="Z272" s="65">
        <v>50</v>
      </c>
      <c r="AA272" s="65">
        <v>40</v>
      </c>
      <c r="AB272" s="65">
        <v>46</v>
      </c>
      <c r="AC272" s="67">
        <v>-31.578947368421051</v>
      </c>
      <c r="AD272" s="67">
        <v>-28.205128205128204</v>
      </c>
      <c r="AE272" s="67">
        <v>-15</v>
      </c>
      <c r="AF272" s="65">
        <v>38</v>
      </c>
      <c r="AG272" s="65">
        <v>52</v>
      </c>
      <c r="AH272" s="67">
        <v>-36.84210526315789</v>
      </c>
      <c r="AI272" s="65">
        <v>40</v>
      </c>
      <c r="AJ272" s="65">
        <v>51</v>
      </c>
      <c r="AK272" s="67">
        <v>-27.500000000000004</v>
      </c>
      <c r="AL272" s="42" t="s">
        <v>2639</v>
      </c>
      <c r="AM272" s="42" t="s">
        <v>2639</v>
      </c>
      <c r="AN272" s="42" t="s">
        <v>2639</v>
      </c>
      <c r="AO272" s="47" t="s">
        <v>2669</v>
      </c>
      <c r="AP272" s="47" t="s">
        <v>2639</v>
      </c>
      <c r="AQ272" s="43" t="s">
        <v>8</v>
      </c>
    </row>
    <row r="273" spans="1:43" s="24" customFormat="1" ht="30" customHeight="1" x14ac:dyDescent="0.3">
      <c r="A273" s="57" t="s">
        <v>362</v>
      </c>
      <c r="B273" s="57" t="s">
        <v>1021</v>
      </c>
      <c r="C273" s="57" t="s">
        <v>405</v>
      </c>
      <c r="D273" s="58" t="s">
        <v>1457</v>
      </c>
      <c r="E273" s="60" t="s">
        <v>1458</v>
      </c>
      <c r="F273" s="61">
        <v>33</v>
      </c>
      <c r="G273" s="61">
        <v>2653</v>
      </c>
      <c r="H273" s="88">
        <v>1.3</v>
      </c>
      <c r="I273" s="63">
        <v>75.757575757575751</v>
      </c>
      <c r="J273" s="63">
        <v>84.848484848484844</v>
      </c>
      <c r="K273" s="63">
        <v>100</v>
      </c>
      <c r="L273" s="63">
        <v>93.939393939393938</v>
      </c>
      <c r="M273" s="63">
        <v>100</v>
      </c>
      <c r="N273" s="63">
        <v>93.939393939393938</v>
      </c>
      <c r="O273" s="63">
        <v>93.939393939393938</v>
      </c>
      <c r="P273" s="63">
        <v>66.666666666666657</v>
      </c>
      <c r="Q273" s="63">
        <v>72.727272727272734</v>
      </c>
      <c r="R273" s="63">
        <v>57.575757575757578</v>
      </c>
      <c r="S273" s="63">
        <v>54.54545454545454</v>
      </c>
      <c r="T273" s="63">
        <v>60.606060606060609</v>
      </c>
      <c r="U273" s="46">
        <v>2</v>
      </c>
      <c r="V273" s="64">
        <v>20</v>
      </c>
      <c r="W273" s="65">
        <v>35</v>
      </c>
      <c r="X273" s="65">
        <v>37</v>
      </c>
      <c r="Y273" s="65">
        <v>36</v>
      </c>
      <c r="Z273" s="65">
        <v>39</v>
      </c>
      <c r="AA273" s="65">
        <v>30</v>
      </c>
      <c r="AB273" s="65">
        <v>31</v>
      </c>
      <c r="AC273" s="67">
        <v>-5.7142857142857144</v>
      </c>
      <c r="AD273" s="67">
        <v>-8.3333333333333321</v>
      </c>
      <c r="AE273" s="67">
        <v>-3.3333333333333335</v>
      </c>
      <c r="AF273" s="65">
        <v>36</v>
      </c>
      <c r="AG273" s="65">
        <v>31</v>
      </c>
      <c r="AH273" s="67">
        <v>13.888888888888889</v>
      </c>
      <c r="AI273" s="65">
        <v>36</v>
      </c>
      <c r="AJ273" s="65">
        <v>31</v>
      </c>
      <c r="AK273" s="67">
        <v>13.888888888888889</v>
      </c>
      <c r="AL273" s="42" t="s">
        <v>2639</v>
      </c>
      <c r="AM273" s="42" t="s">
        <v>2639</v>
      </c>
      <c r="AN273" s="42" t="s">
        <v>2639</v>
      </c>
      <c r="AO273" s="47" t="s">
        <v>2669</v>
      </c>
      <c r="AP273" s="47" t="s">
        <v>2639</v>
      </c>
      <c r="AQ273" s="43" t="s">
        <v>8</v>
      </c>
    </row>
    <row r="274" spans="1:43" s="24" customFormat="1" ht="30" customHeight="1" x14ac:dyDescent="0.3">
      <c r="A274" s="57" t="s">
        <v>405</v>
      </c>
      <c r="B274" s="57" t="s">
        <v>1021</v>
      </c>
      <c r="C274" s="57" t="s">
        <v>405</v>
      </c>
      <c r="D274" s="58" t="s">
        <v>1459</v>
      </c>
      <c r="E274" s="60" t="s">
        <v>1460</v>
      </c>
      <c r="F274" s="61">
        <v>59</v>
      </c>
      <c r="G274" s="61">
        <v>5437</v>
      </c>
      <c r="H274" s="88">
        <v>1.1000000000000001</v>
      </c>
      <c r="I274" s="63">
        <v>81.355932203389841</v>
      </c>
      <c r="J274" s="63">
        <v>89.830508474576277</v>
      </c>
      <c r="K274" s="63">
        <v>96.610169491525426</v>
      </c>
      <c r="L274" s="63">
        <v>98.305084745762713</v>
      </c>
      <c r="M274" s="63">
        <v>100</v>
      </c>
      <c r="N274" s="63">
        <v>100</v>
      </c>
      <c r="O274" s="63">
        <v>100</v>
      </c>
      <c r="P274" s="63">
        <v>100</v>
      </c>
      <c r="Q274" s="63">
        <v>100</v>
      </c>
      <c r="R274" s="63">
        <v>100</v>
      </c>
      <c r="S274" s="63">
        <v>100</v>
      </c>
      <c r="T274" s="63">
        <v>100</v>
      </c>
      <c r="U274" s="46">
        <v>10</v>
      </c>
      <c r="V274" s="64">
        <v>100</v>
      </c>
      <c r="W274" s="65">
        <v>49</v>
      </c>
      <c r="X274" s="65">
        <v>57</v>
      </c>
      <c r="Y274" s="65">
        <v>54</v>
      </c>
      <c r="Z274" s="65">
        <v>60</v>
      </c>
      <c r="AA274" s="65">
        <v>53</v>
      </c>
      <c r="AB274" s="65">
        <v>58</v>
      </c>
      <c r="AC274" s="67">
        <v>-16.326530612244898</v>
      </c>
      <c r="AD274" s="67">
        <v>-11.111111111111111</v>
      </c>
      <c r="AE274" s="67">
        <v>-9.433962264150944</v>
      </c>
      <c r="AF274" s="65">
        <v>55</v>
      </c>
      <c r="AG274" s="65">
        <v>61</v>
      </c>
      <c r="AH274" s="67">
        <v>-10.909090909090908</v>
      </c>
      <c r="AI274" s="65">
        <v>55</v>
      </c>
      <c r="AJ274" s="65">
        <v>61</v>
      </c>
      <c r="AK274" s="67">
        <v>-10.909090909090908</v>
      </c>
      <c r="AL274" s="42" t="s">
        <v>2669</v>
      </c>
      <c r="AM274" s="42" t="s">
        <v>2639</v>
      </c>
      <c r="AN274" s="42" t="s">
        <v>2639</v>
      </c>
      <c r="AO274" s="47" t="s">
        <v>2639</v>
      </c>
      <c r="AP274" s="47" t="s">
        <v>2639</v>
      </c>
      <c r="AQ274" s="43" t="s">
        <v>5</v>
      </c>
    </row>
    <row r="275" spans="1:43" s="24" customFormat="1" ht="30" customHeight="1" x14ac:dyDescent="0.3">
      <c r="A275" s="57" t="s">
        <v>362</v>
      </c>
      <c r="B275" s="57" t="s">
        <v>1021</v>
      </c>
      <c r="C275" s="57" t="s">
        <v>405</v>
      </c>
      <c r="D275" s="58" t="s">
        <v>1463</v>
      </c>
      <c r="E275" s="60" t="s">
        <v>1464</v>
      </c>
      <c r="F275" s="61">
        <v>51</v>
      </c>
      <c r="G275" s="61">
        <v>4416</v>
      </c>
      <c r="H275" s="88">
        <v>1.2000000000000002</v>
      </c>
      <c r="I275" s="63">
        <v>100</v>
      </c>
      <c r="J275" s="63">
        <v>100</v>
      </c>
      <c r="K275" s="63">
        <v>100</v>
      </c>
      <c r="L275" s="63">
        <v>100</v>
      </c>
      <c r="M275" s="63">
        <v>100</v>
      </c>
      <c r="N275" s="63">
        <v>100</v>
      </c>
      <c r="O275" s="63">
        <v>100</v>
      </c>
      <c r="P275" s="63">
        <v>100</v>
      </c>
      <c r="Q275" s="63">
        <v>100</v>
      </c>
      <c r="R275" s="63">
        <v>100</v>
      </c>
      <c r="S275" s="63">
        <v>100</v>
      </c>
      <c r="T275" s="63">
        <v>100</v>
      </c>
      <c r="U275" s="46">
        <v>10</v>
      </c>
      <c r="V275" s="64">
        <v>100</v>
      </c>
      <c r="W275" s="65">
        <v>53</v>
      </c>
      <c r="X275" s="65">
        <v>55</v>
      </c>
      <c r="Y275" s="65">
        <v>54</v>
      </c>
      <c r="Z275" s="65">
        <v>54</v>
      </c>
      <c r="AA275" s="65">
        <v>49</v>
      </c>
      <c r="AB275" s="65">
        <v>51</v>
      </c>
      <c r="AC275" s="67">
        <v>-3.7735849056603774</v>
      </c>
      <c r="AD275" s="67">
        <v>0</v>
      </c>
      <c r="AE275" s="67">
        <v>-4.0816326530612246</v>
      </c>
      <c r="AF275" s="65">
        <v>53</v>
      </c>
      <c r="AG275" s="65">
        <v>58</v>
      </c>
      <c r="AH275" s="67">
        <v>-9.433962264150944</v>
      </c>
      <c r="AI275" s="65">
        <v>53</v>
      </c>
      <c r="AJ275" s="65">
        <v>58</v>
      </c>
      <c r="AK275" s="67">
        <v>-9.433962264150944</v>
      </c>
      <c r="AL275" s="42" t="s">
        <v>2669</v>
      </c>
      <c r="AM275" s="42" t="s">
        <v>2639</v>
      </c>
      <c r="AN275" s="42" t="s">
        <v>2639</v>
      </c>
      <c r="AO275" s="47" t="s">
        <v>2639</v>
      </c>
      <c r="AP275" s="47" t="s">
        <v>2639</v>
      </c>
      <c r="AQ275" s="43" t="s">
        <v>5</v>
      </c>
    </row>
    <row r="276" spans="1:43" s="24" customFormat="1" ht="30" customHeight="1" x14ac:dyDescent="0.3">
      <c r="A276" s="57" t="s">
        <v>362</v>
      </c>
      <c r="B276" s="57" t="s">
        <v>1021</v>
      </c>
      <c r="C276" s="57" t="s">
        <v>405</v>
      </c>
      <c r="D276" s="58" t="s">
        <v>1465</v>
      </c>
      <c r="E276" s="60" t="s">
        <v>1466</v>
      </c>
      <c r="F276" s="61">
        <v>51</v>
      </c>
      <c r="G276" s="61">
        <v>5110</v>
      </c>
      <c r="H276" s="88">
        <v>1</v>
      </c>
      <c r="I276" s="63">
        <v>100</v>
      </c>
      <c r="J276" s="63">
        <v>82.35294117647058</v>
      </c>
      <c r="K276" s="63">
        <v>100</v>
      </c>
      <c r="L276" s="63">
        <v>100</v>
      </c>
      <c r="M276" s="63">
        <v>100</v>
      </c>
      <c r="N276" s="63">
        <v>100</v>
      </c>
      <c r="O276" s="63">
        <v>100</v>
      </c>
      <c r="P276" s="63">
        <v>100</v>
      </c>
      <c r="Q276" s="63">
        <v>100</v>
      </c>
      <c r="R276" s="63">
        <v>72.549019607843135</v>
      </c>
      <c r="S276" s="63">
        <v>90.196078431372555</v>
      </c>
      <c r="T276" s="63">
        <v>100</v>
      </c>
      <c r="U276" s="46">
        <v>8</v>
      </c>
      <c r="V276" s="64">
        <v>80</v>
      </c>
      <c r="W276" s="65">
        <v>76</v>
      </c>
      <c r="X276" s="65">
        <v>69</v>
      </c>
      <c r="Y276" s="65">
        <v>81</v>
      </c>
      <c r="Z276" s="65">
        <v>72</v>
      </c>
      <c r="AA276" s="65">
        <v>83</v>
      </c>
      <c r="AB276" s="65">
        <v>81</v>
      </c>
      <c r="AC276" s="67">
        <v>9.2105263157894726</v>
      </c>
      <c r="AD276" s="67">
        <v>11.111111111111111</v>
      </c>
      <c r="AE276" s="67">
        <v>2.4096385542168677</v>
      </c>
      <c r="AF276" s="65">
        <v>80</v>
      </c>
      <c r="AG276" s="65">
        <v>76</v>
      </c>
      <c r="AH276" s="67">
        <v>5</v>
      </c>
      <c r="AI276" s="65">
        <v>83</v>
      </c>
      <c r="AJ276" s="65">
        <v>77</v>
      </c>
      <c r="AK276" s="67">
        <v>7.2289156626506017</v>
      </c>
      <c r="AL276" s="42" t="s">
        <v>2639</v>
      </c>
      <c r="AM276" s="42" t="s">
        <v>2669</v>
      </c>
      <c r="AN276" s="42" t="s">
        <v>2639</v>
      </c>
      <c r="AO276" s="47" t="s">
        <v>2639</v>
      </c>
      <c r="AP276" s="47" t="s">
        <v>2639</v>
      </c>
      <c r="AQ276" s="43" t="s">
        <v>6</v>
      </c>
    </row>
    <row r="277" spans="1:43" s="24" customFormat="1" ht="30" customHeight="1" x14ac:dyDescent="0.3">
      <c r="A277" s="57" t="s">
        <v>405</v>
      </c>
      <c r="B277" s="57" t="s">
        <v>1021</v>
      </c>
      <c r="C277" s="57" t="s">
        <v>405</v>
      </c>
      <c r="D277" s="58" t="s">
        <v>1467</v>
      </c>
      <c r="E277" s="60" t="s">
        <v>1468</v>
      </c>
      <c r="F277" s="61">
        <v>83</v>
      </c>
      <c r="G277" s="61">
        <v>9515</v>
      </c>
      <c r="H277" s="88">
        <v>0.9</v>
      </c>
      <c r="I277" s="63">
        <v>100</v>
      </c>
      <c r="J277" s="63">
        <v>51.807228915662648</v>
      </c>
      <c r="K277" s="63">
        <v>96.385542168674704</v>
      </c>
      <c r="L277" s="63">
        <v>96.385542168674704</v>
      </c>
      <c r="M277" s="63">
        <v>100</v>
      </c>
      <c r="N277" s="63">
        <v>97.590361445783131</v>
      </c>
      <c r="O277" s="63">
        <v>98.795180722891558</v>
      </c>
      <c r="P277" s="63">
        <v>100</v>
      </c>
      <c r="Q277" s="63">
        <v>96.385542168674704</v>
      </c>
      <c r="R277" s="63">
        <v>100</v>
      </c>
      <c r="S277" s="63">
        <v>100</v>
      </c>
      <c r="T277" s="63">
        <v>100</v>
      </c>
      <c r="U277" s="46">
        <v>10</v>
      </c>
      <c r="V277" s="64">
        <v>100</v>
      </c>
      <c r="W277" s="65">
        <v>76</v>
      </c>
      <c r="X277" s="65">
        <v>80</v>
      </c>
      <c r="Y277" s="65">
        <v>85</v>
      </c>
      <c r="Z277" s="65">
        <v>83</v>
      </c>
      <c r="AA277" s="65">
        <v>83</v>
      </c>
      <c r="AB277" s="65">
        <v>80</v>
      </c>
      <c r="AC277" s="67">
        <v>-5.2631578947368416</v>
      </c>
      <c r="AD277" s="67">
        <v>2.3529411764705883</v>
      </c>
      <c r="AE277" s="67">
        <v>3.6144578313253009</v>
      </c>
      <c r="AF277" s="65">
        <v>87</v>
      </c>
      <c r="AG277" s="65">
        <v>81</v>
      </c>
      <c r="AH277" s="67">
        <v>6.8965517241379306</v>
      </c>
      <c r="AI277" s="65">
        <v>85</v>
      </c>
      <c r="AJ277" s="65">
        <v>82</v>
      </c>
      <c r="AK277" s="67">
        <v>3.5294117647058822</v>
      </c>
      <c r="AL277" s="42" t="s">
        <v>2669</v>
      </c>
      <c r="AM277" s="42" t="s">
        <v>2639</v>
      </c>
      <c r="AN277" s="42" t="s">
        <v>2639</v>
      </c>
      <c r="AO277" s="47" t="s">
        <v>2639</v>
      </c>
      <c r="AP277" s="47" t="s">
        <v>2639</v>
      </c>
      <c r="AQ277" s="43" t="s">
        <v>5</v>
      </c>
    </row>
    <row r="278" spans="1:43" s="24" customFormat="1" ht="30" customHeight="1" x14ac:dyDescent="0.3">
      <c r="A278" s="57" t="s">
        <v>362</v>
      </c>
      <c r="B278" s="57" t="s">
        <v>1021</v>
      </c>
      <c r="C278" s="57" t="s">
        <v>405</v>
      </c>
      <c r="D278" s="58" t="s">
        <v>1469</v>
      </c>
      <c r="E278" s="60" t="s">
        <v>1470</v>
      </c>
      <c r="F278" s="61">
        <v>440</v>
      </c>
      <c r="G278" s="61">
        <v>34833</v>
      </c>
      <c r="H278" s="88">
        <v>1.3</v>
      </c>
      <c r="I278" s="63">
        <v>95.227272727272734</v>
      </c>
      <c r="J278" s="63">
        <v>100</v>
      </c>
      <c r="K278" s="63">
        <v>91.363636363636374</v>
      </c>
      <c r="L278" s="63">
        <v>100</v>
      </c>
      <c r="M278" s="63">
        <v>92.5</v>
      </c>
      <c r="N278" s="63">
        <v>91.363636363636374</v>
      </c>
      <c r="O278" s="63">
        <v>91.363636363636374</v>
      </c>
      <c r="P278" s="63">
        <v>93.63636363636364</v>
      </c>
      <c r="Q278" s="63">
        <v>86.36363636363636</v>
      </c>
      <c r="R278" s="63">
        <v>82.727272727272734</v>
      </c>
      <c r="S278" s="63">
        <v>94.545454545454547</v>
      </c>
      <c r="T278" s="63">
        <v>100</v>
      </c>
      <c r="U278" s="46">
        <v>3</v>
      </c>
      <c r="V278" s="64">
        <v>30</v>
      </c>
      <c r="W278" s="65">
        <v>405</v>
      </c>
      <c r="X278" s="65">
        <v>402</v>
      </c>
      <c r="Y278" s="65">
        <v>425</v>
      </c>
      <c r="Z278" s="65">
        <v>407</v>
      </c>
      <c r="AA278" s="65">
        <v>513</v>
      </c>
      <c r="AB278" s="65">
        <v>443</v>
      </c>
      <c r="AC278" s="67">
        <v>0.74074074074074081</v>
      </c>
      <c r="AD278" s="67">
        <v>4.2352941176470589</v>
      </c>
      <c r="AE278" s="67">
        <v>13.64522417153996</v>
      </c>
      <c r="AF278" s="65">
        <v>423</v>
      </c>
      <c r="AG278" s="65">
        <v>402</v>
      </c>
      <c r="AH278" s="67">
        <v>4.9645390070921991</v>
      </c>
      <c r="AI278" s="65">
        <v>424</v>
      </c>
      <c r="AJ278" s="65">
        <v>402</v>
      </c>
      <c r="AK278" s="67">
        <v>5.1886792452830193</v>
      </c>
      <c r="AL278" s="42" t="s">
        <v>2639</v>
      </c>
      <c r="AM278" s="42" t="s">
        <v>2639</v>
      </c>
      <c r="AN278" s="42" t="s">
        <v>2639</v>
      </c>
      <c r="AO278" s="47" t="s">
        <v>2669</v>
      </c>
      <c r="AP278" s="47" t="s">
        <v>2639</v>
      </c>
      <c r="AQ278" s="43" t="s">
        <v>8</v>
      </c>
    </row>
    <row r="279" spans="1:43" s="24" customFormat="1" ht="30" customHeight="1" x14ac:dyDescent="0.3">
      <c r="A279" s="57" t="s">
        <v>405</v>
      </c>
      <c r="B279" s="57" t="s">
        <v>1021</v>
      </c>
      <c r="C279" s="57" t="s">
        <v>405</v>
      </c>
      <c r="D279" s="58" t="s">
        <v>1471</v>
      </c>
      <c r="E279" s="60" t="s">
        <v>1472</v>
      </c>
      <c r="F279" s="61">
        <v>1333</v>
      </c>
      <c r="G279" s="61">
        <v>121523</v>
      </c>
      <c r="H279" s="88">
        <v>1.1000000000000001</v>
      </c>
      <c r="I279" s="63">
        <v>71.642910727681922</v>
      </c>
      <c r="J279" s="63">
        <v>3.0007501875468865</v>
      </c>
      <c r="K279" s="63">
        <v>74.343585896474124</v>
      </c>
      <c r="L279" s="63">
        <v>73.143285821455365</v>
      </c>
      <c r="M279" s="63">
        <v>75.993998499624908</v>
      </c>
      <c r="N279" s="63">
        <v>74.793698424606148</v>
      </c>
      <c r="O279" s="63">
        <v>74.493623405851466</v>
      </c>
      <c r="P279" s="63">
        <v>70.74268567141786</v>
      </c>
      <c r="Q279" s="63">
        <v>67.741935483870961</v>
      </c>
      <c r="R279" s="63">
        <v>60.240060015003749</v>
      </c>
      <c r="S279" s="63">
        <v>77.269317329332338</v>
      </c>
      <c r="T279" s="63">
        <v>72.843210802700682</v>
      </c>
      <c r="U279" s="46">
        <v>0</v>
      </c>
      <c r="V279" s="64">
        <v>0</v>
      </c>
      <c r="W279" s="65">
        <v>974</v>
      </c>
      <c r="X279" s="65">
        <v>991</v>
      </c>
      <c r="Y279" s="65">
        <v>989</v>
      </c>
      <c r="Z279" s="65">
        <v>1013</v>
      </c>
      <c r="AA279" s="65">
        <v>994</v>
      </c>
      <c r="AB279" s="65">
        <v>975</v>
      </c>
      <c r="AC279" s="67">
        <v>-1.7453798767967144</v>
      </c>
      <c r="AD279" s="67">
        <v>-2.4266936299292214</v>
      </c>
      <c r="AE279" s="67">
        <v>1.9114688128772637</v>
      </c>
      <c r="AF279" s="65">
        <v>993</v>
      </c>
      <c r="AG279" s="65">
        <v>997</v>
      </c>
      <c r="AH279" s="67">
        <v>-0.4028197381671702</v>
      </c>
      <c r="AI279" s="65">
        <v>996</v>
      </c>
      <c r="AJ279" s="65">
        <v>993</v>
      </c>
      <c r="AK279" s="67">
        <v>0.30120481927710846</v>
      </c>
      <c r="AL279" s="42" t="s">
        <v>2639</v>
      </c>
      <c r="AM279" s="42" t="s">
        <v>2639</v>
      </c>
      <c r="AN279" s="42" t="s">
        <v>2639</v>
      </c>
      <c r="AO279" s="47" t="s">
        <v>2669</v>
      </c>
      <c r="AP279" s="47" t="s">
        <v>2639</v>
      </c>
      <c r="AQ279" s="43" t="s">
        <v>8</v>
      </c>
    </row>
    <row r="280" spans="1:43" s="24" customFormat="1" ht="30" customHeight="1" x14ac:dyDescent="0.3">
      <c r="A280" s="57" t="s">
        <v>405</v>
      </c>
      <c r="B280" s="57" t="s">
        <v>1021</v>
      </c>
      <c r="C280" s="57" t="s">
        <v>405</v>
      </c>
      <c r="D280" s="58" t="s">
        <v>1473</v>
      </c>
      <c r="E280" s="60" t="s">
        <v>1474</v>
      </c>
      <c r="F280" s="61">
        <v>29</v>
      </c>
      <c r="G280" s="61">
        <v>2047</v>
      </c>
      <c r="H280" s="88">
        <v>1.5</v>
      </c>
      <c r="I280" s="63">
        <v>20.689655172413794</v>
      </c>
      <c r="J280" s="63" t="s">
        <v>2670</v>
      </c>
      <c r="K280" s="63">
        <v>68.965517241379317</v>
      </c>
      <c r="L280" s="63">
        <v>48.275862068965516</v>
      </c>
      <c r="M280" s="63">
        <v>65.517241379310349</v>
      </c>
      <c r="N280" s="63">
        <v>72.41379310344827</v>
      </c>
      <c r="O280" s="63">
        <v>72.41379310344827</v>
      </c>
      <c r="P280" s="63">
        <v>79.310344827586206</v>
      </c>
      <c r="Q280" s="63">
        <v>51.724137931034484</v>
      </c>
      <c r="R280" s="63">
        <v>72.41379310344827</v>
      </c>
      <c r="S280" s="63">
        <v>68.965517241379317</v>
      </c>
      <c r="T280" s="63">
        <v>65.517241379310349</v>
      </c>
      <c r="U280" s="46">
        <v>0</v>
      </c>
      <c r="V280" s="64">
        <v>0</v>
      </c>
      <c r="W280" s="65">
        <v>18</v>
      </c>
      <c r="X280" s="65">
        <v>20</v>
      </c>
      <c r="Y280" s="65">
        <v>15</v>
      </c>
      <c r="Z280" s="65">
        <v>19</v>
      </c>
      <c r="AA280" s="65">
        <v>15</v>
      </c>
      <c r="AB280" s="65">
        <v>14</v>
      </c>
      <c r="AC280" s="67">
        <v>-11.111111111111111</v>
      </c>
      <c r="AD280" s="67">
        <v>-26.666666666666668</v>
      </c>
      <c r="AE280" s="67">
        <v>6.666666666666667</v>
      </c>
      <c r="AF280" s="65">
        <v>15</v>
      </c>
      <c r="AG280" s="65">
        <v>21</v>
      </c>
      <c r="AH280" s="67">
        <v>-40</v>
      </c>
      <c r="AI280" s="65">
        <v>15</v>
      </c>
      <c r="AJ280" s="65">
        <v>21</v>
      </c>
      <c r="AK280" s="67">
        <v>-40</v>
      </c>
      <c r="AL280" s="42" t="s">
        <v>2639</v>
      </c>
      <c r="AM280" s="42" t="s">
        <v>2639</v>
      </c>
      <c r="AN280" s="42" t="s">
        <v>2639</v>
      </c>
      <c r="AO280" s="47" t="s">
        <v>2669</v>
      </c>
      <c r="AP280" s="47" t="s">
        <v>2639</v>
      </c>
      <c r="AQ280" s="43" t="s">
        <v>8</v>
      </c>
    </row>
    <row r="281" spans="1:43" s="24" customFormat="1" ht="30" customHeight="1" x14ac:dyDescent="0.3">
      <c r="A281" s="57" t="s">
        <v>455</v>
      </c>
      <c r="B281" s="57" t="s">
        <v>1021</v>
      </c>
      <c r="C281" s="57" t="s">
        <v>405</v>
      </c>
      <c r="D281" s="58" t="s">
        <v>1475</v>
      </c>
      <c r="E281" s="60" t="s">
        <v>1476</v>
      </c>
      <c r="F281" s="61">
        <v>862</v>
      </c>
      <c r="G281" s="61">
        <v>80845</v>
      </c>
      <c r="H281" s="88">
        <v>1.1000000000000001</v>
      </c>
      <c r="I281" s="63">
        <v>89.443155452436201</v>
      </c>
      <c r="J281" s="63">
        <v>1.8561484918793503</v>
      </c>
      <c r="K281" s="63">
        <v>79.23433874709977</v>
      </c>
      <c r="L281" s="63">
        <v>86.658932714617166</v>
      </c>
      <c r="M281" s="63">
        <v>82.366589327146173</v>
      </c>
      <c r="N281" s="63">
        <v>80.39443155452436</v>
      </c>
      <c r="O281" s="63">
        <v>79.814385150812058</v>
      </c>
      <c r="P281" s="63">
        <v>81.786542923433871</v>
      </c>
      <c r="Q281" s="63">
        <v>66.705336426914158</v>
      </c>
      <c r="R281" s="63">
        <v>58.120649651972158</v>
      </c>
      <c r="S281" s="63">
        <v>75.522041763341065</v>
      </c>
      <c r="T281" s="63">
        <v>67.749419953596288</v>
      </c>
      <c r="U281" s="46">
        <v>0</v>
      </c>
      <c r="V281" s="64">
        <v>0</v>
      </c>
      <c r="W281" s="65">
        <v>688</v>
      </c>
      <c r="X281" s="65">
        <v>683</v>
      </c>
      <c r="Y281" s="65">
        <v>735</v>
      </c>
      <c r="Z281" s="65">
        <v>710</v>
      </c>
      <c r="AA281" s="65">
        <v>776</v>
      </c>
      <c r="AB281" s="65">
        <v>747</v>
      </c>
      <c r="AC281" s="67">
        <v>0.72674418604651159</v>
      </c>
      <c r="AD281" s="67">
        <v>3.4013605442176873</v>
      </c>
      <c r="AE281" s="67">
        <v>3.7371134020618557</v>
      </c>
      <c r="AF281" s="65">
        <v>732</v>
      </c>
      <c r="AG281" s="65">
        <v>693</v>
      </c>
      <c r="AH281" s="67">
        <v>5.3278688524590159</v>
      </c>
      <c r="AI281" s="65">
        <v>731</v>
      </c>
      <c r="AJ281" s="65">
        <v>688</v>
      </c>
      <c r="AK281" s="67">
        <v>5.8823529411764701</v>
      </c>
      <c r="AL281" s="42" t="s">
        <v>2639</v>
      </c>
      <c r="AM281" s="42" t="s">
        <v>2639</v>
      </c>
      <c r="AN281" s="42" t="s">
        <v>2639</v>
      </c>
      <c r="AO281" s="47" t="s">
        <v>2669</v>
      </c>
      <c r="AP281" s="47" t="s">
        <v>2639</v>
      </c>
      <c r="AQ281" s="43" t="s">
        <v>8</v>
      </c>
    </row>
    <row r="282" spans="1:43" s="24" customFormat="1" ht="30" customHeight="1" x14ac:dyDescent="0.3">
      <c r="A282" s="57" t="s">
        <v>405</v>
      </c>
      <c r="B282" s="57" t="s">
        <v>1021</v>
      </c>
      <c r="C282" s="57" t="s">
        <v>405</v>
      </c>
      <c r="D282" s="58" t="s">
        <v>1477</v>
      </c>
      <c r="E282" s="60" t="s">
        <v>1478</v>
      </c>
      <c r="F282" s="61">
        <v>29</v>
      </c>
      <c r="G282" s="61">
        <v>3116</v>
      </c>
      <c r="H282" s="88">
        <v>1</v>
      </c>
      <c r="I282" s="63">
        <v>100</v>
      </c>
      <c r="J282" s="63">
        <v>100</v>
      </c>
      <c r="K282" s="63">
        <v>100</v>
      </c>
      <c r="L282" s="63">
        <v>100</v>
      </c>
      <c r="M282" s="63">
        <v>100</v>
      </c>
      <c r="N282" s="63">
        <v>100</v>
      </c>
      <c r="O282" s="63">
        <v>100</v>
      </c>
      <c r="P282" s="63">
        <v>100</v>
      </c>
      <c r="Q282" s="63">
        <v>100</v>
      </c>
      <c r="R282" s="63">
        <v>100</v>
      </c>
      <c r="S282" s="63">
        <v>89.65517241379311</v>
      </c>
      <c r="T282" s="63">
        <v>100</v>
      </c>
      <c r="U282" s="46">
        <v>9</v>
      </c>
      <c r="V282" s="64">
        <v>90</v>
      </c>
      <c r="W282" s="65">
        <v>36</v>
      </c>
      <c r="X282" s="65">
        <v>37</v>
      </c>
      <c r="Y282" s="65">
        <v>36</v>
      </c>
      <c r="Z282" s="65">
        <v>38</v>
      </c>
      <c r="AA282" s="65">
        <v>40</v>
      </c>
      <c r="AB282" s="65">
        <v>34</v>
      </c>
      <c r="AC282" s="67">
        <v>-2.7777777777777777</v>
      </c>
      <c r="AD282" s="67">
        <v>-5.5555555555555554</v>
      </c>
      <c r="AE282" s="67">
        <v>15</v>
      </c>
      <c r="AF282" s="65">
        <v>37</v>
      </c>
      <c r="AG282" s="65">
        <v>32</v>
      </c>
      <c r="AH282" s="67">
        <v>13.513513513513514</v>
      </c>
      <c r="AI282" s="65">
        <v>36</v>
      </c>
      <c r="AJ282" s="65">
        <v>33</v>
      </c>
      <c r="AK282" s="67">
        <v>8.3333333333333321</v>
      </c>
      <c r="AL282" s="42" t="s">
        <v>2639</v>
      </c>
      <c r="AM282" s="42" t="s">
        <v>2669</v>
      </c>
      <c r="AN282" s="42" t="s">
        <v>2639</v>
      </c>
      <c r="AO282" s="47" t="s">
        <v>2639</v>
      </c>
      <c r="AP282" s="47" t="s">
        <v>2639</v>
      </c>
      <c r="AQ282" s="43" t="s">
        <v>6</v>
      </c>
    </row>
    <row r="283" spans="1:43" s="24" customFormat="1" ht="30" customHeight="1" x14ac:dyDescent="0.3">
      <c r="A283" s="57" t="s">
        <v>455</v>
      </c>
      <c r="B283" s="57" t="s">
        <v>1021</v>
      </c>
      <c r="C283" s="57" t="s">
        <v>405</v>
      </c>
      <c r="D283" s="58" t="s">
        <v>1479</v>
      </c>
      <c r="E283" s="60" t="s">
        <v>1480</v>
      </c>
      <c r="F283" s="61">
        <v>194</v>
      </c>
      <c r="G283" s="61">
        <v>17472</v>
      </c>
      <c r="H283" s="88">
        <v>1.2000000000000002</v>
      </c>
      <c r="I283" s="63">
        <v>83.505154639175259</v>
      </c>
      <c r="J283" s="63">
        <v>48.96907216494845</v>
      </c>
      <c r="K283" s="63">
        <v>85.051546391752581</v>
      </c>
      <c r="L283" s="63">
        <v>82.989690721649495</v>
      </c>
      <c r="M283" s="63">
        <v>87.628865979381445</v>
      </c>
      <c r="N283" s="63">
        <v>91.75257731958763</v>
      </c>
      <c r="O283" s="63">
        <v>91.75257731958763</v>
      </c>
      <c r="P283" s="63">
        <v>82.989690721649495</v>
      </c>
      <c r="Q283" s="63">
        <v>79.381443298969074</v>
      </c>
      <c r="R283" s="63">
        <v>61.340206185567013</v>
      </c>
      <c r="S283" s="63">
        <v>81.44329896907216</v>
      </c>
      <c r="T283" s="63">
        <v>84.020618556701038</v>
      </c>
      <c r="U283" s="46">
        <v>0</v>
      </c>
      <c r="V283" s="64">
        <v>0</v>
      </c>
      <c r="W283" s="65">
        <v>153</v>
      </c>
      <c r="X283" s="65">
        <v>165</v>
      </c>
      <c r="Y283" s="65">
        <v>156</v>
      </c>
      <c r="Z283" s="65">
        <v>170</v>
      </c>
      <c r="AA283" s="65">
        <v>151</v>
      </c>
      <c r="AB283" s="65">
        <v>161</v>
      </c>
      <c r="AC283" s="67">
        <v>-7.8431372549019605</v>
      </c>
      <c r="AD283" s="67">
        <v>-8.9743589743589745</v>
      </c>
      <c r="AE283" s="67">
        <v>-6.6225165562913908</v>
      </c>
      <c r="AF283" s="65">
        <v>156</v>
      </c>
      <c r="AG283" s="65">
        <v>178</v>
      </c>
      <c r="AH283" s="67">
        <v>-14.102564102564102</v>
      </c>
      <c r="AI283" s="65">
        <v>154</v>
      </c>
      <c r="AJ283" s="65">
        <v>178</v>
      </c>
      <c r="AK283" s="67">
        <v>-15.584415584415584</v>
      </c>
      <c r="AL283" s="42" t="s">
        <v>2639</v>
      </c>
      <c r="AM283" s="42" t="s">
        <v>2639</v>
      </c>
      <c r="AN283" s="42" t="s">
        <v>2639</v>
      </c>
      <c r="AO283" s="47" t="s">
        <v>2669</v>
      </c>
      <c r="AP283" s="47" t="s">
        <v>2639</v>
      </c>
      <c r="AQ283" s="43" t="s">
        <v>8</v>
      </c>
    </row>
    <row r="284" spans="1:43" s="24" customFormat="1" ht="30" customHeight="1" x14ac:dyDescent="0.3">
      <c r="A284" s="57" t="s">
        <v>405</v>
      </c>
      <c r="B284" s="57" t="s">
        <v>1021</v>
      </c>
      <c r="C284" s="57" t="s">
        <v>405</v>
      </c>
      <c r="D284" s="58" t="s">
        <v>1481</v>
      </c>
      <c r="E284" s="60" t="s">
        <v>1482</v>
      </c>
      <c r="F284" s="61">
        <v>9</v>
      </c>
      <c r="G284" s="61">
        <v>1603</v>
      </c>
      <c r="H284" s="88">
        <v>0.6</v>
      </c>
      <c r="I284" s="63">
        <v>11.111111111111111</v>
      </c>
      <c r="J284" s="63" t="s">
        <v>2670</v>
      </c>
      <c r="K284" s="63">
        <v>100</v>
      </c>
      <c r="L284" s="63">
        <v>100</v>
      </c>
      <c r="M284" s="63">
        <v>100</v>
      </c>
      <c r="N284" s="63">
        <v>100</v>
      </c>
      <c r="O284" s="63">
        <v>100</v>
      </c>
      <c r="P284" s="63">
        <v>100</v>
      </c>
      <c r="Q284" s="63">
        <v>100</v>
      </c>
      <c r="R284" s="63">
        <v>33.333333333333329</v>
      </c>
      <c r="S284" s="63">
        <v>100</v>
      </c>
      <c r="T284" s="63">
        <v>100</v>
      </c>
      <c r="U284" s="46">
        <v>9</v>
      </c>
      <c r="V284" s="64">
        <v>90</v>
      </c>
      <c r="W284" s="65">
        <v>14</v>
      </c>
      <c r="X284" s="65">
        <v>15</v>
      </c>
      <c r="Y284" s="65">
        <v>15</v>
      </c>
      <c r="Z284" s="65">
        <v>14</v>
      </c>
      <c r="AA284" s="65">
        <v>16</v>
      </c>
      <c r="AB284" s="65">
        <v>11</v>
      </c>
      <c r="AC284" s="67">
        <v>-7.1428571428571423</v>
      </c>
      <c r="AD284" s="67">
        <v>6.666666666666667</v>
      </c>
      <c r="AE284" s="67">
        <v>31.25</v>
      </c>
      <c r="AF284" s="65">
        <v>15</v>
      </c>
      <c r="AG284" s="65">
        <v>10</v>
      </c>
      <c r="AH284" s="67">
        <v>33.333333333333329</v>
      </c>
      <c r="AI284" s="65">
        <v>13</v>
      </c>
      <c r="AJ284" s="65">
        <v>10</v>
      </c>
      <c r="AK284" s="67">
        <v>23.076923076923077</v>
      </c>
      <c r="AL284" s="42" t="s">
        <v>2639</v>
      </c>
      <c r="AM284" s="42" t="s">
        <v>2669</v>
      </c>
      <c r="AN284" s="42" t="s">
        <v>2639</v>
      </c>
      <c r="AO284" s="47" t="s">
        <v>2639</v>
      </c>
      <c r="AP284" s="47" t="s">
        <v>2639</v>
      </c>
      <c r="AQ284" s="43" t="s">
        <v>6</v>
      </c>
    </row>
    <row r="285" spans="1:43" s="24" customFormat="1" ht="30" customHeight="1" x14ac:dyDescent="0.3">
      <c r="A285" s="57" t="s">
        <v>455</v>
      </c>
      <c r="B285" s="57" t="s">
        <v>1021</v>
      </c>
      <c r="C285" s="57" t="s">
        <v>405</v>
      </c>
      <c r="D285" s="58" t="s">
        <v>1483</v>
      </c>
      <c r="E285" s="60" t="s">
        <v>1484</v>
      </c>
      <c r="F285" s="61">
        <v>123</v>
      </c>
      <c r="G285" s="61">
        <v>14266</v>
      </c>
      <c r="H285" s="88">
        <v>0.9</v>
      </c>
      <c r="I285" s="63">
        <v>97.560975609756099</v>
      </c>
      <c r="J285" s="63">
        <v>8.9430894308943092</v>
      </c>
      <c r="K285" s="63">
        <v>100</v>
      </c>
      <c r="L285" s="63">
        <v>87.804878048780495</v>
      </c>
      <c r="M285" s="63">
        <v>100</v>
      </c>
      <c r="N285" s="63">
        <v>100</v>
      </c>
      <c r="O285" s="63">
        <v>100</v>
      </c>
      <c r="P285" s="63">
        <v>100</v>
      </c>
      <c r="Q285" s="63">
        <v>91.056910569105682</v>
      </c>
      <c r="R285" s="63">
        <v>88.617886178861795</v>
      </c>
      <c r="S285" s="63">
        <v>94.308943089430898</v>
      </c>
      <c r="T285" s="63">
        <v>86.99186991869918</v>
      </c>
      <c r="U285" s="46">
        <v>5</v>
      </c>
      <c r="V285" s="64">
        <v>50</v>
      </c>
      <c r="W285" s="65">
        <v>120</v>
      </c>
      <c r="X285" s="65">
        <v>124</v>
      </c>
      <c r="Y285" s="65">
        <v>127</v>
      </c>
      <c r="Z285" s="65">
        <v>132</v>
      </c>
      <c r="AA285" s="65">
        <v>122</v>
      </c>
      <c r="AB285" s="65">
        <v>108</v>
      </c>
      <c r="AC285" s="67">
        <v>-3.3333333333333335</v>
      </c>
      <c r="AD285" s="67">
        <v>-3.9370078740157481</v>
      </c>
      <c r="AE285" s="67">
        <v>11.475409836065573</v>
      </c>
      <c r="AF285" s="65">
        <v>127</v>
      </c>
      <c r="AG285" s="65">
        <v>123</v>
      </c>
      <c r="AH285" s="67">
        <v>3.1496062992125982</v>
      </c>
      <c r="AI285" s="65">
        <v>128</v>
      </c>
      <c r="AJ285" s="65">
        <v>123</v>
      </c>
      <c r="AK285" s="67">
        <v>3.90625</v>
      </c>
      <c r="AL285" s="42" t="s">
        <v>2639</v>
      </c>
      <c r="AM285" s="42" t="s">
        <v>2639</v>
      </c>
      <c r="AN285" s="42" t="s">
        <v>2639</v>
      </c>
      <c r="AO285" s="47" t="s">
        <v>2669</v>
      </c>
      <c r="AP285" s="47" t="s">
        <v>2639</v>
      </c>
      <c r="AQ285" s="43" t="s">
        <v>8</v>
      </c>
    </row>
    <row r="286" spans="1:43" s="24" customFormat="1" ht="30" customHeight="1" x14ac:dyDescent="0.3">
      <c r="A286" s="57" t="s">
        <v>405</v>
      </c>
      <c r="B286" s="57" t="s">
        <v>1021</v>
      </c>
      <c r="C286" s="57" t="s">
        <v>405</v>
      </c>
      <c r="D286" s="58" t="s">
        <v>1485</v>
      </c>
      <c r="E286" s="60" t="s">
        <v>1486</v>
      </c>
      <c r="F286" s="61">
        <v>404</v>
      </c>
      <c r="G286" s="61">
        <v>31833</v>
      </c>
      <c r="H286" s="88">
        <v>1.3</v>
      </c>
      <c r="I286" s="63">
        <v>88.861386138613867</v>
      </c>
      <c r="J286" s="63">
        <v>89.10891089108911</v>
      </c>
      <c r="K286" s="63">
        <v>92.574257425742573</v>
      </c>
      <c r="L286" s="63">
        <v>93.316831683168317</v>
      </c>
      <c r="M286" s="63">
        <v>92.821782178217831</v>
      </c>
      <c r="N286" s="63">
        <v>94.801980198019791</v>
      </c>
      <c r="O286" s="63">
        <v>93.811881188118804</v>
      </c>
      <c r="P286" s="63">
        <v>79.950495049504951</v>
      </c>
      <c r="Q286" s="63">
        <v>84.900990099009903</v>
      </c>
      <c r="R286" s="63">
        <v>81.683168316831683</v>
      </c>
      <c r="S286" s="63">
        <v>81.188118811881196</v>
      </c>
      <c r="T286" s="63">
        <v>82.178217821782169</v>
      </c>
      <c r="U286" s="46">
        <v>1</v>
      </c>
      <c r="V286" s="64">
        <v>10</v>
      </c>
      <c r="W286" s="65">
        <v>378</v>
      </c>
      <c r="X286" s="65">
        <v>374</v>
      </c>
      <c r="Y286" s="65">
        <v>381</v>
      </c>
      <c r="Z286" s="65">
        <v>375</v>
      </c>
      <c r="AA286" s="65">
        <v>387</v>
      </c>
      <c r="AB286" s="65">
        <v>377</v>
      </c>
      <c r="AC286" s="67">
        <v>1.0582010582010581</v>
      </c>
      <c r="AD286" s="67">
        <v>1.5748031496062991</v>
      </c>
      <c r="AE286" s="67">
        <v>2.5839793281653747</v>
      </c>
      <c r="AF286" s="65">
        <v>381</v>
      </c>
      <c r="AG286" s="65">
        <v>383</v>
      </c>
      <c r="AH286" s="67">
        <v>-0.52493438320209973</v>
      </c>
      <c r="AI286" s="65">
        <v>380</v>
      </c>
      <c r="AJ286" s="65">
        <v>379</v>
      </c>
      <c r="AK286" s="67">
        <v>0.26315789473684209</v>
      </c>
      <c r="AL286" s="42" t="s">
        <v>2639</v>
      </c>
      <c r="AM286" s="42" t="s">
        <v>2639</v>
      </c>
      <c r="AN286" s="42" t="s">
        <v>2639</v>
      </c>
      <c r="AO286" s="47" t="s">
        <v>2669</v>
      </c>
      <c r="AP286" s="47" t="s">
        <v>2639</v>
      </c>
      <c r="AQ286" s="43" t="s">
        <v>8</v>
      </c>
    </row>
    <row r="287" spans="1:43" s="24" customFormat="1" ht="30" customHeight="1" x14ac:dyDescent="0.3">
      <c r="A287" s="57" t="s">
        <v>405</v>
      </c>
      <c r="B287" s="57" t="s">
        <v>1021</v>
      </c>
      <c r="C287" s="57" t="s">
        <v>405</v>
      </c>
      <c r="D287" s="58" t="s">
        <v>1487</v>
      </c>
      <c r="E287" s="60" t="s">
        <v>1488</v>
      </c>
      <c r="F287" s="61">
        <v>117</v>
      </c>
      <c r="G287" s="61">
        <v>10810</v>
      </c>
      <c r="H287" s="88">
        <v>1.1000000000000001</v>
      </c>
      <c r="I287" s="63">
        <v>100</v>
      </c>
      <c r="J287" s="63">
        <v>94.871794871794862</v>
      </c>
      <c r="K287" s="63">
        <v>100</v>
      </c>
      <c r="L287" s="63">
        <v>100</v>
      </c>
      <c r="M287" s="63">
        <v>100</v>
      </c>
      <c r="N287" s="63">
        <v>100</v>
      </c>
      <c r="O287" s="63">
        <v>100</v>
      </c>
      <c r="P287" s="63">
        <v>100</v>
      </c>
      <c r="Q287" s="63">
        <v>100</v>
      </c>
      <c r="R287" s="63">
        <v>41.025641025641022</v>
      </c>
      <c r="S287" s="63">
        <v>93.162393162393158</v>
      </c>
      <c r="T287" s="63">
        <v>95.726495726495727</v>
      </c>
      <c r="U287" s="46">
        <v>8</v>
      </c>
      <c r="V287" s="64">
        <v>80</v>
      </c>
      <c r="W287" s="65">
        <v>126</v>
      </c>
      <c r="X287" s="65">
        <v>139</v>
      </c>
      <c r="Y287" s="65">
        <v>145</v>
      </c>
      <c r="Z287" s="65">
        <v>146</v>
      </c>
      <c r="AA287" s="65">
        <v>152</v>
      </c>
      <c r="AB287" s="65">
        <v>143</v>
      </c>
      <c r="AC287" s="67">
        <v>-10.317460317460316</v>
      </c>
      <c r="AD287" s="67">
        <v>-0.68965517241379315</v>
      </c>
      <c r="AE287" s="67">
        <v>5.9210526315789469</v>
      </c>
      <c r="AF287" s="65">
        <v>147</v>
      </c>
      <c r="AG287" s="65">
        <v>141</v>
      </c>
      <c r="AH287" s="67">
        <v>4.0816326530612246</v>
      </c>
      <c r="AI287" s="65">
        <v>145</v>
      </c>
      <c r="AJ287" s="65">
        <v>141</v>
      </c>
      <c r="AK287" s="67">
        <v>2.7586206896551726</v>
      </c>
      <c r="AL287" s="42" t="s">
        <v>2639</v>
      </c>
      <c r="AM287" s="42" t="s">
        <v>2669</v>
      </c>
      <c r="AN287" s="42" t="s">
        <v>2639</v>
      </c>
      <c r="AO287" s="47" t="s">
        <v>2639</v>
      </c>
      <c r="AP287" s="47" t="s">
        <v>2639</v>
      </c>
      <c r="AQ287" s="43" t="s">
        <v>6</v>
      </c>
    </row>
    <row r="288" spans="1:43" s="24" customFormat="1" ht="30" customHeight="1" x14ac:dyDescent="0.3">
      <c r="A288" s="57" t="s">
        <v>405</v>
      </c>
      <c r="B288" s="57" t="s">
        <v>1021</v>
      </c>
      <c r="C288" s="57" t="s">
        <v>405</v>
      </c>
      <c r="D288" s="58" t="s">
        <v>1489</v>
      </c>
      <c r="E288" s="60" t="s">
        <v>1490</v>
      </c>
      <c r="F288" s="61">
        <v>15</v>
      </c>
      <c r="G288" s="61">
        <v>1749</v>
      </c>
      <c r="H288" s="88">
        <v>0.9</v>
      </c>
      <c r="I288" s="63">
        <v>53.333333333333336</v>
      </c>
      <c r="J288" s="63">
        <v>6.666666666666667</v>
      </c>
      <c r="K288" s="63">
        <v>100</v>
      </c>
      <c r="L288" s="63">
        <v>100</v>
      </c>
      <c r="M288" s="63">
        <v>100</v>
      </c>
      <c r="N288" s="63">
        <v>86.666666666666671</v>
      </c>
      <c r="O288" s="63">
        <v>93.333333333333329</v>
      </c>
      <c r="P288" s="63">
        <v>86.666666666666671</v>
      </c>
      <c r="Q288" s="63">
        <v>100</v>
      </c>
      <c r="R288" s="63">
        <v>53.333333333333336</v>
      </c>
      <c r="S288" s="63">
        <v>93.333333333333329</v>
      </c>
      <c r="T288" s="63">
        <v>100</v>
      </c>
      <c r="U288" s="46">
        <v>5</v>
      </c>
      <c r="V288" s="64">
        <v>50</v>
      </c>
      <c r="W288" s="65">
        <v>20</v>
      </c>
      <c r="X288" s="65">
        <v>18</v>
      </c>
      <c r="Y288" s="65">
        <v>20</v>
      </c>
      <c r="Z288" s="65">
        <v>18</v>
      </c>
      <c r="AA288" s="65">
        <v>18</v>
      </c>
      <c r="AB288" s="65">
        <v>15</v>
      </c>
      <c r="AC288" s="67">
        <v>10</v>
      </c>
      <c r="AD288" s="67">
        <v>10</v>
      </c>
      <c r="AE288" s="67">
        <v>16.666666666666664</v>
      </c>
      <c r="AF288" s="65">
        <v>20</v>
      </c>
      <c r="AG288" s="65">
        <v>13</v>
      </c>
      <c r="AH288" s="67">
        <v>35</v>
      </c>
      <c r="AI288" s="65">
        <v>20</v>
      </c>
      <c r="AJ288" s="65">
        <v>14</v>
      </c>
      <c r="AK288" s="67">
        <v>30</v>
      </c>
      <c r="AL288" s="42" t="s">
        <v>2639</v>
      </c>
      <c r="AM288" s="42" t="s">
        <v>2639</v>
      </c>
      <c r="AN288" s="42" t="s">
        <v>2639</v>
      </c>
      <c r="AO288" s="47" t="s">
        <v>2669</v>
      </c>
      <c r="AP288" s="47" t="s">
        <v>2639</v>
      </c>
      <c r="AQ288" s="43" t="s">
        <v>8</v>
      </c>
    </row>
    <row r="289" spans="1:43" s="24" customFormat="1" ht="30" customHeight="1" x14ac:dyDescent="0.3">
      <c r="A289" s="57" t="s">
        <v>455</v>
      </c>
      <c r="B289" s="57" t="s">
        <v>1021</v>
      </c>
      <c r="C289" s="57" t="s">
        <v>405</v>
      </c>
      <c r="D289" s="58" t="s">
        <v>1491</v>
      </c>
      <c r="E289" s="60" t="s">
        <v>1492</v>
      </c>
      <c r="F289" s="61">
        <v>164</v>
      </c>
      <c r="G289" s="61">
        <v>17257</v>
      </c>
      <c r="H289" s="88">
        <v>1</v>
      </c>
      <c r="I289" s="63">
        <v>83.536585365853654</v>
      </c>
      <c r="J289" s="63">
        <v>2.4390243902439024</v>
      </c>
      <c r="K289" s="63">
        <v>100</v>
      </c>
      <c r="L289" s="63">
        <v>93.292682926829272</v>
      </c>
      <c r="M289" s="63">
        <v>100</v>
      </c>
      <c r="N289" s="63">
        <v>100</v>
      </c>
      <c r="O289" s="63">
        <v>100</v>
      </c>
      <c r="P289" s="63">
        <v>83.536585365853654</v>
      </c>
      <c r="Q289" s="63">
        <v>100</v>
      </c>
      <c r="R289" s="63">
        <v>80.487804878048792</v>
      </c>
      <c r="S289" s="63">
        <v>100</v>
      </c>
      <c r="T289" s="63">
        <v>100</v>
      </c>
      <c r="U289" s="46">
        <v>7</v>
      </c>
      <c r="V289" s="64">
        <v>70</v>
      </c>
      <c r="W289" s="65">
        <v>163</v>
      </c>
      <c r="X289" s="65">
        <v>165</v>
      </c>
      <c r="Y289" s="65">
        <v>165</v>
      </c>
      <c r="Z289" s="65">
        <v>165</v>
      </c>
      <c r="AA289" s="65">
        <v>156</v>
      </c>
      <c r="AB289" s="65">
        <v>153</v>
      </c>
      <c r="AC289" s="67">
        <v>-1.2269938650306749</v>
      </c>
      <c r="AD289" s="67">
        <v>0</v>
      </c>
      <c r="AE289" s="67">
        <v>1.9230769230769231</v>
      </c>
      <c r="AF289" s="65">
        <v>163</v>
      </c>
      <c r="AG289" s="65">
        <v>165</v>
      </c>
      <c r="AH289" s="67">
        <v>-1.2269938650306749</v>
      </c>
      <c r="AI289" s="65">
        <v>163</v>
      </c>
      <c r="AJ289" s="65">
        <v>165</v>
      </c>
      <c r="AK289" s="67">
        <v>-1.2269938650306749</v>
      </c>
      <c r="AL289" s="42" t="s">
        <v>2639</v>
      </c>
      <c r="AM289" s="42" t="s">
        <v>2639</v>
      </c>
      <c r="AN289" s="42" t="s">
        <v>2639</v>
      </c>
      <c r="AO289" s="47" t="s">
        <v>2669</v>
      </c>
      <c r="AP289" s="47" t="s">
        <v>2639</v>
      </c>
      <c r="AQ289" s="43" t="s">
        <v>8</v>
      </c>
    </row>
    <row r="290" spans="1:43" s="24" customFormat="1" ht="30" customHeight="1" x14ac:dyDescent="0.3">
      <c r="A290" s="57" t="s">
        <v>405</v>
      </c>
      <c r="B290" s="57" t="s">
        <v>1021</v>
      </c>
      <c r="C290" s="57" t="s">
        <v>405</v>
      </c>
      <c r="D290" s="58" t="s">
        <v>1493</v>
      </c>
      <c r="E290" s="60" t="s">
        <v>1494</v>
      </c>
      <c r="F290" s="61">
        <v>147</v>
      </c>
      <c r="G290" s="61">
        <v>11130</v>
      </c>
      <c r="H290" s="88">
        <v>1.4000000000000001</v>
      </c>
      <c r="I290" s="63">
        <v>100</v>
      </c>
      <c r="J290" s="63">
        <v>60.544217687074834</v>
      </c>
      <c r="K290" s="63">
        <v>100</v>
      </c>
      <c r="L290" s="63">
        <v>100</v>
      </c>
      <c r="M290" s="63">
        <v>100</v>
      </c>
      <c r="N290" s="63">
        <v>98.639455782312922</v>
      </c>
      <c r="O290" s="63">
        <v>100</v>
      </c>
      <c r="P290" s="63">
        <v>95.238095238095227</v>
      </c>
      <c r="Q290" s="63">
        <v>81.632653061224488</v>
      </c>
      <c r="R290" s="63">
        <v>75.510204081632651</v>
      </c>
      <c r="S290" s="63">
        <v>85.714285714285708</v>
      </c>
      <c r="T290" s="63">
        <v>100</v>
      </c>
      <c r="U290" s="46">
        <v>7</v>
      </c>
      <c r="V290" s="64">
        <v>70</v>
      </c>
      <c r="W290" s="65">
        <v>162</v>
      </c>
      <c r="X290" s="65">
        <v>156</v>
      </c>
      <c r="Y290" s="65">
        <v>170</v>
      </c>
      <c r="Z290" s="65">
        <v>160</v>
      </c>
      <c r="AA290" s="65">
        <v>161</v>
      </c>
      <c r="AB290" s="65">
        <v>148</v>
      </c>
      <c r="AC290" s="67">
        <v>3.7037037037037033</v>
      </c>
      <c r="AD290" s="67">
        <v>5.8823529411764701</v>
      </c>
      <c r="AE290" s="67">
        <v>8.0745341614906838</v>
      </c>
      <c r="AF290" s="65">
        <v>171</v>
      </c>
      <c r="AG290" s="65">
        <v>145</v>
      </c>
      <c r="AH290" s="67">
        <v>15.204678362573098</v>
      </c>
      <c r="AI290" s="65">
        <v>170</v>
      </c>
      <c r="AJ290" s="65">
        <v>147</v>
      </c>
      <c r="AK290" s="67">
        <v>13.529411764705882</v>
      </c>
      <c r="AL290" s="42" t="s">
        <v>2639</v>
      </c>
      <c r="AM290" s="42" t="s">
        <v>2639</v>
      </c>
      <c r="AN290" s="42" t="s">
        <v>2639</v>
      </c>
      <c r="AO290" s="47" t="s">
        <v>2669</v>
      </c>
      <c r="AP290" s="47" t="s">
        <v>2639</v>
      </c>
      <c r="AQ290" s="43" t="s">
        <v>8</v>
      </c>
    </row>
    <row r="291" spans="1:43" s="24" customFormat="1" ht="30" customHeight="1" x14ac:dyDescent="0.3">
      <c r="A291" s="57" t="s">
        <v>405</v>
      </c>
      <c r="B291" s="57" t="s">
        <v>1021</v>
      </c>
      <c r="C291" s="57" t="s">
        <v>405</v>
      </c>
      <c r="D291" s="58" t="s">
        <v>1495</v>
      </c>
      <c r="E291" s="60" t="s">
        <v>1496</v>
      </c>
      <c r="F291" s="61">
        <v>12</v>
      </c>
      <c r="G291" s="61">
        <v>1465</v>
      </c>
      <c r="H291" s="88">
        <v>0.9</v>
      </c>
      <c r="I291" s="63">
        <v>75</v>
      </c>
      <c r="J291" s="63">
        <v>25</v>
      </c>
      <c r="K291" s="63">
        <v>58.333333333333336</v>
      </c>
      <c r="L291" s="63">
        <v>100</v>
      </c>
      <c r="M291" s="63">
        <v>58.333333333333336</v>
      </c>
      <c r="N291" s="63">
        <v>100</v>
      </c>
      <c r="O291" s="63">
        <v>100</v>
      </c>
      <c r="P291" s="63">
        <v>100</v>
      </c>
      <c r="Q291" s="63">
        <v>58.333333333333336</v>
      </c>
      <c r="R291" s="63">
        <v>66.666666666666657</v>
      </c>
      <c r="S291" s="63">
        <v>100</v>
      </c>
      <c r="T291" s="63">
        <v>100</v>
      </c>
      <c r="U291" s="46">
        <v>6</v>
      </c>
      <c r="V291" s="64">
        <v>60</v>
      </c>
      <c r="W291" s="65">
        <v>12</v>
      </c>
      <c r="X291" s="65">
        <v>7</v>
      </c>
      <c r="Y291" s="65">
        <v>12</v>
      </c>
      <c r="Z291" s="65">
        <v>7</v>
      </c>
      <c r="AA291" s="65">
        <v>13</v>
      </c>
      <c r="AB291" s="65">
        <v>12</v>
      </c>
      <c r="AC291" s="67">
        <v>41.666666666666671</v>
      </c>
      <c r="AD291" s="67">
        <v>41.666666666666671</v>
      </c>
      <c r="AE291" s="67">
        <v>7.6923076923076925</v>
      </c>
      <c r="AF291" s="65">
        <v>12</v>
      </c>
      <c r="AG291" s="65">
        <v>12</v>
      </c>
      <c r="AH291" s="67">
        <v>0</v>
      </c>
      <c r="AI291" s="65">
        <v>12</v>
      </c>
      <c r="AJ291" s="65">
        <v>12</v>
      </c>
      <c r="AK291" s="67">
        <v>0</v>
      </c>
      <c r="AL291" s="42" t="s">
        <v>2639</v>
      </c>
      <c r="AM291" s="42" t="s">
        <v>2639</v>
      </c>
      <c r="AN291" s="42" t="s">
        <v>2639</v>
      </c>
      <c r="AO291" s="47" t="s">
        <v>2669</v>
      </c>
      <c r="AP291" s="47" t="s">
        <v>2639</v>
      </c>
      <c r="AQ291" s="43" t="s">
        <v>8</v>
      </c>
    </row>
    <row r="292" spans="1:43" s="24" customFormat="1" ht="30" customHeight="1" x14ac:dyDescent="0.3">
      <c r="A292" s="57" t="s">
        <v>362</v>
      </c>
      <c r="B292" s="57" t="s">
        <v>1021</v>
      </c>
      <c r="C292" s="57" t="s">
        <v>405</v>
      </c>
      <c r="D292" s="58" t="s">
        <v>1497</v>
      </c>
      <c r="E292" s="60" t="s">
        <v>1498</v>
      </c>
      <c r="F292" s="61">
        <v>51</v>
      </c>
      <c r="G292" s="61">
        <v>3502</v>
      </c>
      <c r="H292" s="88">
        <v>1.5</v>
      </c>
      <c r="I292" s="63">
        <v>33.333333333333329</v>
      </c>
      <c r="J292" s="63">
        <v>41.17647058823529</v>
      </c>
      <c r="K292" s="63">
        <v>56.862745098039213</v>
      </c>
      <c r="L292" s="63">
        <v>58.82352941176471</v>
      </c>
      <c r="M292" s="63">
        <v>58.82352941176471</v>
      </c>
      <c r="N292" s="63">
        <v>58.82352941176471</v>
      </c>
      <c r="O292" s="63">
        <v>60.784313725490193</v>
      </c>
      <c r="P292" s="63">
        <v>43.137254901960787</v>
      </c>
      <c r="Q292" s="63">
        <v>43.137254901960787</v>
      </c>
      <c r="R292" s="63">
        <v>56.862745098039213</v>
      </c>
      <c r="S292" s="63">
        <v>60.784313725490193</v>
      </c>
      <c r="T292" s="63">
        <v>66.666666666666657</v>
      </c>
      <c r="U292" s="46">
        <v>0</v>
      </c>
      <c r="V292" s="64">
        <v>0</v>
      </c>
      <c r="W292" s="65">
        <v>24</v>
      </c>
      <c r="X292" s="65">
        <v>29</v>
      </c>
      <c r="Y292" s="65">
        <v>24</v>
      </c>
      <c r="Z292" s="65">
        <v>30</v>
      </c>
      <c r="AA292" s="65">
        <v>26</v>
      </c>
      <c r="AB292" s="65">
        <v>30</v>
      </c>
      <c r="AC292" s="67">
        <v>-20.833333333333336</v>
      </c>
      <c r="AD292" s="67">
        <v>-25</v>
      </c>
      <c r="AE292" s="67">
        <v>-15.384615384615385</v>
      </c>
      <c r="AF292" s="65">
        <v>24</v>
      </c>
      <c r="AG292" s="65">
        <v>30</v>
      </c>
      <c r="AH292" s="67">
        <v>-25</v>
      </c>
      <c r="AI292" s="65">
        <v>24</v>
      </c>
      <c r="AJ292" s="65">
        <v>31</v>
      </c>
      <c r="AK292" s="67">
        <v>-29.166666666666668</v>
      </c>
      <c r="AL292" s="42" t="s">
        <v>2639</v>
      </c>
      <c r="AM292" s="42" t="s">
        <v>2639</v>
      </c>
      <c r="AN292" s="42" t="s">
        <v>2639</v>
      </c>
      <c r="AO292" s="47" t="s">
        <v>2669</v>
      </c>
      <c r="AP292" s="47" t="s">
        <v>2639</v>
      </c>
      <c r="AQ292" s="43" t="s">
        <v>8</v>
      </c>
    </row>
    <row r="293" spans="1:43" s="24" customFormat="1" ht="30" customHeight="1" x14ac:dyDescent="0.3">
      <c r="A293" s="57" t="s">
        <v>362</v>
      </c>
      <c r="B293" s="57" t="s">
        <v>1021</v>
      </c>
      <c r="C293" s="57" t="s">
        <v>405</v>
      </c>
      <c r="D293" s="58" t="s">
        <v>1499</v>
      </c>
      <c r="E293" s="60" t="s">
        <v>1500</v>
      </c>
      <c r="F293" s="61">
        <v>136</v>
      </c>
      <c r="G293" s="61">
        <v>10484</v>
      </c>
      <c r="H293" s="88">
        <v>1.3</v>
      </c>
      <c r="I293" s="63">
        <v>69.117647058823522</v>
      </c>
      <c r="J293" s="63">
        <v>63.970588235294116</v>
      </c>
      <c r="K293" s="63">
        <v>77.941176470588232</v>
      </c>
      <c r="L293" s="63">
        <v>78.67647058823529</v>
      </c>
      <c r="M293" s="63">
        <v>80.882352941176478</v>
      </c>
      <c r="N293" s="63">
        <v>84.558823529411768</v>
      </c>
      <c r="O293" s="63">
        <v>84.558823529411768</v>
      </c>
      <c r="P293" s="63">
        <v>66.17647058823529</v>
      </c>
      <c r="Q293" s="63">
        <v>68.382352941176478</v>
      </c>
      <c r="R293" s="63">
        <v>53.67647058823529</v>
      </c>
      <c r="S293" s="63">
        <v>58.82352941176471</v>
      </c>
      <c r="T293" s="63">
        <v>56.617647058823529</v>
      </c>
      <c r="U293" s="46">
        <v>0</v>
      </c>
      <c r="V293" s="64">
        <v>0</v>
      </c>
      <c r="W293" s="65">
        <v>93</v>
      </c>
      <c r="X293" s="65">
        <v>106</v>
      </c>
      <c r="Y293" s="65">
        <v>95</v>
      </c>
      <c r="Z293" s="65">
        <v>110</v>
      </c>
      <c r="AA293" s="65">
        <v>98</v>
      </c>
      <c r="AB293" s="65">
        <v>107</v>
      </c>
      <c r="AC293" s="67">
        <v>-13.978494623655912</v>
      </c>
      <c r="AD293" s="67">
        <v>-15.789473684210526</v>
      </c>
      <c r="AE293" s="67">
        <v>-9.183673469387756</v>
      </c>
      <c r="AF293" s="65">
        <v>97</v>
      </c>
      <c r="AG293" s="65">
        <v>115</v>
      </c>
      <c r="AH293" s="67">
        <v>-18.556701030927837</v>
      </c>
      <c r="AI293" s="65">
        <v>97</v>
      </c>
      <c r="AJ293" s="65">
        <v>115</v>
      </c>
      <c r="AK293" s="67">
        <v>-18.556701030927837</v>
      </c>
      <c r="AL293" s="42" t="s">
        <v>2639</v>
      </c>
      <c r="AM293" s="42" t="s">
        <v>2639</v>
      </c>
      <c r="AN293" s="42" t="s">
        <v>2639</v>
      </c>
      <c r="AO293" s="47" t="s">
        <v>2669</v>
      </c>
      <c r="AP293" s="47" t="s">
        <v>2639</v>
      </c>
      <c r="AQ293" s="43" t="s">
        <v>8</v>
      </c>
    </row>
    <row r="294" spans="1:43" s="24" customFormat="1" ht="30" customHeight="1" x14ac:dyDescent="0.3">
      <c r="A294" s="57" t="s">
        <v>431</v>
      </c>
      <c r="B294" s="57" t="s">
        <v>1501</v>
      </c>
      <c r="C294" s="57" t="s">
        <v>431</v>
      </c>
      <c r="D294" s="58" t="s">
        <v>1502</v>
      </c>
      <c r="E294" s="60" t="s">
        <v>1503</v>
      </c>
      <c r="F294" s="61">
        <v>11</v>
      </c>
      <c r="G294" s="61">
        <v>2667</v>
      </c>
      <c r="H294" s="88">
        <v>0.5</v>
      </c>
      <c r="I294" s="63">
        <v>100</v>
      </c>
      <c r="J294" s="63">
        <v>100</v>
      </c>
      <c r="K294" s="63">
        <v>100</v>
      </c>
      <c r="L294" s="63">
        <v>100</v>
      </c>
      <c r="M294" s="63">
        <v>100</v>
      </c>
      <c r="N294" s="63">
        <v>100</v>
      </c>
      <c r="O294" s="63">
        <v>100</v>
      </c>
      <c r="P294" s="63">
        <v>100</v>
      </c>
      <c r="Q294" s="63">
        <v>100</v>
      </c>
      <c r="R294" s="63">
        <v>100</v>
      </c>
      <c r="S294" s="63">
        <v>100</v>
      </c>
      <c r="T294" s="63">
        <v>100</v>
      </c>
      <c r="U294" s="46">
        <v>10</v>
      </c>
      <c r="V294" s="64">
        <v>100</v>
      </c>
      <c r="W294" s="65">
        <v>15</v>
      </c>
      <c r="X294" s="65">
        <v>14</v>
      </c>
      <c r="Y294" s="65">
        <v>17</v>
      </c>
      <c r="Z294" s="65">
        <v>15</v>
      </c>
      <c r="AA294" s="65">
        <v>15</v>
      </c>
      <c r="AB294" s="65">
        <v>18</v>
      </c>
      <c r="AC294" s="67">
        <v>6.666666666666667</v>
      </c>
      <c r="AD294" s="67">
        <v>11.76470588235294</v>
      </c>
      <c r="AE294" s="67">
        <v>-20</v>
      </c>
      <c r="AF294" s="65">
        <v>17</v>
      </c>
      <c r="AG294" s="65">
        <v>16</v>
      </c>
      <c r="AH294" s="67">
        <v>5.8823529411764701</v>
      </c>
      <c r="AI294" s="65">
        <v>17</v>
      </c>
      <c r="AJ294" s="65">
        <v>16</v>
      </c>
      <c r="AK294" s="67">
        <v>5.8823529411764701</v>
      </c>
      <c r="AL294" s="42" t="s">
        <v>2669</v>
      </c>
      <c r="AM294" s="42" t="s">
        <v>2639</v>
      </c>
      <c r="AN294" s="42" t="s">
        <v>2639</v>
      </c>
      <c r="AO294" s="47" t="s">
        <v>2639</v>
      </c>
      <c r="AP294" s="47" t="s">
        <v>2639</v>
      </c>
      <c r="AQ294" s="43" t="s">
        <v>5</v>
      </c>
    </row>
    <row r="295" spans="1:43" s="24" customFormat="1" ht="30" customHeight="1" x14ac:dyDescent="0.3">
      <c r="A295" s="57" t="s">
        <v>431</v>
      </c>
      <c r="B295" s="57" t="s">
        <v>1501</v>
      </c>
      <c r="C295" s="57" t="s">
        <v>431</v>
      </c>
      <c r="D295" s="58" t="s">
        <v>1504</v>
      </c>
      <c r="E295" s="60" t="s">
        <v>1505</v>
      </c>
      <c r="F295" s="61">
        <v>160</v>
      </c>
      <c r="G295" s="61">
        <v>19683</v>
      </c>
      <c r="H295" s="88">
        <v>0.9</v>
      </c>
      <c r="I295" s="63">
        <v>80.625</v>
      </c>
      <c r="J295" s="63">
        <v>67.5</v>
      </c>
      <c r="K295" s="63">
        <v>93.75</v>
      </c>
      <c r="L295" s="63">
        <v>86.25</v>
      </c>
      <c r="M295" s="63">
        <v>95</v>
      </c>
      <c r="N295" s="63">
        <v>81.875</v>
      </c>
      <c r="O295" s="63">
        <v>82.5</v>
      </c>
      <c r="P295" s="63">
        <v>93.125</v>
      </c>
      <c r="Q295" s="63">
        <v>70.625</v>
      </c>
      <c r="R295" s="63">
        <v>58.125000000000007</v>
      </c>
      <c r="S295" s="63">
        <v>76.25</v>
      </c>
      <c r="T295" s="63">
        <v>77.5</v>
      </c>
      <c r="U295" s="46">
        <v>2</v>
      </c>
      <c r="V295" s="64">
        <v>20</v>
      </c>
      <c r="W295" s="65">
        <v>148</v>
      </c>
      <c r="X295" s="65">
        <v>150</v>
      </c>
      <c r="Y295" s="65">
        <v>152</v>
      </c>
      <c r="Z295" s="65">
        <v>152</v>
      </c>
      <c r="AA295" s="65">
        <v>146</v>
      </c>
      <c r="AB295" s="65">
        <v>138</v>
      </c>
      <c r="AC295" s="67">
        <v>-1.3513513513513513</v>
      </c>
      <c r="AD295" s="67">
        <v>0</v>
      </c>
      <c r="AE295" s="67">
        <v>5.4794520547945202</v>
      </c>
      <c r="AF295" s="65">
        <v>151</v>
      </c>
      <c r="AG295" s="65">
        <v>131</v>
      </c>
      <c r="AH295" s="67">
        <v>13.245033112582782</v>
      </c>
      <c r="AI295" s="65">
        <v>152</v>
      </c>
      <c r="AJ295" s="65">
        <v>132</v>
      </c>
      <c r="AK295" s="67">
        <v>13.157894736842104</v>
      </c>
      <c r="AL295" s="42" t="s">
        <v>2639</v>
      </c>
      <c r="AM295" s="42" t="s">
        <v>2639</v>
      </c>
      <c r="AN295" s="42" t="s">
        <v>2639</v>
      </c>
      <c r="AO295" s="47" t="s">
        <v>2669</v>
      </c>
      <c r="AP295" s="47" t="s">
        <v>2639</v>
      </c>
      <c r="AQ295" s="43" t="s">
        <v>8</v>
      </c>
    </row>
    <row r="296" spans="1:43" s="24" customFormat="1" ht="30" customHeight="1" x14ac:dyDescent="0.3">
      <c r="A296" s="57" t="s">
        <v>431</v>
      </c>
      <c r="B296" s="57" t="s">
        <v>1501</v>
      </c>
      <c r="C296" s="57" t="s">
        <v>431</v>
      </c>
      <c r="D296" s="58" t="s">
        <v>1506</v>
      </c>
      <c r="E296" s="60" t="s">
        <v>1507</v>
      </c>
      <c r="F296" s="61">
        <v>124</v>
      </c>
      <c r="G296" s="61">
        <v>12211</v>
      </c>
      <c r="H296" s="88">
        <v>1.1000000000000001</v>
      </c>
      <c r="I296" s="63">
        <v>41.935483870967744</v>
      </c>
      <c r="J296" s="63">
        <v>45.967741935483872</v>
      </c>
      <c r="K296" s="63">
        <v>52.419354838709673</v>
      </c>
      <c r="L296" s="63">
        <v>62.096774193548384</v>
      </c>
      <c r="M296" s="63">
        <v>50.806451612903224</v>
      </c>
      <c r="N296" s="63">
        <v>58.870967741935488</v>
      </c>
      <c r="O296" s="63">
        <v>58.870967741935488</v>
      </c>
      <c r="P296" s="63">
        <v>74.193548387096769</v>
      </c>
      <c r="Q296" s="63">
        <v>66.935483870967744</v>
      </c>
      <c r="R296" s="63">
        <v>79.032258064516128</v>
      </c>
      <c r="S296" s="63">
        <v>67.741935483870961</v>
      </c>
      <c r="T296" s="63">
        <v>75.806451612903231</v>
      </c>
      <c r="U296" s="46">
        <v>0</v>
      </c>
      <c r="V296" s="64">
        <v>0</v>
      </c>
      <c r="W296" s="65">
        <v>72</v>
      </c>
      <c r="X296" s="65">
        <v>65</v>
      </c>
      <c r="Y296" s="65">
        <v>73</v>
      </c>
      <c r="Z296" s="65">
        <v>63</v>
      </c>
      <c r="AA296" s="65">
        <v>77</v>
      </c>
      <c r="AB296" s="65">
        <v>77</v>
      </c>
      <c r="AC296" s="67">
        <v>9.7222222222222232</v>
      </c>
      <c r="AD296" s="67">
        <v>13.698630136986301</v>
      </c>
      <c r="AE296" s="67">
        <v>0</v>
      </c>
      <c r="AF296" s="65">
        <v>73</v>
      </c>
      <c r="AG296" s="65">
        <v>73</v>
      </c>
      <c r="AH296" s="67">
        <v>0</v>
      </c>
      <c r="AI296" s="65">
        <v>74</v>
      </c>
      <c r="AJ296" s="65">
        <v>73</v>
      </c>
      <c r="AK296" s="67">
        <v>1.3513513513513513</v>
      </c>
      <c r="AL296" s="42" t="s">
        <v>2639</v>
      </c>
      <c r="AM296" s="42" t="s">
        <v>2639</v>
      </c>
      <c r="AN296" s="42" t="s">
        <v>2639</v>
      </c>
      <c r="AO296" s="47" t="s">
        <v>2669</v>
      </c>
      <c r="AP296" s="47" t="s">
        <v>2639</v>
      </c>
      <c r="AQ296" s="43" t="s">
        <v>8</v>
      </c>
    </row>
    <row r="297" spans="1:43" s="24" customFormat="1" ht="30" customHeight="1" x14ac:dyDescent="0.3">
      <c r="A297" s="57" t="s">
        <v>431</v>
      </c>
      <c r="B297" s="57" t="s">
        <v>1501</v>
      </c>
      <c r="C297" s="57" t="s">
        <v>431</v>
      </c>
      <c r="D297" s="58" t="s">
        <v>1508</v>
      </c>
      <c r="E297" s="60" t="s">
        <v>1509</v>
      </c>
      <c r="F297" s="61">
        <v>158</v>
      </c>
      <c r="G297" s="61">
        <v>16200</v>
      </c>
      <c r="H297" s="88">
        <v>1</v>
      </c>
      <c r="I297" s="63">
        <v>82.278481012658233</v>
      </c>
      <c r="J297" s="63">
        <v>81.012658227848107</v>
      </c>
      <c r="K297" s="63">
        <v>83.544303797468359</v>
      </c>
      <c r="L297" s="63">
        <v>86.70886075949366</v>
      </c>
      <c r="M297" s="63">
        <v>83.544303797468359</v>
      </c>
      <c r="N297" s="63">
        <v>98.101265822784811</v>
      </c>
      <c r="O297" s="63">
        <v>97.468354430379748</v>
      </c>
      <c r="P297" s="63">
        <v>100</v>
      </c>
      <c r="Q297" s="63">
        <v>86.075949367088612</v>
      </c>
      <c r="R297" s="63">
        <v>100</v>
      </c>
      <c r="S297" s="63">
        <v>100</v>
      </c>
      <c r="T297" s="63">
        <v>100</v>
      </c>
      <c r="U297" s="46">
        <v>6</v>
      </c>
      <c r="V297" s="64">
        <v>60</v>
      </c>
      <c r="W297" s="65">
        <v>122</v>
      </c>
      <c r="X297" s="65">
        <v>132</v>
      </c>
      <c r="Y297" s="65">
        <v>121</v>
      </c>
      <c r="Z297" s="65">
        <v>132</v>
      </c>
      <c r="AA297" s="65">
        <v>119</v>
      </c>
      <c r="AB297" s="65">
        <v>137</v>
      </c>
      <c r="AC297" s="67">
        <v>-8.1967213114754092</v>
      </c>
      <c r="AD297" s="67">
        <v>-9.0909090909090917</v>
      </c>
      <c r="AE297" s="67">
        <v>-15.126050420168067</v>
      </c>
      <c r="AF297" s="65">
        <v>123</v>
      </c>
      <c r="AG297" s="65">
        <v>155</v>
      </c>
      <c r="AH297" s="67">
        <v>-26.016260162601629</v>
      </c>
      <c r="AI297" s="65">
        <v>123</v>
      </c>
      <c r="AJ297" s="65">
        <v>154</v>
      </c>
      <c r="AK297" s="67">
        <v>-25.203252032520325</v>
      </c>
      <c r="AL297" s="42" t="s">
        <v>2639</v>
      </c>
      <c r="AM297" s="42" t="s">
        <v>2639</v>
      </c>
      <c r="AN297" s="42" t="s">
        <v>2639</v>
      </c>
      <c r="AO297" s="47" t="s">
        <v>2669</v>
      </c>
      <c r="AP297" s="47" t="s">
        <v>2639</v>
      </c>
      <c r="AQ297" s="43" t="s">
        <v>8</v>
      </c>
    </row>
    <row r="298" spans="1:43" s="24" customFormat="1" ht="30" customHeight="1" x14ac:dyDescent="0.3">
      <c r="A298" s="57" t="s">
        <v>431</v>
      </c>
      <c r="B298" s="57" t="s">
        <v>1501</v>
      </c>
      <c r="C298" s="57" t="s">
        <v>431</v>
      </c>
      <c r="D298" s="58" t="s">
        <v>1510</v>
      </c>
      <c r="E298" s="60" t="s">
        <v>1511</v>
      </c>
      <c r="F298" s="61">
        <v>98</v>
      </c>
      <c r="G298" s="61">
        <v>10294</v>
      </c>
      <c r="H298" s="88">
        <v>1</v>
      </c>
      <c r="I298" s="63">
        <v>86.734693877551024</v>
      </c>
      <c r="J298" s="63">
        <v>84.693877551020407</v>
      </c>
      <c r="K298" s="63">
        <v>86.734693877551024</v>
      </c>
      <c r="L298" s="63">
        <v>81.632653061224488</v>
      </c>
      <c r="M298" s="63">
        <v>91.83673469387756</v>
      </c>
      <c r="N298" s="63">
        <v>81.632653061224488</v>
      </c>
      <c r="O298" s="63">
        <v>78.571428571428569</v>
      </c>
      <c r="P298" s="63">
        <v>79.591836734693871</v>
      </c>
      <c r="Q298" s="63">
        <v>72.448979591836732</v>
      </c>
      <c r="R298" s="63">
        <v>26.530612244897959</v>
      </c>
      <c r="S298" s="63">
        <v>68.367346938775512</v>
      </c>
      <c r="T298" s="63">
        <v>84.693877551020407</v>
      </c>
      <c r="U298" s="46">
        <v>0</v>
      </c>
      <c r="V298" s="64">
        <v>0</v>
      </c>
      <c r="W298" s="65">
        <v>87</v>
      </c>
      <c r="X298" s="65">
        <v>85</v>
      </c>
      <c r="Y298" s="65">
        <v>99</v>
      </c>
      <c r="Z298" s="65">
        <v>90</v>
      </c>
      <c r="AA298" s="65">
        <v>94</v>
      </c>
      <c r="AB298" s="65">
        <v>80</v>
      </c>
      <c r="AC298" s="67">
        <v>2.2988505747126435</v>
      </c>
      <c r="AD298" s="67">
        <v>9.0909090909090917</v>
      </c>
      <c r="AE298" s="67">
        <v>14.893617021276595</v>
      </c>
      <c r="AF298" s="65">
        <v>94</v>
      </c>
      <c r="AG298" s="65">
        <v>80</v>
      </c>
      <c r="AH298" s="67">
        <v>14.893617021276595</v>
      </c>
      <c r="AI298" s="65">
        <v>97</v>
      </c>
      <c r="AJ298" s="65">
        <v>77</v>
      </c>
      <c r="AK298" s="67">
        <v>20.618556701030926</v>
      </c>
      <c r="AL298" s="42" t="s">
        <v>2639</v>
      </c>
      <c r="AM298" s="42" t="s">
        <v>2639</v>
      </c>
      <c r="AN298" s="42" t="s">
        <v>2639</v>
      </c>
      <c r="AO298" s="47" t="s">
        <v>2669</v>
      </c>
      <c r="AP298" s="47" t="s">
        <v>2639</v>
      </c>
      <c r="AQ298" s="43" t="s">
        <v>8</v>
      </c>
    </row>
    <row r="299" spans="1:43" s="24" customFormat="1" ht="30" customHeight="1" x14ac:dyDescent="0.3">
      <c r="A299" s="57" t="s">
        <v>431</v>
      </c>
      <c r="B299" s="57" t="s">
        <v>1501</v>
      </c>
      <c r="C299" s="57" t="s">
        <v>431</v>
      </c>
      <c r="D299" s="58" t="s">
        <v>1512</v>
      </c>
      <c r="E299" s="60" t="s">
        <v>1513</v>
      </c>
      <c r="F299" s="61">
        <v>33</v>
      </c>
      <c r="G299" s="61">
        <v>5478</v>
      </c>
      <c r="H299" s="88">
        <v>0.7</v>
      </c>
      <c r="I299" s="63">
        <v>100</v>
      </c>
      <c r="J299" s="63">
        <v>100</v>
      </c>
      <c r="K299" s="63">
        <v>100</v>
      </c>
      <c r="L299" s="63">
        <v>100</v>
      </c>
      <c r="M299" s="63">
        <v>100</v>
      </c>
      <c r="N299" s="63">
        <v>100</v>
      </c>
      <c r="O299" s="63">
        <v>100</v>
      </c>
      <c r="P299" s="63">
        <v>100</v>
      </c>
      <c r="Q299" s="63">
        <v>87.878787878787875</v>
      </c>
      <c r="R299" s="63">
        <v>100</v>
      </c>
      <c r="S299" s="63">
        <v>87.878787878787875</v>
      </c>
      <c r="T299" s="63">
        <v>100</v>
      </c>
      <c r="U299" s="46">
        <v>8</v>
      </c>
      <c r="V299" s="64">
        <v>80</v>
      </c>
      <c r="W299" s="65">
        <v>53</v>
      </c>
      <c r="X299" s="65">
        <v>53</v>
      </c>
      <c r="Y299" s="65">
        <v>63</v>
      </c>
      <c r="Z299" s="65">
        <v>56</v>
      </c>
      <c r="AA299" s="65">
        <v>58</v>
      </c>
      <c r="AB299" s="65">
        <v>42</v>
      </c>
      <c r="AC299" s="67">
        <v>0</v>
      </c>
      <c r="AD299" s="67">
        <v>11.111111111111111</v>
      </c>
      <c r="AE299" s="67">
        <v>27.586206896551722</v>
      </c>
      <c r="AF299" s="65">
        <v>60</v>
      </c>
      <c r="AG299" s="65">
        <v>43</v>
      </c>
      <c r="AH299" s="67">
        <v>28.333333333333332</v>
      </c>
      <c r="AI299" s="65">
        <v>60</v>
      </c>
      <c r="AJ299" s="65">
        <v>44</v>
      </c>
      <c r="AK299" s="67">
        <v>26.666666666666668</v>
      </c>
      <c r="AL299" s="42" t="s">
        <v>2639</v>
      </c>
      <c r="AM299" s="42" t="s">
        <v>2669</v>
      </c>
      <c r="AN299" s="42" t="s">
        <v>2639</v>
      </c>
      <c r="AO299" s="47" t="s">
        <v>2639</v>
      </c>
      <c r="AP299" s="47" t="s">
        <v>2639</v>
      </c>
      <c r="AQ299" s="43" t="s">
        <v>6</v>
      </c>
    </row>
    <row r="300" spans="1:43" s="24" customFormat="1" ht="30" customHeight="1" x14ac:dyDescent="0.3">
      <c r="A300" s="57" t="s">
        <v>431</v>
      </c>
      <c r="B300" s="57" t="s">
        <v>1501</v>
      </c>
      <c r="C300" s="57" t="s">
        <v>431</v>
      </c>
      <c r="D300" s="58" t="s">
        <v>1514</v>
      </c>
      <c r="E300" s="60" t="s">
        <v>1515</v>
      </c>
      <c r="F300" s="61">
        <v>43</v>
      </c>
      <c r="G300" s="61">
        <v>4222</v>
      </c>
      <c r="H300" s="88">
        <v>1.1000000000000001</v>
      </c>
      <c r="I300" s="63">
        <v>100</v>
      </c>
      <c r="J300" s="63">
        <v>100</v>
      </c>
      <c r="K300" s="63">
        <v>88.372093023255815</v>
      </c>
      <c r="L300" s="63">
        <v>95.348837209302332</v>
      </c>
      <c r="M300" s="63">
        <v>93.023255813953483</v>
      </c>
      <c r="N300" s="63">
        <v>95.348837209302332</v>
      </c>
      <c r="O300" s="63">
        <v>100</v>
      </c>
      <c r="P300" s="63">
        <v>86.04651162790698</v>
      </c>
      <c r="Q300" s="63">
        <v>100</v>
      </c>
      <c r="R300" s="63">
        <v>72.093023255813947</v>
      </c>
      <c r="S300" s="63">
        <v>86.04651162790698</v>
      </c>
      <c r="T300" s="63">
        <v>88.372093023255815</v>
      </c>
      <c r="U300" s="46">
        <v>4</v>
      </c>
      <c r="V300" s="64">
        <v>40</v>
      </c>
      <c r="W300" s="65">
        <v>39</v>
      </c>
      <c r="X300" s="65">
        <v>38</v>
      </c>
      <c r="Y300" s="65">
        <v>45</v>
      </c>
      <c r="Z300" s="65">
        <v>40</v>
      </c>
      <c r="AA300" s="65">
        <v>44</v>
      </c>
      <c r="AB300" s="65">
        <v>41</v>
      </c>
      <c r="AC300" s="67">
        <v>2.5641025641025639</v>
      </c>
      <c r="AD300" s="67">
        <v>11.111111111111111</v>
      </c>
      <c r="AE300" s="67">
        <v>6.8181818181818175</v>
      </c>
      <c r="AF300" s="65">
        <v>44</v>
      </c>
      <c r="AG300" s="65">
        <v>41</v>
      </c>
      <c r="AH300" s="67">
        <v>6.8181818181818175</v>
      </c>
      <c r="AI300" s="65">
        <v>44</v>
      </c>
      <c r="AJ300" s="65">
        <v>43</v>
      </c>
      <c r="AK300" s="67">
        <v>2.2727272727272729</v>
      </c>
      <c r="AL300" s="42" t="s">
        <v>2639</v>
      </c>
      <c r="AM300" s="42" t="s">
        <v>2639</v>
      </c>
      <c r="AN300" s="42" t="s">
        <v>2639</v>
      </c>
      <c r="AO300" s="47" t="s">
        <v>2669</v>
      </c>
      <c r="AP300" s="47" t="s">
        <v>2639</v>
      </c>
      <c r="AQ300" s="43" t="s">
        <v>8</v>
      </c>
    </row>
    <row r="301" spans="1:43" s="24" customFormat="1" ht="30" customHeight="1" x14ac:dyDescent="0.3">
      <c r="A301" s="57" t="s">
        <v>431</v>
      </c>
      <c r="B301" s="57" t="s">
        <v>1501</v>
      </c>
      <c r="C301" s="57" t="s">
        <v>431</v>
      </c>
      <c r="D301" s="58" t="s">
        <v>1516</v>
      </c>
      <c r="E301" s="60" t="s">
        <v>1517</v>
      </c>
      <c r="F301" s="61">
        <v>1054</v>
      </c>
      <c r="G301" s="61">
        <v>105633</v>
      </c>
      <c r="H301" s="88">
        <v>1</v>
      </c>
      <c r="I301" s="63">
        <v>96.299810246679314</v>
      </c>
      <c r="J301" s="63">
        <v>94.781783681214421</v>
      </c>
      <c r="K301" s="63">
        <v>81.119544592030351</v>
      </c>
      <c r="L301" s="63">
        <v>86.62239089184061</v>
      </c>
      <c r="M301" s="63">
        <v>85.199240986717271</v>
      </c>
      <c r="N301" s="63">
        <v>78.842504743833018</v>
      </c>
      <c r="O301" s="63">
        <v>78.937381404174573</v>
      </c>
      <c r="P301" s="63">
        <v>85.768500948766601</v>
      </c>
      <c r="Q301" s="63">
        <v>70.398481973434528</v>
      </c>
      <c r="R301" s="63">
        <v>71.252371916508537</v>
      </c>
      <c r="S301" s="63">
        <v>85.009487666034161</v>
      </c>
      <c r="T301" s="63">
        <v>76.85009487666035</v>
      </c>
      <c r="U301" s="46">
        <v>0</v>
      </c>
      <c r="V301" s="64">
        <v>0</v>
      </c>
      <c r="W301" s="65">
        <v>914</v>
      </c>
      <c r="X301" s="65">
        <v>855</v>
      </c>
      <c r="Y301" s="65">
        <v>950</v>
      </c>
      <c r="Z301" s="65">
        <v>898</v>
      </c>
      <c r="AA301" s="65">
        <v>1001</v>
      </c>
      <c r="AB301" s="65">
        <v>913</v>
      </c>
      <c r="AC301" s="67">
        <v>6.4551422319474829</v>
      </c>
      <c r="AD301" s="67">
        <v>5.4736842105263159</v>
      </c>
      <c r="AE301" s="67">
        <v>8.791208791208792</v>
      </c>
      <c r="AF301" s="65">
        <v>948</v>
      </c>
      <c r="AG301" s="65">
        <v>831</v>
      </c>
      <c r="AH301" s="67">
        <v>12.341772151898734</v>
      </c>
      <c r="AI301" s="65">
        <v>946</v>
      </c>
      <c r="AJ301" s="65">
        <v>832</v>
      </c>
      <c r="AK301" s="67">
        <v>12.050739957716702</v>
      </c>
      <c r="AL301" s="42" t="s">
        <v>2639</v>
      </c>
      <c r="AM301" s="42" t="s">
        <v>2639</v>
      </c>
      <c r="AN301" s="42" t="s">
        <v>2639</v>
      </c>
      <c r="AO301" s="47" t="s">
        <v>2639</v>
      </c>
      <c r="AP301" s="47" t="s">
        <v>2669</v>
      </c>
      <c r="AQ301" s="43" t="s">
        <v>9</v>
      </c>
    </row>
    <row r="302" spans="1:43" s="24" customFormat="1" ht="30" customHeight="1" x14ac:dyDescent="0.3">
      <c r="A302" s="57" t="s">
        <v>431</v>
      </c>
      <c r="B302" s="57" t="s">
        <v>1501</v>
      </c>
      <c r="C302" s="57" t="s">
        <v>431</v>
      </c>
      <c r="D302" s="58" t="s">
        <v>1518</v>
      </c>
      <c r="E302" s="60" t="s">
        <v>1519</v>
      </c>
      <c r="F302" s="61">
        <v>217</v>
      </c>
      <c r="G302" s="61">
        <v>19966</v>
      </c>
      <c r="H302" s="88">
        <v>1.1000000000000001</v>
      </c>
      <c r="I302" s="63">
        <v>89.400921658986178</v>
      </c>
      <c r="J302" s="63">
        <v>83.410138248847929</v>
      </c>
      <c r="K302" s="63">
        <v>87.557603686635943</v>
      </c>
      <c r="L302" s="63">
        <v>93.548387096774192</v>
      </c>
      <c r="M302" s="63">
        <v>94.930875576036868</v>
      </c>
      <c r="N302" s="63">
        <v>87.557603686635943</v>
      </c>
      <c r="O302" s="63">
        <v>88.018433179723502</v>
      </c>
      <c r="P302" s="63">
        <v>100</v>
      </c>
      <c r="Q302" s="63">
        <v>86.635944700460826</v>
      </c>
      <c r="R302" s="63">
        <v>67.741935483870961</v>
      </c>
      <c r="S302" s="63">
        <v>94.47004608294931</v>
      </c>
      <c r="T302" s="63">
        <v>86.175115207373281</v>
      </c>
      <c r="U302" s="46">
        <v>1</v>
      </c>
      <c r="V302" s="64">
        <v>10</v>
      </c>
      <c r="W302" s="65">
        <v>184</v>
      </c>
      <c r="X302" s="65">
        <v>190</v>
      </c>
      <c r="Y302" s="65">
        <v>199</v>
      </c>
      <c r="Z302" s="65">
        <v>206</v>
      </c>
      <c r="AA302" s="65">
        <v>207</v>
      </c>
      <c r="AB302" s="65">
        <v>203</v>
      </c>
      <c r="AC302" s="67">
        <v>-3.2608695652173911</v>
      </c>
      <c r="AD302" s="67">
        <v>-3.5175879396984926</v>
      </c>
      <c r="AE302" s="67">
        <v>1.932367149758454</v>
      </c>
      <c r="AF302" s="65">
        <v>200</v>
      </c>
      <c r="AG302" s="65">
        <v>190</v>
      </c>
      <c r="AH302" s="67">
        <v>5</v>
      </c>
      <c r="AI302" s="65">
        <v>200</v>
      </c>
      <c r="AJ302" s="65">
        <v>191</v>
      </c>
      <c r="AK302" s="67">
        <v>4.5</v>
      </c>
      <c r="AL302" s="42" t="s">
        <v>2639</v>
      </c>
      <c r="AM302" s="42" t="s">
        <v>2639</v>
      </c>
      <c r="AN302" s="42" t="s">
        <v>2639</v>
      </c>
      <c r="AO302" s="47" t="s">
        <v>2669</v>
      </c>
      <c r="AP302" s="47" t="s">
        <v>2639</v>
      </c>
      <c r="AQ302" s="43" t="s">
        <v>8</v>
      </c>
    </row>
    <row r="303" spans="1:43" s="24" customFormat="1" ht="30" customHeight="1" x14ac:dyDescent="0.3">
      <c r="A303" s="57" t="s">
        <v>443</v>
      </c>
      <c r="B303" s="57" t="s">
        <v>1520</v>
      </c>
      <c r="C303" s="57" t="s">
        <v>443</v>
      </c>
      <c r="D303" s="58" t="s">
        <v>1521</v>
      </c>
      <c r="E303" s="60" t="s">
        <v>1522</v>
      </c>
      <c r="F303" s="61">
        <v>116</v>
      </c>
      <c r="G303" s="61">
        <v>11296</v>
      </c>
      <c r="H303" s="88">
        <v>1.1000000000000001</v>
      </c>
      <c r="I303" s="63">
        <v>100</v>
      </c>
      <c r="J303" s="63">
        <v>100</v>
      </c>
      <c r="K303" s="63">
        <v>100</v>
      </c>
      <c r="L303" s="63">
        <v>100</v>
      </c>
      <c r="M303" s="63">
        <v>100</v>
      </c>
      <c r="N303" s="63">
        <v>100</v>
      </c>
      <c r="O303" s="63">
        <v>100</v>
      </c>
      <c r="P303" s="63">
        <v>100</v>
      </c>
      <c r="Q303" s="63">
        <v>100</v>
      </c>
      <c r="R303" s="63">
        <v>100</v>
      </c>
      <c r="S303" s="63">
        <v>100</v>
      </c>
      <c r="T303" s="63">
        <v>100</v>
      </c>
      <c r="U303" s="46">
        <v>10</v>
      </c>
      <c r="V303" s="64">
        <v>100</v>
      </c>
      <c r="W303" s="65">
        <v>158</v>
      </c>
      <c r="X303" s="65">
        <v>165</v>
      </c>
      <c r="Y303" s="65">
        <v>160</v>
      </c>
      <c r="Z303" s="65">
        <v>168</v>
      </c>
      <c r="AA303" s="65">
        <v>156</v>
      </c>
      <c r="AB303" s="65">
        <v>157</v>
      </c>
      <c r="AC303" s="67">
        <v>-4.4303797468354427</v>
      </c>
      <c r="AD303" s="67">
        <v>-5</v>
      </c>
      <c r="AE303" s="67">
        <v>-0.64102564102564097</v>
      </c>
      <c r="AF303" s="65">
        <v>160</v>
      </c>
      <c r="AG303" s="65">
        <v>160</v>
      </c>
      <c r="AH303" s="67">
        <v>0</v>
      </c>
      <c r="AI303" s="65">
        <v>160</v>
      </c>
      <c r="AJ303" s="65">
        <v>159</v>
      </c>
      <c r="AK303" s="67">
        <v>0.625</v>
      </c>
      <c r="AL303" s="42" t="s">
        <v>2669</v>
      </c>
      <c r="AM303" s="42" t="s">
        <v>2639</v>
      </c>
      <c r="AN303" s="42" t="s">
        <v>2639</v>
      </c>
      <c r="AO303" s="47" t="s">
        <v>2639</v>
      </c>
      <c r="AP303" s="47" t="s">
        <v>2639</v>
      </c>
      <c r="AQ303" s="43" t="s">
        <v>5</v>
      </c>
    </row>
    <row r="304" spans="1:43" s="24" customFormat="1" ht="30" customHeight="1" x14ac:dyDescent="0.3">
      <c r="A304" s="57" t="s">
        <v>1523</v>
      </c>
      <c r="B304" s="57" t="s">
        <v>1520</v>
      </c>
      <c r="C304" s="57" t="s">
        <v>443</v>
      </c>
      <c r="D304" s="58" t="s">
        <v>1524</v>
      </c>
      <c r="E304" s="60" t="s">
        <v>1525</v>
      </c>
      <c r="F304" s="61">
        <v>500</v>
      </c>
      <c r="G304" s="61">
        <v>32561</v>
      </c>
      <c r="H304" s="88">
        <v>1.6</v>
      </c>
      <c r="I304" s="63">
        <v>92.4</v>
      </c>
      <c r="J304" s="63">
        <v>55.2</v>
      </c>
      <c r="K304" s="63">
        <v>63</v>
      </c>
      <c r="L304" s="63">
        <v>61.6</v>
      </c>
      <c r="M304" s="63">
        <v>68.2</v>
      </c>
      <c r="N304" s="63">
        <v>76.599999999999994</v>
      </c>
      <c r="O304" s="63">
        <v>74.8</v>
      </c>
      <c r="P304" s="63">
        <v>56.599999999999994</v>
      </c>
      <c r="Q304" s="63">
        <v>59.599999999999994</v>
      </c>
      <c r="R304" s="63">
        <v>55.800000000000004</v>
      </c>
      <c r="S304" s="63">
        <v>62.6</v>
      </c>
      <c r="T304" s="63">
        <v>56.8</v>
      </c>
      <c r="U304" s="46">
        <v>0</v>
      </c>
      <c r="V304" s="64">
        <v>0</v>
      </c>
      <c r="W304" s="65">
        <v>293</v>
      </c>
      <c r="X304" s="65">
        <v>315</v>
      </c>
      <c r="Y304" s="65">
        <v>313</v>
      </c>
      <c r="Z304" s="65">
        <v>341</v>
      </c>
      <c r="AA304" s="65">
        <v>355</v>
      </c>
      <c r="AB304" s="65">
        <v>308</v>
      </c>
      <c r="AC304" s="67">
        <v>-7.5085324232081918</v>
      </c>
      <c r="AD304" s="67">
        <v>-8.9456869009584654</v>
      </c>
      <c r="AE304" s="67">
        <v>13.239436619718308</v>
      </c>
      <c r="AF304" s="65">
        <v>340</v>
      </c>
      <c r="AG304" s="65">
        <v>383</v>
      </c>
      <c r="AH304" s="67">
        <v>-12.647058823529411</v>
      </c>
      <c r="AI304" s="65">
        <v>328</v>
      </c>
      <c r="AJ304" s="65">
        <v>374</v>
      </c>
      <c r="AK304" s="67">
        <v>-14.02439024390244</v>
      </c>
      <c r="AL304" s="42" t="s">
        <v>2639</v>
      </c>
      <c r="AM304" s="42" t="s">
        <v>2639</v>
      </c>
      <c r="AN304" s="42" t="s">
        <v>2639</v>
      </c>
      <c r="AO304" s="47" t="s">
        <v>2669</v>
      </c>
      <c r="AP304" s="47" t="s">
        <v>2639</v>
      </c>
      <c r="AQ304" s="43" t="s">
        <v>8</v>
      </c>
    </row>
    <row r="305" spans="1:43" s="24" customFormat="1" ht="30" customHeight="1" x14ac:dyDescent="0.3">
      <c r="A305" s="57" t="s">
        <v>1523</v>
      </c>
      <c r="B305" s="57" t="s">
        <v>1520</v>
      </c>
      <c r="C305" s="57" t="s">
        <v>443</v>
      </c>
      <c r="D305" s="58" t="s">
        <v>1526</v>
      </c>
      <c r="E305" s="60" t="s">
        <v>1527</v>
      </c>
      <c r="F305" s="61">
        <v>41</v>
      </c>
      <c r="G305" s="61">
        <v>3802</v>
      </c>
      <c r="H305" s="88">
        <v>1.1000000000000001</v>
      </c>
      <c r="I305" s="63">
        <v>68.292682926829272</v>
      </c>
      <c r="J305" s="63">
        <v>58.536585365853654</v>
      </c>
      <c r="K305" s="63">
        <v>80.487804878048792</v>
      </c>
      <c r="L305" s="63">
        <v>63.414634146341463</v>
      </c>
      <c r="M305" s="63">
        <v>80.487804878048792</v>
      </c>
      <c r="N305" s="63">
        <v>75.609756097560975</v>
      </c>
      <c r="O305" s="63">
        <v>73.170731707317074</v>
      </c>
      <c r="P305" s="63">
        <v>58.536585365853654</v>
      </c>
      <c r="Q305" s="63">
        <v>65.853658536585371</v>
      </c>
      <c r="R305" s="63">
        <v>60.975609756097562</v>
      </c>
      <c r="S305" s="63">
        <v>68.292682926829272</v>
      </c>
      <c r="T305" s="63">
        <v>70.731707317073173</v>
      </c>
      <c r="U305" s="46">
        <v>0</v>
      </c>
      <c r="V305" s="64">
        <v>0</v>
      </c>
      <c r="W305" s="65">
        <v>42</v>
      </c>
      <c r="X305" s="65">
        <v>33</v>
      </c>
      <c r="Y305" s="65">
        <v>41</v>
      </c>
      <c r="Z305" s="65">
        <v>33</v>
      </c>
      <c r="AA305" s="65">
        <v>34</v>
      </c>
      <c r="AB305" s="65">
        <v>26</v>
      </c>
      <c r="AC305" s="67">
        <v>21.428571428571427</v>
      </c>
      <c r="AD305" s="67">
        <v>19.512195121951219</v>
      </c>
      <c r="AE305" s="67">
        <v>23.52941176470588</v>
      </c>
      <c r="AF305" s="65">
        <v>41</v>
      </c>
      <c r="AG305" s="65">
        <v>31</v>
      </c>
      <c r="AH305" s="67">
        <v>24.390243902439025</v>
      </c>
      <c r="AI305" s="65">
        <v>41</v>
      </c>
      <c r="AJ305" s="65">
        <v>30</v>
      </c>
      <c r="AK305" s="67">
        <v>26.829268292682929</v>
      </c>
      <c r="AL305" s="42" t="s">
        <v>2639</v>
      </c>
      <c r="AM305" s="42" t="s">
        <v>2639</v>
      </c>
      <c r="AN305" s="42" t="s">
        <v>2639</v>
      </c>
      <c r="AO305" s="47" t="s">
        <v>2669</v>
      </c>
      <c r="AP305" s="47" t="s">
        <v>2639</v>
      </c>
      <c r="AQ305" s="43" t="s">
        <v>8</v>
      </c>
    </row>
    <row r="306" spans="1:43" s="24" customFormat="1" ht="30" customHeight="1" x14ac:dyDescent="0.3">
      <c r="A306" s="57" t="s">
        <v>443</v>
      </c>
      <c r="B306" s="57" t="s">
        <v>1520</v>
      </c>
      <c r="C306" s="57" t="s">
        <v>443</v>
      </c>
      <c r="D306" s="58" t="s">
        <v>1528</v>
      </c>
      <c r="E306" s="60" t="s">
        <v>1529</v>
      </c>
      <c r="F306" s="61">
        <v>69</v>
      </c>
      <c r="G306" s="61">
        <v>7639</v>
      </c>
      <c r="H306" s="88">
        <v>1</v>
      </c>
      <c r="I306" s="63">
        <v>69.565217391304344</v>
      </c>
      <c r="J306" s="63">
        <v>63.768115942028977</v>
      </c>
      <c r="K306" s="63">
        <v>100</v>
      </c>
      <c r="L306" s="63">
        <v>100</v>
      </c>
      <c r="M306" s="63">
        <v>100</v>
      </c>
      <c r="N306" s="63">
        <v>100</v>
      </c>
      <c r="O306" s="63">
        <v>100</v>
      </c>
      <c r="P306" s="63">
        <v>100</v>
      </c>
      <c r="Q306" s="63">
        <v>100</v>
      </c>
      <c r="R306" s="63">
        <v>100</v>
      </c>
      <c r="S306" s="63">
        <v>100</v>
      </c>
      <c r="T306" s="63">
        <v>100</v>
      </c>
      <c r="U306" s="46">
        <v>10</v>
      </c>
      <c r="V306" s="64">
        <v>100</v>
      </c>
      <c r="W306" s="65">
        <v>60</v>
      </c>
      <c r="X306" s="65">
        <v>81</v>
      </c>
      <c r="Y306" s="65">
        <v>64</v>
      </c>
      <c r="Z306" s="65">
        <v>88</v>
      </c>
      <c r="AA306" s="65">
        <v>68</v>
      </c>
      <c r="AB306" s="65">
        <v>89</v>
      </c>
      <c r="AC306" s="67">
        <v>-35</v>
      </c>
      <c r="AD306" s="67">
        <v>-37.5</v>
      </c>
      <c r="AE306" s="67">
        <v>-30.882352941176471</v>
      </c>
      <c r="AF306" s="65">
        <v>64</v>
      </c>
      <c r="AG306" s="65">
        <v>82</v>
      </c>
      <c r="AH306" s="67">
        <v>-28.125</v>
      </c>
      <c r="AI306" s="65">
        <v>63</v>
      </c>
      <c r="AJ306" s="65">
        <v>88</v>
      </c>
      <c r="AK306" s="67">
        <v>-39.682539682539684</v>
      </c>
      <c r="AL306" s="42" t="s">
        <v>2669</v>
      </c>
      <c r="AM306" s="42" t="s">
        <v>2639</v>
      </c>
      <c r="AN306" s="42" t="s">
        <v>2639</v>
      </c>
      <c r="AO306" s="47" t="s">
        <v>2639</v>
      </c>
      <c r="AP306" s="47" t="s">
        <v>2639</v>
      </c>
      <c r="AQ306" s="43" t="s">
        <v>5</v>
      </c>
    </row>
    <row r="307" spans="1:43" s="24" customFormat="1" ht="30" customHeight="1" x14ac:dyDescent="0.3">
      <c r="A307" s="57" t="s">
        <v>1523</v>
      </c>
      <c r="B307" s="57" t="s">
        <v>1520</v>
      </c>
      <c r="C307" s="57" t="s">
        <v>443</v>
      </c>
      <c r="D307" s="58" t="s">
        <v>1530</v>
      </c>
      <c r="E307" s="60" t="s">
        <v>1531</v>
      </c>
      <c r="F307" s="61">
        <v>58</v>
      </c>
      <c r="G307" s="61">
        <v>5295</v>
      </c>
      <c r="H307" s="88">
        <v>1.1000000000000001</v>
      </c>
      <c r="I307" s="63">
        <v>100</v>
      </c>
      <c r="J307" s="63">
        <v>93.103448275862064</v>
      </c>
      <c r="K307" s="63">
        <v>100</v>
      </c>
      <c r="L307" s="63">
        <v>100</v>
      </c>
      <c r="M307" s="63">
        <v>100</v>
      </c>
      <c r="N307" s="63">
        <v>100</v>
      </c>
      <c r="O307" s="63">
        <v>100</v>
      </c>
      <c r="P307" s="63">
        <v>100</v>
      </c>
      <c r="Q307" s="63">
        <v>100</v>
      </c>
      <c r="R307" s="63">
        <v>50</v>
      </c>
      <c r="S307" s="63">
        <v>94.827586206896555</v>
      </c>
      <c r="T307" s="63">
        <v>100</v>
      </c>
      <c r="U307" s="46">
        <v>8</v>
      </c>
      <c r="V307" s="64">
        <v>80</v>
      </c>
      <c r="W307" s="65">
        <v>63</v>
      </c>
      <c r="X307" s="65">
        <v>67</v>
      </c>
      <c r="Y307" s="65">
        <v>67</v>
      </c>
      <c r="Z307" s="65">
        <v>69</v>
      </c>
      <c r="AA307" s="65">
        <v>70</v>
      </c>
      <c r="AB307" s="65">
        <v>69</v>
      </c>
      <c r="AC307" s="67">
        <v>-6.3492063492063489</v>
      </c>
      <c r="AD307" s="67">
        <v>-2.9850746268656714</v>
      </c>
      <c r="AE307" s="67">
        <v>1.4285714285714286</v>
      </c>
      <c r="AF307" s="65">
        <v>70</v>
      </c>
      <c r="AG307" s="65">
        <v>76</v>
      </c>
      <c r="AH307" s="67">
        <v>-8.5714285714285712</v>
      </c>
      <c r="AI307" s="65">
        <v>70</v>
      </c>
      <c r="AJ307" s="65">
        <v>75</v>
      </c>
      <c r="AK307" s="67">
        <v>-7.1428571428571423</v>
      </c>
      <c r="AL307" s="42" t="s">
        <v>2639</v>
      </c>
      <c r="AM307" s="42" t="s">
        <v>2669</v>
      </c>
      <c r="AN307" s="42" t="s">
        <v>2639</v>
      </c>
      <c r="AO307" s="47" t="s">
        <v>2639</v>
      </c>
      <c r="AP307" s="47" t="s">
        <v>2639</v>
      </c>
      <c r="AQ307" s="43" t="s">
        <v>6</v>
      </c>
    </row>
    <row r="308" spans="1:43" s="24" customFormat="1" ht="30" customHeight="1" x14ac:dyDescent="0.3">
      <c r="A308" s="57" t="s">
        <v>1523</v>
      </c>
      <c r="B308" s="57" t="s">
        <v>1520</v>
      </c>
      <c r="C308" s="57" t="s">
        <v>443</v>
      </c>
      <c r="D308" s="58" t="s">
        <v>1532</v>
      </c>
      <c r="E308" s="60" t="s">
        <v>1533</v>
      </c>
      <c r="F308" s="61">
        <v>85</v>
      </c>
      <c r="G308" s="61">
        <v>11961</v>
      </c>
      <c r="H308" s="88">
        <v>0.79999999999999993</v>
      </c>
      <c r="I308" s="63">
        <v>100</v>
      </c>
      <c r="J308" s="63">
        <v>92.941176470588232</v>
      </c>
      <c r="K308" s="63">
        <v>100</v>
      </c>
      <c r="L308" s="63">
        <v>100</v>
      </c>
      <c r="M308" s="63">
        <v>100</v>
      </c>
      <c r="N308" s="63">
        <v>100</v>
      </c>
      <c r="O308" s="63">
        <v>98.82352941176471</v>
      </c>
      <c r="P308" s="63">
        <v>100</v>
      </c>
      <c r="Q308" s="63">
        <v>100</v>
      </c>
      <c r="R308" s="63">
        <v>100</v>
      </c>
      <c r="S308" s="63">
        <v>100</v>
      </c>
      <c r="T308" s="63">
        <v>100</v>
      </c>
      <c r="U308" s="46">
        <v>10</v>
      </c>
      <c r="V308" s="64">
        <v>100</v>
      </c>
      <c r="W308" s="65">
        <v>85</v>
      </c>
      <c r="X308" s="65">
        <v>94</v>
      </c>
      <c r="Y308" s="65">
        <v>86</v>
      </c>
      <c r="Z308" s="65">
        <v>92</v>
      </c>
      <c r="AA308" s="65">
        <v>90</v>
      </c>
      <c r="AB308" s="65">
        <v>88</v>
      </c>
      <c r="AC308" s="67">
        <v>-10.588235294117647</v>
      </c>
      <c r="AD308" s="67">
        <v>-6.9767441860465116</v>
      </c>
      <c r="AE308" s="67">
        <v>2.2222222222222223</v>
      </c>
      <c r="AF308" s="65">
        <v>87</v>
      </c>
      <c r="AG308" s="65">
        <v>87</v>
      </c>
      <c r="AH308" s="67">
        <v>0</v>
      </c>
      <c r="AI308" s="65">
        <v>87</v>
      </c>
      <c r="AJ308" s="65">
        <v>84</v>
      </c>
      <c r="AK308" s="67">
        <v>3.4482758620689653</v>
      </c>
      <c r="AL308" s="42" t="s">
        <v>2669</v>
      </c>
      <c r="AM308" s="42" t="s">
        <v>2639</v>
      </c>
      <c r="AN308" s="42" t="s">
        <v>2639</v>
      </c>
      <c r="AO308" s="47" t="s">
        <v>2639</v>
      </c>
      <c r="AP308" s="47" t="s">
        <v>2639</v>
      </c>
      <c r="AQ308" s="43" t="s">
        <v>5</v>
      </c>
    </row>
    <row r="309" spans="1:43" s="24" customFormat="1" ht="30" customHeight="1" x14ac:dyDescent="0.3">
      <c r="A309" s="57" t="s">
        <v>443</v>
      </c>
      <c r="B309" s="57" t="s">
        <v>1520</v>
      </c>
      <c r="C309" s="57" t="s">
        <v>443</v>
      </c>
      <c r="D309" s="58" t="s">
        <v>1534</v>
      </c>
      <c r="E309" s="60" t="s">
        <v>1535</v>
      </c>
      <c r="F309" s="61">
        <v>225</v>
      </c>
      <c r="G309" s="61">
        <v>17980</v>
      </c>
      <c r="H309" s="88">
        <v>1.3</v>
      </c>
      <c r="I309" s="63">
        <v>53.333333333333336</v>
      </c>
      <c r="J309" s="63">
        <v>51.555555555555557</v>
      </c>
      <c r="K309" s="63">
        <v>92.888888888888886</v>
      </c>
      <c r="L309" s="63">
        <v>90.666666666666657</v>
      </c>
      <c r="M309" s="63">
        <v>88.888888888888886</v>
      </c>
      <c r="N309" s="63">
        <v>88.888888888888886</v>
      </c>
      <c r="O309" s="63">
        <v>87.555555555555557</v>
      </c>
      <c r="P309" s="63">
        <v>71.111111111111114</v>
      </c>
      <c r="Q309" s="63">
        <v>73.777777777777771</v>
      </c>
      <c r="R309" s="63">
        <v>62.222222222222221</v>
      </c>
      <c r="S309" s="63">
        <v>74.666666666666671</v>
      </c>
      <c r="T309" s="63">
        <v>70.666666666666671</v>
      </c>
      <c r="U309" s="46">
        <v>1</v>
      </c>
      <c r="V309" s="64">
        <v>10</v>
      </c>
      <c r="W309" s="65">
        <v>183</v>
      </c>
      <c r="X309" s="65">
        <v>209</v>
      </c>
      <c r="Y309" s="65">
        <v>184</v>
      </c>
      <c r="Z309" s="65">
        <v>200</v>
      </c>
      <c r="AA309" s="65">
        <v>200</v>
      </c>
      <c r="AB309" s="65">
        <v>204</v>
      </c>
      <c r="AC309" s="67">
        <v>-14.207650273224044</v>
      </c>
      <c r="AD309" s="67">
        <v>-8.695652173913043</v>
      </c>
      <c r="AE309" s="67">
        <v>-2</v>
      </c>
      <c r="AF309" s="65">
        <v>191</v>
      </c>
      <c r="AG309" s="65">
        <v>200</v>
      </c>
      <c r="AH309" s="67">
        <v>-4.7120418848167542</v>
      </c>
      <c r="AI309" s="65">
        <v>192</v>
      </c>
      <c r="AJ309" s="65">
        <v>197</v>
      </c>
      <c r="AK309" s="67">
        <v>-2.604166666666667</v>
      </c>
      <c r="AL309" s="42" t="s">
        <v>2639</v>
      </c>
      <c r="AM309" s="42" t="s">
        <v>2639</v>
      </c>
      <c r="AN309" s="42" t="s">
        <v>2639</v>
      </c>
      <c r="AO309" s="47" t="s">
        <v>2669</v>
      </c>
      <c r="AP309" s="47" t="s">
        <v>2639</v>
      </c>
      <c r="AQ309" s="43" t="s">
        <v>8</v>
      </c>
    </row>
    <row r="310" spans="1:43" s="24" customFormat="1" ht="30" customHeight="1" x14ac:dyDescent="0.3">
      <c r="A310" s="57" t="s">
        <v>443</v>
      </c>
      <c r="B310" s="57" t="s">
        <v>1520</v>
      </c>
      <c r="C310" s="57" t="s">
        <v>443</v>
      </c>
      <c r="D310" s="58" t="s">
        <v>1536</v>
      </c>
      <c r="E310" s="60" t="s">
        <v>1537</v>
      </c>
      <c r="F310" s="61">
        <v>860</v>
      </c>
      <c r="G310" s="61">
        <v>67460</v>
      </c>
      <c r="H310" s="88">
        <v>1.3</v>
      </c>
      <c r="I310" s="63">
        <v>90.930232558139537</v>
      </c>
      <c r="J310" s="63">
        <v>89.186046511627907</v>
      </c>
      <c r="K310" s="63">
        <v>82.674418604651166</v>
      </c>
      <c r="L310" s="63">
        <v>85.581395348837205</v>
      </c>
      <c r="M310" s="63">
        <v>88.95348837209302</v>
      </c>
      <c r="N310" s="63">
        <v>80.930232558139537</v>
      </c>
      <c r="O310" s="63">
        <v>79.651162790697668</v>
      </c>
      <c r="P310" s="63">
        <v>87.558139534883722</v>
      </c>
      <c r="Q310" s="63">
        <v>77.20930232558139</v>
      </c>
      <c r="R310" s="63">
        <v>64.534883720930239</v>
      </c>
      <c r="S310" s="63">
        <v>71.976744186046517</v>
      </c>
      <c r="T310" s="63">
        <v>67.325581395348834</v>
      </c>
      <c r="U310" s="46">
        <v>0</v>
      </c>
      <c r="V310" s="64">
        <v>0</v>
      </c>
      <c r="W310" s="65">
        <v>658</v>
      </c>
      <c r="X310" s="65">
        <v>711</v>
      </c>
      <c r="Y310" s="65">
        <v>723</v>
      </c>
      <c r="Z310" s="65">
        <v>765</v>
      </c>
      <c r="AA310" s="65">
        <v>1008</v>
      </c>
      <c r="AB310" s="65">
        <v>736</v>
      </c>
      <c r="AC310" s="67">
        <v>-8.0547112462006076</v>
      </c>
      <c r="AD310" s="67">
        <v>-5.809128630705394</v>
      </c>
      <c r="AE310" s="67">
        <v>26.984126984126984</v>
      </c>
      <c r="AF310" s="65">
        <v>733</v>
      </c>
      <c r="AG310" s="65">
        <v>696</v>
      </c>
      <c r="AH310" s="67">
        <v>5.0477489768076405</v>
      </c>
      <c r="AI310" s="65">
        <v>721</v>
      </c>
      <c r="AJ310" s="65">
        <v>685</v>
      </c>
      <c r="AK310" s="67">
        <v>4.9930651872399441</v>
      </c>
      <c r="AL310" s="42" t="s">
        <v>2639</v>
      </c>
      <c r="AM310" s="42" t="s">
        <v>2639</v>
      </c>
      <c r="AN310" s="42" t="s">
        <v>2639</v>
      </c>
      <c r="AO310" s="47" t="s">
        <v>2669</v>
      </c>
      <c r="AP310" s="47" t="s">
        <v>2639</v>
      </c>
      <c r="AQ310" s="43" t="s">
        <v>8</v>
      </c>
    </row>
    <row r="311" spans="1:43" s="24" customFormat="1" ht="30" customHeight="1" x14ac:dyDescent="0.3">
      <c r="A311" s="57" t="s">
        <v>1523</v>
      </c>
      <c r="B311" s="57" t="s">
        <v>1520</v>
      </c>
      <c r="C311" s="57" t="s">
        <v>443</v>
      </c>
      <c r="D311" s="58" t="s">
        <v>1538</v>
      </c>
      <c r="E311" s="60" t="s">
        <v>1539</v>
      </c>
      <c r="F311" s="61">
        <v>98</v>
      </c>
      <c r="G311" s="61">
        <v>7968</v>
      </c>
      <c r="H311" s="88">
        <v>1.3</v>
      </c>
      <c r="I311" s="63">
        <v>72.448979591836732</v>
      </c>
      <c r="J311" s="63">
        <v>51.020408163265309</v>
      </c>
      <c r="K311" s="63">
        <v>90.816326530612244</v>
      </c>
      <c r="L311" s="63">
        <v>100</v>
      </c>
      <c r="M311" s="63">
        <v>100</v>
      </c>
      <c r="N311" s="63">
        <v>89.795918367346943</v>
      </c>
      <c r="O311" s="63">
        <v>92.857142857142861</v>
      </c>
      <c r="P311" s="63">
        <v>88.775510204081627</v>
      </c>
      <c r="Q311" s="63">
        <v>87.755102040816325</v>
      </c>
      <c r="R311" s="63">
        <v>79.591836734693871</v>
      </c>
      <c r="S311" s="63">
        <v>88.775510204081627</v>
      </c>
      <c r="T311" s="63">
        <v>100</v>
      </c>
      <c r="U311" s="46">
        <v>4</v>
      </c>
      <c r="V311" s="64">
        <v>40</v>
      </c>
      <c r="W311" s="65">
        <v>95</v>
      </c>
      <c r="X311" s="65">
        <v>89</v>
      </c>
      <c r="Y311" s="65">
        <v>99</v>
      </c>
      <c r="Z311" s="65">
        <v>98</v>
      </c>
      <c r="AA311" s="65">
        <v>98</v>
      </c>
      <c r="AB311" s="65">
        <v>99</v>
      </c>
      <c r="AC311" s="67">
        <v>6.3157894736842106</v>
      </c>
      <c r="AD311" s="67">
        <v>1.0101010101010102</v>
      </c>
      <c r="AE311" s="67">
        <v>-1.0204081632653061</v>
      </c>
      <c r="AF311" s="65">
        <v>97</v>
      </c>
      <c r="AG311" s="65">
        <v>88</v>
      </c>
      <c r="AH311" s="67">
        <v>9.2783505154639183</v>
      </c>
      <c r="AI311" s="65">
        <v>96</v>
      </c>
      <c r="AJ311" s="65">
        <v>91</v>
      </c>
      <c r="AK311" s="67">
        <v>5.2083333333333339</v>
      </c>
      <c r="AL311" s="42" t="s">
        <v>2639</v>
      </c>
      <c r="AM311" s="42" t="s">
        <v>2639</v>
      </c>
      <c r="AN311" s="42" t="s">
        <v>2639</v>
      </c>
      <c r="AO311" s="47" t="s">
        <v>2669</v>
      </c>
      <c r="AP311" s="47" t="s">
        <v>2639</v>
      </c>
      <c r="AQ311" s="43" t="s">
        <v>8</v>
      </c>
    </row>
    <row r="312" spans="1:43" s="24" customFormat="1" ht="30" customHeight="1" x14ac:dyDescent="0.3">
      <c r="A312" s="57" t="s">
        <v>497</v>
      </c>
      <c r="B312" s="57" t="s">
        <v>1520</v>
      </c>
      <c r="C312" s="57" t="s">
        <v>443</v>
      </c>
      <c r="D312" s="58" t="s">
        <v>1540</v>
      </c>
      <c r="E312" s="60" t="s">
        <v>1541</v>
      </c>
      <c r="F312" s="61">
        <v>66</v>
      </c>
      <c r="G312" s="61">
        <v>5650</v>
      </c>
      <c r="H312" s="88">
        <v>1.2000000000000002</v>
      </c>
      <c r="I312" s="63">
        <v>100</v>
      </c>
      <c r="J312" s="63">
        <v>96.969696969696969</v>
      </c>
      <c r="K312" s="63">
        <v>100</v>
      </c>
      <c r="L312" s="63">
        <v>100</v>
      </c>
      <c r="M312" s="63">
        <v>100</v>
      </c>
      <c r="N312" s="63">
        <v>100</v>
      </c>
      <c r="O312" s="63">
        <v>100</v>
      </c>
      <c r="P312" s="63">
        <v>100</v>
      </c>
      <c r="Q312" s="63">
        <v>100</v>
      </c>
      <c r="R312" s="63">
        <v>65.151515151515156</v>
      </c>
      <c r="S312" s="63">
        <v>100</v>
      </c>
      <c r="T312" s="63">
        <v>100</v>
      </c>
      <c r="U312" s="46">
        <v>9</v>
      </c>
      <c r="V312" s="64">
        <v>90</v>
      </c>
      <c r="W312" s="65">
        <v>76</v>
      </c>
      <c r="X312" s="65">
        <v>99</v>
      </c>
      <c r="Y312" s="65">
        <v>83</v>
      </c>
      <c r="Z312" s="65">
        <v>92</v>
      </c>
      <c r="AA312" s="65">
        <v>90</v>
      </c>
      <c r="AB312" s="65">
        <v>102</v>
      </c>
      <c r="AC312" s="67">
        <v>-30.263157894736842</v>
      </c>
      <c r="AD312" s="67">
        <v>-10.843373493975903</v>
      </c>
      <c r="AE312" s="67">
        <v>-13.333333333333334</v>
      </c>
      <c r="AF312" s="65">
        <v>82</v>
      </c>
      <c r="AG312" s="65">
        <v>95</v>
      </c>
      <c r="AH312" s="67">
        <v>-15.853658536585366</v>
      </c>
      <c r="AI312" s="65">
        <v>81</v>
      </c>
      <c r="AJ312" s="65">
        <v>95</v>
      </c>
      <c r="AK312" s="67">
        <v>-17.283950617283949</v>
      </c>
      <c r="AL312" s="42" t="s">
        <v>2639</v>
      </c>
      <c r="AM312" s="42" t="s">
        <v>2669</v>
      </c>
      <c r="AN312" s="42" t="s">
        <v>2639</v>
      </c>
      <c r="AO312" s="47" t="s">
        <v>2639</v>
      </c>
      <c r="AP312" s="47" t="s">
        <v>2639</v>
      </c>
      <c r="AQ312" s="43" t="s">
        <v>6</v>
      </c>
    </row>
    <row r="313" spans="1:43" s="24" customFormat="1" ht="30" customHeight="1" x14ac:dyDescent="0.3">
      <c r="A313" s="57" t="s">
        <v>1523</v>
      </c>
      <c r="B313" s="57" t="s">
        <v>1520</v>
      </c>
      <c r="C313" s="57" t="s">
        <v>443</v>
      </c>
      <c r="D313" s="58" t="s">
        <v>1542</v>
      </c>
      <c r="E313" s="60" t="s">
        <v>1543</v>
      </c>
      <c r="F313" s="61">
        <v>102</v>
      </c>
      <c r="G313" s="61">
        <v>9690</v>
      </c>
      <c r="H313" s="88">
        <v>1.1000000000000001</v>
      </c>
      <c r="I313" s="63">
        <v>82.35294117647058</v>
      </c>
      <c r="J313" s="63">
        <v>57.843137254901968</v>
      </c>
      <c r="K313" s="63">
        <v>97.058823529411768</v>
      </c>
      <c r="L313" s="63">
        <v>100</v>
      </c>
      <c r="M313" s="63">
        <v>100</v>
      </c>
      <c r="N313" s="63">
        <v>100</v>
      </c>
      <c r="O313" s="63">
        <v>100</v>
      </c>
      <c r="P313" s="63">
        <v>100</v>
      </c>
      <c r="Q313" s="63">
        <v>86.274509803921575</v>
      </c>
      <c r="R313" s="63">
        <v>90.196078431372555</v>
      </c>
      <c r="S313" s="63">
        <v>95.098039215686271</v>
      </c>
      <c r="T313" s="63">
        <v>95.098039215686271</v>
      </c>
      <c r="U313" s="46">
        <v>8</v>
      </c>
      <c r="V313" s="64">
        <v>80</v>
      </c>
      <c r="W313" s="65">
        <v>92</v>
      </c>
      <c r="X313" s="65">
        <v>99</v>
      </c>
      <c r="Y313" s="65">
        <v>95</v>
      </c>
      <c r="Z313" s="65">
        <v>102</v>
      </c>
      <c r="AA313" s="65">
        <v>114</v>
      </c>
      <c r="AB313" s="65">
        <v>111</v>
      </c>
      <c r="AC313" s="67">
        <v>-7.608695652173914</v>
      </c>
      <c r="AD313" s="67">
        <v>-7.3684210526315779</v>
      </c>
      <c r="AE313" s="67">
        <v>2.6315789473684208</v>
      </c>
      <c r="AF313" s="65">
        <v>93</v>
      </c>
      <c r="AG313" s="65">
        <v>105</v>
      </c>
      <c r="AH313" s="67">
        <v>-12.903225806451612</v>
      </c>
      <c r="AI313" s="65">
        <v>92</v>
      </c>
      <c r="AJ313" s="65">
        <v>106</v>
      </c>
      <c r="AK313" s="67">
        <v>-15.217391304347828</v>
      </c>
      <c r="AL313" s="42" t="s">
        <v>2639</v>
      </c>
      <c r="AM313" s="42" t="s">
        <v>2669</v>
      </c>
      <c r="AN313" s="42" t="s">
        <v>2639</v>
      </c>
      <c r="AO313" s="47" t="s">
        <v>2639</v>
      </c>
      <c r="AP313" s="47" t="s">
        <v>2639</v>
      </c>
      <c r="AQ313" s="43" t="s">
        <v>6</v>
      </c>
    </row>
    <row r="314" spans="1:43" s="24" customFormat="1" ht="30" customHeight="1" x14ac:dyDescent="0.3">
      <c r="A314" s="57" t="s">
        <v>1523</v>
      </c>
      <c r="B314" s="57" t="s">
        <v>1520</v>
      </c>
      <c r="C314" s="57" t="s">
        <v>443</v>
      </c>
      <c r="D314" s="58" t="s">
        <v>1544</v>
      </c>
      <c r="E314" s="60" t="s">
        <v>1545</v>
      </c>
      <c r="F314" s="61">
        <v>70</v>
      </c>
      <c r="G314" s="61">
        <v>6649</v>
      </c>
      <c r="H314" s="88">
        <v>1.1000000000000001</v>
      </c>
      <c r="I314" s="63">
        <v>81.428571428571431</v>
      </c>
      <c r="J314" s="63">
        <v>60</v>
      </c>
      <c r="K314" s="63">
        <v>100</v>
      </c>
      <c r="L314" s="63">
        <v>100</v>
      </c>
      <c r="M314" s="63">
        <v>100</v>
      </c>
      <c r="N314" s="63">
        <v>100</v>
      </c>
      <c r="O314" s="63">
        <v>100</v>
      </c>
      <c r="P314" s="63">
        <v>100</v>
      </c>
      <c r="Q314" s="63">
        <v>100</v>
      </c>
      <c r="R314" s="63">
        <v>98.571428571428584</v>
      </c>
      <c r="S314" s="63">
        <v>100</v>
      </c>
      <c r="T314" s="63">
        <v>100</v>
      </c>
      <c r="U314" s="46">
        <v>10</v>
      </c>
      <c r="V314" s="64">
        <v>100</v>
      </c>
      <c r="W314" s="65">
        <v>68</v>
      </c>
      <c r="X314" s="65">
        <v>71</v>
      </c>
      <c r="Y314" s="65">
        <v>76</v>
      </c>
      <c r="Z314" s="65">
        <v>85</v>
      </c>
      <c r="AA314" s="65">
        <v>74</v>
      </c>
      <c r="AB314" s="65">
        <v>94</v>
      </c>
      <c r="AC314" s="67">
        <v>-4.4117647058823533</v>
      </c>
      <c r="AD314" s="67">
        <v>-11.842105263157894</v>
      </c>
      <c r="AE314" s="67">
        <v>-27.027027027027028</v>
      </c>
      <c r="AF314" s="65">
        <v>85</v>
      </c>
      <c r="AG314" s="65">
        <v>99</v>
      </c>
      <c r="AH314" s="67">
        <v>-16.470588235294116</v>
      </c>
      <c r="AI314" s="65">
        <v>85</v>
      </c>
      <c r="AJ314" s="65">
        <v>100</v>
      </c>
      <c r="AK314" s="67">
        <v>-17.647058823529413</v>
      </c>
      <c r="AL314" s="42" t="s">
        <v>2669</v>
      </c>
      <c r="AM314" s="42" t="s">
        <v>2639</v>
      </c>
      <c r="AN314" s="42" t="s">
        <v>2639</v>
      </c>
      <c r="AO314" s="47" t="s">
        <v>2639</v>
      </c>
      <c r="AP314" s="47" t="s">
        <v>2639</v>
      </c>
      <c r="AQ314" s="43" t="s">
        <v>5</v>
      </c>
    </row>
    <row r="315" spans="1:43" s="24" customFormat="1" ht="30" customHeight="1" x14ac:dyDescent="0.3">
      <c r="A315" s="57" t="s">
        <v>497</v>
      </c>
      <c r="B315" s="57" t="s">
        <v>1520</v>
      </c>
      <c r="C315" s="57" t="s">
        <v>443</v>
      </c>
      <c r="D315" s="58" t="s">
        <v>1546</v>
      </c>
      <c r="E315" s="60" t="s">
        <v>1547</v>
      </c>
      <c r="F315" s="61">
        <v>285</v>
      </c>
      <c r="G315" s="61">
        <v>18039</v>
      </c>
      <c r="H315" s="88">
        <v>1.6</v>
      </c>
      <c r="I315" s="63">
        <v>98.94736842105263</v>
      </c>
      <c r="J315" s="63">
        <v>70.877192982456137</v>
      </c>
      <c r="K315" s="63">
        <v>96.84210526315789</v>
      </c>
      <c r="L315" s="63">
        <v>100</v>
      </c>
      <c r="M315" s="63">
        <v>100</v>
      </c>
      <c r="N315" s="63">
        <v>98.596491228070164</v>
      </c>
      <c r="O315" s="63">
        <v>99.298245614035082</v>
      </c>
      <c r="P315" s="63">
        <v>100</v>
      </c>
      <c r="Q315" s="63">
        <v>100</v>
      </c>
      <c r="R315" s="63">
        <v>99.649122807017548</v>
      </c>
      <c r="S315" s="63">
        <v>92.982456140350877</v>
      </c>
      <c r="T315" s="63">
        <v>100</v>
      </c>
      <c r="U315" s="46">
        <v>9</v>
      </c>
      <c r="V315" s="64">
        <v>90</v>
      </c>
      <c r="W315" s="65">
        <v>275</v>
      </c>
      <c r="X315" s="65">
        <v>276</v>
      </c>
      <c r="Y315" s="65">
        <v>282</v>
      </c>
      <c r="Z315" s="65">
        <v>286</v>
      </c>
      <c r="AA315" s="65">
        <v>290</v>
      </c>
      <c r="AB315" s="65">
        <v>296</v>
      </c>
      <c r="AC315" s="67">
        <v>-0.36363636363636365</v>
      </c>
      <c r="AD315" s="67">
        <v>-1.4184397163120568</v>
      </c>
      <c r="AE315" s="67">
        <v>-2.0689655172413794</v>
      </c>
      <c r="AF315" s="65">
        <v>281</v>
      </c>
      <c r="AG315" s="65">
        <v>281</v>
      </c>
      <c r="AH315" s="67">
        <v>0</v>
      </c>
      <c r="AI315" s="65">
        <v>282</v>
      </c>
      <c r="AJ315" s="65">
        <v>283</v>
      </c>
      <c r="AK315" s="67">
        <v>-0.3546099290780142</v>
      </c>
      <c r="AL315" s="42" t="s">
        <v>2639</v>
      </c>
      <c r="AM315" s="42" t="s">
        <v>2669</v>
      </c>
      <c r="AN315" s="42" t="s">
        <v>2639</v>
      </c>
      <c r="AO315" s="47" t="s">
        <v>2639</v>
      </c>
      <c r="AP315" s="47" t="s">
        <v>2639</v>
      </c>
      <c r="AQ315" s="43" t="s">
        <v>6</v>
      </c>
    </row>
    <row r="316" spans="1:43" s="24" customFormat="1" ht="30" customHeight="1" x14ac:dyDescent="0.3">
      <c r="A316" s="57" t="s">
        <v>497</v>
      </c>
      <c r="B316" s="57" t="s">
        <v>1520</v>
      </c>
      <c r="C316" s="57" t="s">
        <v>443</v>
      </c>
      <c r="D316" s="58" t="s">
        <v>1550</v>
      </c>
      <c r="E316" s="60" t="s">
        <v>1551</v>
      </c>
      <c r="F316" s="61">
        <v>51</v>
      </c>
      <c r="G316" s="61">
        <v>4876</v>
      </c>
      <c r="H316" s="88">
        <v>1.1000000000000001</v>
      </c>
      <c r="I316" s="63">
        <v>86.274509803921575</v>
      </c>
      <c r="J316" s="63">
        <v>56.862745098039213</v>
      </c>
      <c r="K316" s="63">
        <v>90.196078431372555</v>
      </c>
      <c r="L316" s="63">
        <v>82.35294117647058</v>
      </c>
      <c r="M316" s="63">
        <v>90.196078431372555</v>
      </c>
      <c r="N316" s="63">
        <v>86.274509803921575</v>
      </c>
      <c r="O316" s="63">
        <v>86.274509803921575</v>
      </c>
      <c r="P316" s="63">
        <v>100</v>
      </c>
      <c r="Q316" s="63">
        <v>96.078431372549019</v>
      </c>
      <c r="R316" s="63">
        <v>82.35294117647058</v>
      </c>
      <c r="S316" s="63">
        <v>98.039215686274503</v>
      </c>
      <c r="T316" s="63">
        <v>90.196078431372555</v>
      </c>
      <c r="U316" s="46">
        <v>4</v>
      </c>
      <c r="V316" s="64">
        <v>40</v>
      </c>
      <c r="W316" s="65">
        <v>49</v>
      </c>
      <c r="X316" s="65">
        <v>46</v>
      </c>
      <c r="Y316" s="65">
        <v>49</v>
      </c>
      <c r="Z316" s="65">
        <v>46</v>
      </c>
      <c r="AA316" s="65">
        <v>48</v>
      </c>
      <c r="AB316" s="65">
        <v>42</v>
      </c>
      <c r="AC316" s="67">
        <v>6.1224489795918364</v>
      </c>
      <c r="AD316" s="67">
        <v>6.1224489795918364</v>
      </c>
      <c r="AE316" s="67">
        <v>12.5</v>
      </c>
      <c r="AF316" s="65">
        <v>50</v>
      </c>
      <c r="AG316" s="65">
        <v>44</v>
      </c>
      <c r="AH316" s="67">
        <v>12</v>
      </c>
      <c r="AI316" s="65">
        <v>50</v>
      </c>
      <c r="AJ316" s="65">
        <v>44</v>
      </c>
      <c r="AK316" s="67">
        <v>12</v>
      </c>
      <c r="AL316" s="42" t="s">
        <v>2639</v>
      </c>
      <c r="AM316" s="42" t="s">
        <v>2639</v>
      </c>
      <c r="AN316" s="42" t="s">
        <v>2639</v>
      </c>
      <c r="AO316" s="47" t="s">
        <v>2669</v>
      </c>
      <c r="AP316" s="47" t="s">
        <v>2639</v>
      </c>
      <c r="AQ316" s="43" t="s">
        <v>8</v>
      </c>
    </row>
    <row r="317" spans="1:43" s="24" customFormat="1" ht="30" customHeight="1" x14ac:dyDescent="0.3">
      <c r="A317" s="57" t="s">
        <v>497</v>
      </c>
      <c r="B317" s="57" t="s">
        <v>1520</v>
      </c>
      <c r="C317" s="57" t="s">
        <v>443</v>
      </c>
      <c r="D317" s="58" t="s">
        <v>1552</v>
      </c>
      <c r="E317" s="60" t="s">
        <v>1553</v>
      </c>
      <c r="F317" s="61">
        <v>213</v>
      </c>
      <c r="G317" s="61">
        <v>14642</v>
      </c>
      <c r="H317" s="88">
        <v>1.5</v>
      </c>
      <c r="I317" s="63">
        <v>100</v>
      </c>
      <c r="J317" s="63">
        <v>92.488262910798127</v>
      </c>
      <c r="K317" s="63">
        <v>82.629107981220656</v>
      </c>
      <c r="L317" s="63">
        <v>77.934272300469488</v>
      </c>
      <c r="M317" s="63">
        <v>83.098591549295776</v>
      </c>
      <c r="N317" s="63">
        <v>82.629107981220656</v>
      </c>
      <c r="O317" s="63">
        <v>83.098591549295776</v>
      </c>
      <c r="P317" s="63">
        <v>90.610328638497649</v>
      </c>
      <c r="Q317" s="63">
        <v>84.037558685446015</v>
      </c>
      <c r="R317" s="63">
        <v>75.586854460093903</v>
      </c>
      <c r="S317" s="63">
        <v>95.305164319248831</v>
      </c>
      <c r="T317" s="63">
        <v>100</v>
      </c>
      <c r="U317" s="46">
        <v>2</v>
      </c>
      <c r="V317" s="64">
        <v>20</v>
      </c>
      <c r="W317" s="65">
        <v>174</v>
      </c>
      <c r="X317" s="65">
        <v>176</v>
      </c>
      <c r="Y317" s="65">
        <v>178</v>
      </c>
      <c r="Z317" s="65">
        <v>177</v>
      </c>
      <c r="AA317" s="65">
        <v>186</v>
      </c>
      <c r="AB317" s="65">
        <v>166</v>
      </c>
      <c r="AC317" s="67">
        <v>-1.1494252873563218</v>
      </c>
      <c r="AD317" s="67">
        <v>0.5617977528089888</v>
      </c>
      <c r="AE317" s="67">
        <v>10.75268817204301</v>
      </c>
      <c r="AF317" s="65">
        <v>181</v>
      </c>
      <c r="AG317" s="65">
        <v>176</v>
      </c>
      <c r="AH317" s="67">
        <v>2.7624309392265194</v>
      </c>
      <c r="AI317" s="65">
        <v>181</v>
      </c>
      <c r="AJ317" s="65">
        <v>177</v>
      </c>
      <c r="AK317" s="67">
        <v>2.2099447513812152</v>
      </c>
      <c r="AL317" s="42" t="s">
        <v>2639</v>
      </c>
      <c r="AM317" s="42" t="s">
        <v>2639</v>
      </c>
      <c r="AN317" s="42" t="s">
        <v>2639</v>
      </c>
      <c r="AO317" s="47" t="s">
        <v>2669</v>
      </c>
      <c r="AP317" s="47" t="s">
        <v>2639</v>
      </c>
      <c r="AQ317" s="43" t="s">
        <v>8</v>
      </c>
    </row>
    <row r="318" spans="1:43" s="24" customFormat="1" ht="30" customHeight="1" x14ac:dyDescent="0.3">
      <c r="A318" s="57" t="s">
        <v>1523</v>
      </c>
      <c r="B318" s="57" t="s">
        <v>1520</v>
      </c>
      <c r="C318" s="57" t="s">
        <v>443</v>
      </c>
      <c r="D318" s="58" t="s">
        <v>1554</v>
      </c>
      <c r="E318" s="60" t="s">
        <v>1555</v>
      </c>
      <c r="F318" s="61">
        <v>58</v>
      </c>
      <c r="G318" s="61">
        <v>5964</v>
      </c>
      <c r="H318" s="88">
        <v>1</v>
      </c>
      <c r="I318" s="63">
        <v>65.517241379310349</v>
      </c>
      <c r="J318" s="63">
        <v>51.724137931034484</v>
      </c>
      <c r="K318" s="63">
        <v>93.103448275862064</v>
      </c>
      <c r="L318" s="63">
        <v>93.103448275862064</v>
      </c>
      <c r="M318" s="63">
        <v>91.379310344827587</v>
      </c>
      <c r="N318" s="63">
        <v>91.379310344827587</v>
      </c>
      <c r="O318" s="63">
        <v>89.65517241379311</v>
      </c>
      <c r="P318" s="63">
        <v>81.034482758620683</v>
      </c>
      <c r="Q318" s="63">
        <v>84.482758620689651</v>
      </c>
      <c r="R318" s="63">
        <v>72.41379310344827</v>
      </c>
      <c r="S318" s="63">
        <v>70.689655172413794</v>
      </c>
      <c r="T318" s="63">
        <v>74.137931034482762</v>
      </c>
      <c r="U318" s="46">
        <v>1</v>
      </c>
      <c r="V318" s="64">
        <v>10</v>
      </c>
      <c r="W318" s="65">
        <v>47</v>
      </c>
      <c r="X318" s="65">
        <v>54</v>
      </c>
      <c r="Y318" s="65">
        <v>51</v>
      </c>
      <c r="Z318" s="65">
        <v>53</v>
      </c>
      <c r="AA318" s="65">
        <v>55</v>
      </c>
      <c r="AB318" s="65">
        <v>54</v>
      </c>
      <c r="AC318" s="67">
        <v>-14.893617021276595</v>
      </c>
      <c r="AD318" s="67">
        <v>-3.9215686274509802</v>
      </c>
      <c r="AE318" s="67">
        <v>1.8181818181818181</v>
      </c>
      <c r="AF318" s="65">
        <v>51</v>
      </c>
      <c r="AG318" s="65">
        <v>53</v>
      </c>
      <c r="AH318" s="67">
        <v>-3.9215686274509802</v>
      </c>
      <c r="AI318" s="65">
        <v>51</v>
      </c>
      <c r="AJ318" s="65">
        <v>52</v>
      </c>
      <c r="AK318" s="67">
        <v>-1.9607843137254901</v>
      </c>
      <c r="AL318" s="42" t="s">
        <v>2639</v>
      </c>
      <c r="AM318" s="42" t="s">
        <v>2639</v>
      </c>
      <c r="AN318" s="42" t="s">
        <v>2639</v>
      </c>
      <c r="AO318" s="47" t="s">
        <v>2669</v>
      </c>
      <c r="AP318" s="47" t="s">
        <v>2639</v>
      </c>
      <c r="AQ318" s="43" t="s">
        <v>8</v>
      </c>
    </row>
    <row r="319" spans="1:43" s="24" customFormat="1" ht="30" customHeight="1" x14ac:dyDescent="0.3">
      <c r="A319" s="57" t="s">
        <v>443</v>
      </c>
      <c r="B319" s="57" t="s">
        <v>1520</v>
      </c>
      <c r="C319" s="57" t="s">
        <v>443</v>
      </c>
      <c r="D319" s="58" t="s">
        <v>1556</v>
      </c>
      <c r="E319" s="60" t="s">
        <v>1557</v>
      </c>
      <c r="F319" s="61">
        <v>129</v>
      </c>
      <c r="G319" s="61">
        <v>12191</v>
      </c>
      <c r="H319" s="88">
        <v>1.1000000000000001</v>
      </c>
      <c r="I319" s="63">
        <v>65.891472868217051</v>
      </c>
      <c r="J319" s="63">
        <v>64.341085271317837</v>
      </c>
      <c r="K319" s="63">
        <v>99.224806201550393</v>
      </c>
      <c r="L319" s="63">
        <v>98.449612403100772</v>
      </c>
      <c r="M319" s="63">
        <v>100</v>
      </c>
      <c r="N319" s="63">
        <v>96.124031007751938</v>
      </c>
      <c r="O319" s="63">
        <v>96.124031007751938</v>
      </c>
      <c r="P319" s="63">
        <v>100</v>
      </c>
      <c r="Q319" s="63">
        <v>81.395348837209298</v>
      </c>
      <c r="R319" s="63">
        <v>63.565891472868216</v>
      </c>
      <c r="S319" s="63">
        <v>82.945736434108525</v>
      </c>
      <c r="T319" s="63">
        <v>79.069767441860463</v>
      </c>
      <c r="U319" s="46">
        <v>6</v>
      </c>
      <c r="V319" s="64">
        <v>60</v>
      </c>
      <c r="W319" s="65">
        <v>128</v>
      </c>
      <c r="X319" s="65">
        <v>128</v>
      </c>
      <c r="Y319" s="65">
        <v>129</v>
      </c>
      <c r="Z319" s="65">
        <v>129</v>
      </c>
      <c r="AA319" s="65">
        <v>133</v>
      </c>
      <c r="AB319" s="65">
        <v>127</v>
      </c>
      <c r="AC319" s="67">
        <v>0</v>
      </c>
      <c r="AD319" s="67">
        <v>0</v>
      </c>
      <c r="AE319" s="67">
        <v>4.5112781954887211</v>
      </c>
      <c r="AF319" s="65">
        <v>131</v>
      </c>
      <c r="AG319" s="65">
        <v>124</v>
      </c>
      <c r="AH319" s="67">
        <v>5.343511450381679</v>
      </c>
      <c r="AI319" s="65">
        <v>131</v>
      </c>
      <c r="AJ319" s="65">
        <v>124</v>
      </c>
      <c r="AK319" s="67">
        <v>5.343511450381679</v>
      </c>
      <c r="AL319" s="42" t="s">
        <v>2639</v>
      </c>
      <c r="AM319" s="42" t="s">
        <v>2639</v>
      </c>
      <c r="AN319" s="42" t="s">
        <v>2639</v>
      </c>
      <c r="AO319" s="47" t="s">
        <v>2669</v>
      </c>
      <c r="AP319" s="47" t="s">
        <v>2639</v>
      </c>
      <c r="AQ319" s="43" t="s">
        <v>8</v>
      </c>
    </row>
    <row r="320" spans="1:43" s="24" customFormat="1" ht="30" customHeight="1" x14ac:dyDescent="0.3">
      <c r="A320" s="57" t="s">
        <v>1523</v>
      </c>
      <c r="B320" s="57" t="s">
        <v>1520</v>
      </c>
      <c r="C320" s="57" t="s">
        <v>443</v>
      </c>
      <c r="D320" s="58" t="s">
        <v>1558</v>
      </c>
      <c r="E320" s="60" t="s">
        <v>1559</v>
      </c>
      <c r="F320" s="61">
        <v>74</v>
      </c>
      <c r="G320" s="61">
        <v>7407</v>
      </c>
      <c r="H320" s="88">
        <v>1</v>
      </c>
      <c r="I320" s="63">
        <v>71.621621621621628</v>
      </c>
      <c r="J320" s="63">
        <v>60.810810810810814</v>
      </c>
      <c r="K320" s="63">
        <v>67.567567567567565</v>
      </c>
      <c r="L320" s="63">
        <v>90.540540540540533</v>
      </c>
      <c r="M320" s="63">
        <v>71.621621621621628</v>
      </c>
      <c r="N320" s="63">
        <v>91.891891891891902</v>
      </c>
      <c r="O320" s="63">
        <v>21.621621621621621</v>
      </c>
      <c r="P320" s="63">
        <v>100</v>
      </c>
      <c r="Q320" s="63">
        <v>100</v>
      </c>
      <c r="R320" s="63">
        <v>100</v>
      </c>
      <c r="S320" s="63">
        <v>100</v>
      </c>
      <c r="T320" s="63">
        <v>100</v>
      </c>
      <c r="U320" s="46">
        <v>5</v>
      </c>
      <c r="V320" s="64">
        <v>50</v>
      </c>
      <c r="W320" s="65">
        <v>39</v>
      </c>
      <c r="X320" s="65">
        <v>50</v>
      </c>
      <c r="Y320" s="65">
        <v>47</v>
      </c>
      <c r="Z320" s="65">
        <v>53</v>
      </c>
      <c r="AA320" s="65">
        <v>52</v>
      </c>
      <c r="AB320" s="65">
        <v>67</v>
      </c>
      <c r="AC320" s="67">
        <v>-28.205128205128204</v>
      </c>
      <c r="AD320" s="67">
        <v>-12.76595744680851</v>
      </c>
      <c r="AE320" s="67">
        <v>-28.846153846153843</v>
      </c>
      <c r="AF320" s="65">
        <v>45</v>
      </c>
      <c r="AG320" s="65">
        <v>68</v>
      </c>
      <c r="AH320" s="67">
        <v>-51.111111111111107</v>
      </c>
      <c r="AI320" s="65">
        <v>8</v>
      </c>
      <c r="AJ320" s="65">
        <v>16</v>
      </c>
      <c r="AK320" s="67">
        <v>-100</v>
      </c>
      <c r="AL320" s="42" t="s">
        <v>2639</v>
      </c>
      <c r="AM320" s="42" t="s">
        <v>2639</v>
      </c>
      <c r="AN320" s="42" t="s">
        <v>2639</v>
      </c>
      <c r="AO320" s="47" t="s">
        <v>2669</v>
      </c>
      <c r="AP320" s="47" t="s">
        <v>2639</v>
      </c>
      <c r="AQ320" s="43" t="s">
        <v>8</v>
      </c>
    </row>
    <row r="321" spans="1:43" s="24" customFormat="1" ht="30" customHeight="1" x14ac:dyDescent="0.3">
      <c r="A321" s="57" t="s">
        <v>1523</v>
      </c>
      <c r="B321" s="57" t="s">
        <v>1520</v>
      </c>
      <c r="C321" s="57" t="s">
        <v>443</v>
      </c>
      <c r="D321" s="58" t="s">
        <v>1560</v>
      </c>
      <c r="E321" s="60" t="s">
        <v>1561</v>
      </c>
      <c r="F321" s="61">
        <v>708</v>
      </c>
      <c r="G321" s="61">
        <v>56139</v>
      </c>
      <c r="H321" s="88">
        <v>1.3</v>
      </c>
      <c r="I321" s="63">
        <v>100</v>
      </c>
      <c r="J321" s="63">
        <v>100</v>
      </c>
      <c r="K321" s="63">
        <v>100</v>
      </c>
      <c r="L321" s="63">
        <v>100</v>
      </c>
      <c r="M321" s="63">
        <v>100</v>
      </c>
      <c r="N321" s="63">
        <v>100</v>
      </c>
      <c r="O321" s="63">
        <v>100</v>
      </c>
      <c r="P321" s="63">
        <v>100</v>
      </c>
      <c r="Q321" s="63">
        <v>93.220338983050837</v>
      </c>
      <c r="R321" s="63">
        <v>86.158192090395474</v>
      </c>
      <c r="S321" s="63">
        <v>89.124293785310741</v>
      </c>
      <c r="T321" s="63">
        <v>96.186440677966104</v>
      </c>
      <c r="U321" s="46">
        <v>7</v>
      </c>
      <c r="V321" s="64">
        <v>70</v>
      </c>
      <c r="W321" s="65">
        <v>754</v>
      </c>
      <c r="X321" s="65">
        <v>757</v>
      </c>
      <c r="Y321" s="65">
        <v>806</v>
      </c>
      <c r="Z321" s="65">
        <v>804</v>
      </c>
      <c r="AA321" s="65">
        <v>783</v>
      </c>
      <c r="AB321" s="65">
        <v>775</v>
      </c>
      <c r="AC321" s="67">
        <v>-0.39787798408488062</v>
      </c>
      <c r="AD321" s="67">
        <v>0.24813895781637718</v>
      </c>
      <c r="AE321" s="67">
        <v>1.0217113665389528</v>
      </c>
      <c r="AF321" s="65">
        <v>809</v>
      </c>
      <c r="AG321" s="65">
        <v>755</v>
      </c>
      <c r="AH321" s="67">
        <v>6.6749072929542645</v>
      </c>
      <c r="AI321" s="65">
        <v>812</v>
      </c>
      <c r="AJ321" s="65">
        <v>766</v>
      </c>
      <c r="AK321" s="67">
        <v>5.6650246305418719</v>
      </c>
      <c r="AL321" s="42" t="s">
        <v>2639</v>
      </c>
      <c r="AM321" s="42" t="s">
        <v>2639</v>
      </c>
      <c r="AN321" s="42" t="s">
        <v>2639</v>
      </c>
      <c r="AO321" s="47" t="s">
        <v>2669</v>
      </c>
      <c r="AP321" s="47" t="s">
        <v>2639</v>
      </c>
      <c r="AQ321" s="43" t="s">
        <v>8</v>
      </c>
    </row>
    <row r="322" spans="1:43" s="24" customFormat="1" ht="30" customHeight="1" x14ac:dyDescent="0.3">
      <c r="A322" s="57" t="s">
        <v>1523</v>
      </c>
      <c r="B322" s="57" t="s">
        <v>1520</v>
      </c>
      <c r="C322" s="57" t="s">
        <v>443</v>
      </c>
      <c r="D322" s="58" t="s">
        <v>1562</v>
      </c>
      <c r="E322" s="60" t="s">
        <v>1563</v>
      </c>
      <c r="F322" s="61">
        <v>273</v>
      </c>
      <c r="G322" s="61">
        <v>24859</v>
      </c>
      <c r="H322" s="88">
        <v>1.1000000000000001</v>
      </c>
      <c r="I322" s="63">
        <v>100</v>
      </c>
      <c r="J322" s="63">
        <v>100</v>
      </c>
      <c r="K322" s="63">
        <v>100</v>
      </c>
      <c r="L322" s="63">
        <v>100</v>
      </c>
      <c r="M322" s="63">
        <v>100</v>
      </c>
      <c r="N322" s="63">
        <v>100</v>
      </c>
      <c r="O322" s="63">
        <v>100</v>
      </c>
      <c r="P322" s="63">
        <v>100</v>
      </c>
      <c r="Q322" s="63">
        <v>97.069597069597066</v>
      </c>
      <c r="R322" s="63">
        <v>100</v>
      </c>
      <c r="S322" s="63">
        <v>100</v>
      </c>
      <c r="T322" s="63">
        <v>100</v>
      </c>
      <c r="U322" s="46">
        <v>10</v>
      </c>
      <c r="V322" s="64">
        <v>100</v>
      </c>
      <c r="W322" s="65">
        <v>303</v>
      </c>
      <c r="X322" s="65">
        <v>321</v>
      </c>
      <c r="Y322" s="65">
        <v>346</v>
      </c>
      <c r="Z322" s="65">
        <v>338</v>
      </c>
      <c r="AA322" s="65">
        <v>351</v>
      </c>
      <c r="AB322" s="65">
        <v>320</v>
      </c>
      <c r="AC322" s="67">
        <v>-5.9405940594059405</v>
      </c>
      <c r="AD322" s="67">
        <v>2.3121387283236992</v>
      </c>
      <c r="AE322" s="67">
        <v>8.8319088319088319</v>
      </c>
      <c r="AF322" s="65">
        <v>352</v>
      </c>
      <c r="AG322" s="65">
        <v>345</v>
      </c>
      <c r="AH322" s="67">
        <v>1.9886363636363635</v>
      </c>
      <c r="AI322" s="65">
        <v>359</v>
      </c>
      <c r="AJ322" s="65">
        <v>353</v>
      </c>
      <c r="AK322" s="67">
        <v>1.6713091922005572</v>
      </c>
      <c r="AL322" s="42" t="s">
        <v>2669</v>
      </c>
      <c r="AM322" s="42" t="s">
        <v>2639</v>
      </c>
      <c r="AN322" s="42" t="s">
        <v>2639</v>
      </c>
      <c r="AO322" s="47" t="s">
        <v>2639</v>
      </c>
      <c r="AP322" s="47" t="s">
        <v>2639</v>
      </c>
      <c r="AQ322" s="43" t="s">
        <v>5</v>
      </c>
    </row>
    <row r="323" spans="1:43" s="24" customFormat="1" ht="30" customHeight="1" x14ac:dyDescent="0.3">
      <c r="A323" s="57" t="s">
        <v>497</v>
      </c>
      <c r="B323" s="57" t="s">
        <v>1520</v>
      </c>
      <c r="C323" s="57" t="s">
        <v>443</v>
      </c>
      <c r="D323" s="58" t="s">
        <v>1564</v>
      </c>
      <c r="E323" s="60" t="s">
        <v>1565</v>
      </c>
      <c r="F323" s="61">
        <v>274</v>
      </c>
      <c r="G323" s="61">
        <v>13117</v>
      </c>
      <c r="H323" s="88">
        <v>2.1</v>
      </c>
      <c r="I323" s="63">
        <v>98.905109489051085</v>
      </c>
      <c r="J323" s="63">
        <v>75.18248175182481</v>
      </c>
      <c r="K323" s="63">
        <v>54.014598540145982</v>
      </c>
      <c r="L323" s="63">
        <v>56.569343065693431</v>
      </c>
      <c r="M323" s="63">
        <v>58.394160583941598</v>
      </c>
      <c r="N323" s="63">
        <v>55.474452554744524</v>
      </c>
      <c r="O323" s="63">
        <v>55.474452554744524</v>
      </c>
      <c r="P323" s="63">
        <v>56.569343065693431</v>
      </c>
      <c r="Q323" s="63">
        <v>47.810218978102192</v>
      </c>
      <c r="R323" s="63">
        <v>45.985401459854018</v>
      </c>
      <c r="S323" s="63">
        <v>55.839416058394164</v>
      </c>
      <c r="T323" s="63">
        <v>56.569343065693431</v>
      </c>
      <c r="U323" s="46">
        <v>0</v>
      </c>
      <c r="V323" s="64">
        <v>0</v>
      </c>
      <c r="W323" s="65">
        <v>144</v>
      </c>
      <c r="X323" s="65">
        <v>148</v>
      </c>
      <c r="Y323" s="65">
        <v>172</v>
      </c>
      <c r="Z323" s="65">
        <v>160</v>
      </c>
      <c r="AA323" s="65">
        <v>171</v>
      </c>
      <c r="AB323" s="65">
        <v>155</v>
      </c>
      <c r="AC323" s="67">
        <v>-2.7777777777777777</v>
      </c>
      <c r="AD323" s="67">
        <v>6.9767441860465116</v>
      </c>
      <c r="AE323" s="67">
        <v>9.3567251461988299</v>
      </c>
      <c r="AF323" s="65">
        <v>170</v>
      </c>
      <c r="AG323" s="65">
        <v>152</v>
      </c>
      <c r="AH323" s="67">
        <v>10.588235294117647</v>
      </c>
      <c r="AI323" s="65">
        <v>177</v>
      </c>
      <c r="AJ323" s="65">
        <v>152</v>
      </c>
      <c r="AK323" s="67">
        <v>14.124293785310735</v>
      </c>
      <c r="AL323" s="42" t="s">
        <v>2639</v>
      </c>
      <c r="AM323" s="42" t="s">
        <v>2639</v>
      </c>
      <c r="AN323" s="42" t="s">
        <v>2639</v>
      </c>
      <c r="AO323" s="47" t="s">
        <v>2669</v>
      </c>
      <c r="AP323" s="47" t="s">
        <v>2639</v>
      </c>
      <c r="AQ323" s="43" t="s">
        <v>8</v>
      </c>
    </row>
    <row r="324" spans="1:43" s="24" customFormat="1" ht="30" customHeight="1" x14ac:dyDescent="0.3">
      <c r="A324" s="57" t="s">
        <v>1523</v>
      </c>
      <c r="B324" s="57" t="s">
        <v>1520</v>
      </c>
      <c r="C324" s="57" t="s">
        <v>443</v>
      </c>
      <c r="D324" s="58" t="s">
        <v>1566</v>
      </c>
      <c r="E324" s="60" t="s">
        <v>1567</v>
      </c>
      <c r="F324" s="61">
        <v>102</v>
      </c>
      <c r="G324" s="61">
        <v>12478</v>
      </c>
      <c r="H324" s="88">
        <v>0.9</v>
      </c>
      <c r="I324" s="63">
        <v>100</v>
      </c>
      <c r="J324" s="63">
        <v>88.235294117647058</v>
      </c>
      <c r="K324" s="63">
        <v>100</v>
      </c>
      <c r="L324" s="63">
        <v>100</v>
      </c>
      <c r="M324" s="63">
        <v>100</v>
      </c>
      <c r="N324" s="63">
        <v>100</v>
      </c>
      <c r="O324" s="63">
        <v>100</v>
      </c>
      <c r="P324" s="63">
        <v>100</v>
      </c>
      <c r="Q324" s="63">
        <v>96.078431372549019</v>
      </c>
      <c r="R324" s="63">
        <v>47.058823529411761</v>
      </c>
      <c r="S324" s="63">
        <v>100</v>
      </c>
      <c r="T324" s="63">
        <v>100</v>
      </c>
      <c r="U324" s="46">
        <v>9</v>
      </c>
      <c r="V324" s="64">
        <v>90</v>
      </c>
      <c r="W324" s="65">
        <v>89</v>
      </c>
      <c r="X324" s="65">
        <v>102</v>
      </c>
      <c r="Y324" s="65">
        <v>120</v>
      </c>
      <c r="Z324" s="65">
        <v>120</v>
      </c>
      <c r="AA324" s="65">
        <v>128</v>
      </c>
      <c r="AB324" s="65">
        <v>119</v>
      </c>
      <c r="AC324" s="67">
        <v>-14.606741573033707</v>
      </c>
      <c r="AD324" s="67">
        <v>0</v>
      </c>
      <c r="AE324" s="67">
        <v>7.03125</v>
      </c>
      <c r="AF324" s="65">
        <v>117</v>
      </c>
      <c r="AG324" s="65">
        <v>110</v>
      </c>
      <c r="AH324" s="67">
        <v>5.982905982905983</v>
      </c>
      <c r="AI324" s="65">
        <v>116</v>
      </c>
      <c r="AJ324" s="65">
        <v>111</v>
      </c>
      <c r="AK324" s="67">
        <v>4.3103448275862073</v>
      </c>
      <c r="AL324" s="42" t="s">
        <v>2639</v>
      </c>
      <c r="AM324" s="42" t="s">
        <v>2669</v>
      </c>
      <c r="AN324" s="42" t="s">
        <v>2639</v>
      </c>
      <c r="AO324" s="47" t="s">
        <v>2639</v>
      </c>
      <c r="AP324" s="47" t="s">
        <v>2639</v>
      </c>
      <c r="AQ324" s="43" t="s">
        <v>6</v>
      </c>
    </row>
    <row r="325" spans="1:43" s="24" customFormat="1" ht="30" customHeight="1" x14ac:dyDescent="0.3">
      <c r="A325" s="57" t="s">
        <v>1523</v>
      </c>
      <c r="B325" s="57" t="s">
        <v>1520</v>
      </c>
      <c r="C325" s="57" t="s">
        <v>443</v>
      </c>
      <c r="D325" s="58" t="s">
        <v>1568</v>
      </c>
      <c r="E325" s="60" t="s">
        <v>1569</v>
      </c>
      <c r="F325" s="61">
        <v>119</v>
      </c>
      <c r="G325" s="61">
        <v>12438</v>
      </c>
      <c r="H325" s="88">
        <v>1</v>
      </c>
      <c r="I325" s="63">
        <v>100</v>
      </c>
      <c r="J325" s="63">
        <v>86.554621848739501</v>
      </c>
      <c r="K325" s="63">
        <v>100</v>
      </c>
      <c r="L325" s="63">
        <v>100</v>
      </c>
      <c r="M325" s="63">
        <v>100</v>
      </c>
      <c r="N325" s="63">
        <v>100</v>
      </c>
      <c r="O325" s="63">
        <v>100</v>
      </c>
      <c r="P325" s="63">
        <v>100</v>
      </c>
      <c r="Q325" s="63">
        <v>100</v>
      </c>
      <c r="R325" s="63">
        <v>83.193277310924373</v>
      </c>
      <c r="S325" s="63">
        <v>100</v>
      </c>
      <c r="T325" s="63">
        <v>100</v>
      </c>
      <c r="U325" s="46">
        <v>9</v>
      </c>
      <c r="V325" s="64">
        <v>90</v>
      </c>
      <c r="W325" s="65">
        <v>121</v>
      </c>
      <c r="X325" s="65">
        <v>148</v>
      </c>
      <c r="Y325" s="65">
        <v>133</v>
      </c>
      <c r="Z325" s="65">
        <v>151</v>
      </c>
      <c r="AA325" s="65">
        <v>131</v>
      </c>
      <c r="AB325" s="65">
        <v>146</v>
      </c>
      <c r="AC325" s="67">
        <v>-22.314049586776861</v>
      </c>
      <c r="AD325" s="67">
        <v>-13.533834586466165</v>
      </c>
      <c r="AE325" s="67">
        <v>-11.450381679389313</v>
      </c>
      <c r="AF325" s="65">
        <v>134</v>
      </c>
      <c r="AG325" s="65">
        <v>159</v>
      </c>
      <c r="AH325" s="67">
        <v>-18.656716417910449</v>
      </c>
      <c r="AI325" s="65">
        <v>136</v>
      </c>
      <c r="AJ325" s="65">
        <v>160</v>
      </c>
      <c r="AK325" s="67">
        <v>-17.647058823529413</v>
      </c>
      <c r="AL325" s="42" t="s">
        <v>2639</v>
      </c>
      <c r="AM325" s="42" t="s">
        <v>2669</v>
      </c>
      <c r="AN325" s="42" t="s">
        <v>2639</v>
      </c>
      <c r="AO325" s="47" t="s">
        <v>2639</v>
      </c>
      <c r="AP325" s="47" t="s">
        <v>2639</v>
      </c>
      <c r="AQ325" s="43" t="s">
        <v>6</v>
      </c>
    </row>
    <row r="326" spans="1:43" s="24" customFormat="1" ht="30" customHeight="1" x14ac:dyDescent="0.3">
      <c r="A326" s="57" t="s">
        <v>1523</v>
      </c>
      <c r="B326" s="57" t="s">
        <v>1520</v>
      </c>
      <c r="C326" s="57" t="s">
        <v>443</v>
      </c>
      <c r="D326" s="58" t="s">
        <v>1570</v>
      </c>
      <c r="E326" s="60" t="s">
        <v>1571</v>
      </c>
      <c r="F326" s="61">
        <v>92</v>
      </c>
      <c r="G326" s="61">
        <v>16970</v>
      </c>
      <c r="H326" s="88">
        <v>0.6</v>
      </c>
      <c r="I326" s="63">
        <v>100</v>
      </c>
      <c r="J326" s="63">
        <v>100</v>
      </c>
      <c r="K326" s="63">
        <v>100</v>
      </c>
      <c r="L326" s="63">
        <v>100</v>
      </c>
      <c r="M326" s="63">
        <v>100</v>
      </c>
      <c r="N326" s="63">
        <v>100</v>
      </c>
      <c r="O326" s="63">
        <v>100</v>
      </c>
      <c r="P326" s="63">
        <v>100</v>
      </c>
      <c r="Q326" s="63">
        <v>100</v>
      </c>
      <c r="R326" s="63">
        <v>100</v>
      </c>
      <c r="S326" s="63">
        <v>100</v>
      </c>
      <c r="T326" s="63">
        <v>100</v>
      </c>
      <c r="U326" s="46">
        <v>10</v>
      </c>
      <c r="V326" s="64">
        <v>100</v>
      </c>
      <c r="W326" s="65">
        <v>146</v>
      </c>
      <c r="X326" s="65">
        <v>131</v>
      </c>
      <c r="Y326" s="65">
        <v>162</v>
      </c>
      <c r="Z326" s="65">
        <v>137</v>
      </c>
      <c r="AA326" s="65">
        <v>151</v>
      </c>
      <c r="AB326" s="65">
        <v>131</v>
      </c>
      <c r="AC326" s="67">
        <v>10.273972602739725</v>
      </c>
      <c r="AD326" s="67">
        <v>15.432098765432098</v>
      </c>
      <c r="AE326" s="67">
        <v>13.245033112582782</v>
      </c>
      <c r="AF326" s="65">
        <v>162</v>
      </c>
      <c r="AG326" s="65">
        <v>123</v>
      </c>
      <c r="AH326" s="67">
        <v>24.074074074074073</v>
      </c>
      <c r="AI326" s="65">
        <v>162</v>
      </c>
      <c r="AJ326" s="65">
        <v>122</v>
      </c>
      <c r="AK326" s="67">
        <v>24.691358024691358</v>
      </c>
      <c r="AL326" s="42" t="s">
        <v>2669</v>
      </c>
      <c r="AM326" s="42" t="s">
        <v>2639</v>
      </c>
      <c r="AN326" s="42" t="s">
        <v>2639</v>
      </c>
      <c r="AO326" s="47" t="s">
        <v>2639</v>
      </c>
      <c r="AP326" s="47" t="s">
        <v>2639</v>
      </c>
      <c r="AQ326" s="43" t="s">
        <v>5</v>
      </c>
    </row>
    <row r="327" spans="1:43" s="24" customFormat="1" ht="30" customHeight="1" x14ac:dyDescent="0.3">
      <c r="A327" s="57" t="s">
        <v>1523</v>
      </c>
      <c r="B327" s="57" t="s">
        <v>1520</v>
      </c>
      <c r="C327" s="57" t="s">
        <v>443</v>
      </c>
      <c r="D327" s="58" t="s">
        <v>1572</v>
      </c>
      <c r="E327" s="60" t="s">
        <v>1573</v>
      </c>
      <c r="F327" s="61">
        <v>246</v>
      </c>
      <c r="G327" s="61">
        <v>19108</v>
      </c>
      <c r="H327" s="88">
        <v>1.3</v>
      </c>
      <c r="I327" s="63">
        <v>100</v>
      </c>
      <c r="J327" s="63">
        <v>86.178861788617894</v>
      </c>
      <c r="K327" s="63">
        <v>100</v>
      </c>
      <c r="L327" s="63">
        <v>100</v>
      </c>
      <c r="M327" s="63">
        <v>100</v>
      </c>
      <c r="N327" s="63">
        <v>100</v>
      </c>
      <c r="O327" s="63">
        <v>100</v>
      </c>
      <c r="P327" s="63">
        <v>100</v>
      </c>
      <c r="Q327" s="63">
        <v>91.869918699186996</v>
      </c>
      <c r="R327" s="63">
        <v>86.99186991869918</v>
      </c>
      <c r="S327" s="63">
        <v>100</v>
      </c>
      <c r="T327" s="63">
        <v>100</v>
      </c>
      <c r="U327" s="46">
        <v>8</v>
      </c>
      <c r="V327" s="64">
        <v>80</v>
      </c>
      <c r="W327" s="65">
        <v>253</v>
      </c>
      <c r="X327" s="65">
        <v>266</v>
      </c>
      <c r="Y327" s="65">
        <v>272</v>
      </c>
      <c r="Z327" s="65">
        <v>278</v>
      </c>
      <c r="AA327" s="65">
        <v>269</v>
      </c>
      <c r="AB327" s="65">
        <v>291</v>
      </c>
      <c r="AC327" s="67">
        <v>-5.1383399209486171</v>
      </c>
      <c r="AD327" s="67">
        <v>-2.2058823529411766</v>
      </c>
      <c r="AE327" s="67">
        <v>-8.1784386617100377</v>
      </c>
      <c r="AF327" s="65">
        <v>276</v>
      </c>
      <c r="AG327" s="65">
        <v>288</v>
      </c>
      <c r="AH327" s="67">
        <v>-4.3478260869565215</v>
      </c>
      <c r="AI327" s="65">
        <v>274</v>
      </c>
      <c r="AJ327" s="65">
        <v>287</v>
      </c>
      <c r="AK327" s="67">
        <v>-4.7445255474452548</v>
      </c>
      <c r="AL327" s="42" t="s">
        <v>2639</v>
      </c>
      <c r="AM327" s="42" t="s">
        <v>2669</v>
      </c>
      <c r="AN327" s="42" t="s">
        <v>2639</v>
      </c>
      <c r="AO327" s="47" t="s">
        <v>2639</v>
      </c>
      <c r="AP327" s="47" t="s">
        <v>2639</v>
      </c>
      <c r="AQ327" s="43" t="s">
        <v>6</v>
      </c>
    </row>
    <row r="328" spans="1:43" s="24" customFormat="1" ht="30" customHeight="1" x14ac:dyDescent="0.3">
      <c r="A328" s="57" t="s">
        <v>485</v>
      </c>
      <c r="B328" s="57" t="s">
        <v>1574</v>
      </c>
      <c r="C328" s="57" t="s">
        <v>463</v>
      </c>
      <c r="D328" s="58" t="s">
        <v>1575</v>
      </c>
      <c r="E328" s="60" t="s">
        <v>1576</v>
      </c>
      <c r="F328" s="61">
        <v>115</v>
      </c>
      <c r="G328" s="61">
        <v>12168</v>
      </c>
      <c r="H328" s="88">
        <v>1</v>
      </c>
      <c r="I328" s="63">
        <v>87.826086956521749</v>
      </c>
      <c r="J328" s="63">
        <v>12.173913043478262</v>
      </c>
      <c r="K328" s="63">
        <v>88.695652173913047</v>
      </c>
      <c r="L328" s="63">
        <v>89.565217391304358</v>
      </c>
      <c r="M328" s="63">
        <v>93.043478260869563</v>
      </c>
      <c r="N328" s="63">
        <v>98.260869565217391</v>
      </c>
      <c r="O328" s="63">
        <v>100</v>
      </c>
      <c r="P328" s="63">
        <v>91.304347826086953</v>
      </c>
      <c r="Q328" s="63">
        <v>71.304347826086953</v>
      </c>
      <c r="R328" s="63">
        <v>78.260869565217391</v>
      </c>
      <c r="S328" s="63">
        <v>86.956521739130437</v>
      </c>
      <c r="T328" s="63">
        <v>82.608695652173907</v>
      </c>
      <c r="U328" s="46">
        <v>2</v>
      </c>
      <c r="V328" s="64">
        <v>20</v>
      </c>
      <c r="W328" s="65">
        <v>98</v>
      </c>
      <c r="X328" s="65">
        <v>102</v>
      </c>
      <c r="Y328" s="65">
        <v>100</v>
      </c>
      <c r="Z328" s="65">
        <v>107</v>
      </c>
      <c r="AA328" s="65">
        <v>112</v>
      </c>
      <c r="AB328" s="65">
        <v>103</v>
      </c>
      <c r="AC328" s="67">
        <v>-4.0816326530612246</v>
      </c>
      <c r="AD328" s="67">
        <v>-7.0000000000000009</v>
      </c>
      <c r="AE328" s="67">
        <v>8.0357142857142865</v>
      </c>
      <c r="AF328" s="65">
        <v>104</v>
      </c>
      <c r="AG328" s="65">
        <v>113</v>
      </c>
      <c r="AH328" s="67">
        <v>-8.6538461538461533</v>
      </c>
      <c r="AI328" s="65">
        <v>105</v>
      </c>
      <c r="AJ328" s="65">
        <v>115</v>
      </c>
      <c r="AK328" s="67">
        <v>-9.5238095238095237</v>
      </c>
      <c r="AL328" s="42" t="s">
        <v>2639</v>
      </c>
      <c r="AM328" s="42" t="s">
        <v>2639</v>
      </c>
      <c r="AN328" s="42" t="s">
        <v>2639</v>
      </c>
      <c r="AO328" s="47" t="s">
        <v>2669</v>
      </c>
      <c r="AP328" s="47" t="s">
        <v>2639</v>
      </c>
      <c r="AQ328" s="43" t="s">
        <v>8</v>
      </c>
    </row>
    <row r="329" spans="1:43" s="24" customFormat="1" ht="30" customHeight="1" x14ac:dyDescent="0.3">
      <c r="A329" s="57" t="s">
        <v>751</v>
      </c>
      <c r="B329" s="57" t="s">
        <v>1574</v>
      </c>
      <c r="C329" s="57" t="s">
        <v>463</v>
      </c>
      <c r="D329" s="58" t="s">
        <v>1577</v>
      </c>
      <c r="E329" s="60" t="s">
        <v>1578</v>
      </c>
      <c r="F329" s="61">
        <v>17</v>
      </c>
      <c r="G329" s="61">
        <v>2058</v>
      </c>
      <c r="H329" s="88">
        <v>0.9</v>
      </c>
      <c r="I329" s="63">
        <v>76.470588235294116</v>
      </c>
      <c r="J329" s="63">
        <v>70.588235294117652</v>
      </c>
      <c r="K329" s="63">
        <v>70.588235294117652</v>
      </c>
      <c r="L329" s="63">
        <v>64.705882352941174</v>
      </c>
      <c r="M329" s="63">
        <v>70.588235294117652</v>
      </c>
      <c r="N329" s="63">
        <v>88.235294117647058</v>
      </c>
      <c r="O329" s="63">
        <v>88.235294117647058</v>
      </c>
      <c r="P329" s="63">
        <v>100</v>
      </c>
      <c r="Q329" s="63">
        <v>100</v>
      </c>
      <c r="R329" s="63">
        <v>58.82352941176471</v>
      </c>
      <c r="S329" s="63">
        <v>100</v>
      </c>
      <c r="T329" s="63">
        <v>100</v>
      </c>
      <c r="U329" s="46">
        <v>4</v>
      </c>
      <c r="V329" s="64">
        <v>40</v>
      </c>
      <c r="W329" s="65">
        <v>9</v>
      </c>
      <c r="X329" s="65">
        <v>12</v>
      </c>
      <c r="Y329" s="65">
        <v>9</v>
      </c>
      <c r="Z329" s="65">
        <v>12</v>
      </c>
      <c r="AA329" s="65">
        <v>11</v>
      </c>
      <c r="AB329" s="65">
        <v>11</v>
      </c>
      <c r="AC329" s="67">
        <v>-33.333333333333329</v>
      </c>
      <c r="AD329" s="67">
        <v>-33.333333333333329</v>
      </c>
      <c r="AE329" s="67">
        <v>0</v>
      </c>
      <c r="AF329" s="65">
        <v>9</v>
      </c>
      <c r="AG329" s="65">
        <v>15</v>
      </c>
      <c r="AH329" s="67">
        <v>-66.666666666666657</v>
      </c>
      <c r="AI329" s="65">
        <v>9</v>
      </c>
      <c r="AJ329" s="65">
        <v>15</v>
      </c>
      <c r="AK329" s="67">
        <v>-66.666666666666657</v>
      </c>
      <c r="AL329" s="42" t="s">
        <v>2639</v>
      </c>
      <c r="AM329" s="42" t="s">
        <v>2639</v>
      </c>
      <c r="AN329" s="42" t="s">
        <v>2639</v>
      </c>
      <c r="AO329" s="47" t="s">
        <v>2669</v>
      </c>
      <c r="AP329" s="47" t="s">
        <v>2639</v>
      </c>
      <c r="AQ329" s="43" t="s">
        <v>8</v>
      </c>
    </row>
    <row r="330" spans="1:43" s="24" customFormat="1" ht="30" customHeight="1" x14ac:dyDescent="0.3">
      <c r="A330" s="57" t="s">
        <v>485</v>
      </c>
      <c r="B330" s="57" t="s">
        <v>1574</v>
      </c>
      <c r="C330" s="57" t="s">
        <v>463</v>
      </c>
      <c r="D330" s="58" t="s">
        <v>1579</v>
      </c>
      <c r="E330" s="60" t="s">
        <v>1580</v>
      </c>
      <c r="F330" s="61">
        <v>30</v>
      </c>
      <c r="G330" s="61">
        <v>2786</v>
      </c>
      <c r="H330" s="88">
        <v>1.1000000000000001</v>
      </c>
      <c r="I330" s="63">
        <v>70</v>
      </c>
      <c r="J330" s="63">
        <v>66.666666666666657</v>
      </c>
      <c r="K330" s="63">
        <v>76.666666666666671</v>
      </c>
      <c r="L330" s="63">
        <v>63.333333333333329</v>
      </c>
      <c r="M330" s="63">
        <v>80</v>
      </c>
      <c r="N330" s="63">
        <v>70</v>
      </c>
      <c r="O330" s="63">
        <v>70</v>
      </c>
      <c r="P330" s="63">
        <v>80</v>
      </c>
      <c r="Q330" s="63">
        <v>56.666666666666664</v>
      </c>
      <c r="R330" s="63">
        <v>100</v>
      </c>
      <c r="S330" s="63">
        <v>93.333333333333329</v>
      </c>
      <c r="T330" s="63">
        <v>90</v>
      </c>
      <c r="U330" s="46">
        <v>1</v>
      </c>
      <c r="V330" s="64">
        <v>10</v>
      </c>
      <c r="W330" s="65">
        <v>26</v>
      </c>
      <c r="X330" s="65">
        <v>23</v>
      </c>
      <c r="Y330" s="65">
        <v>25</v>
      </c>
      <c r="Z330" s="65">
        <v>24</v>
      </c>
      <c r="AA330" s="65">
        <v>24</v>
      </c>
      <c r="AB330" s="65">
        <v>19</v>
      </c>
      <c r="AC330" s="67">
        <v>11.538461538461538</v>
      </c>
      <c r="AD330" s="67">
        <v>4</v>
      </c>
      <c r="AE330" s="67">
        <v>20.833333333333336</v>
      </c>
      <c r="AF330" s="65">
        <v>26</v>
      </c>
      <c r="AG330" s="65">
        <v>21</v>
      </c>
      <c r="AH330" s="67">
        <v>19.230769230769234</v>
      </c>
      <c r="AI330" s="65">
        <v>25</v>
      </c>
      <c r="AJ330" s="65">
        <v>21</v>
      </c>
      <c r="AK330" s="67">
        <v>16</v>
      </c>
      <c r="AL330" s="42" t="s">
        <v>2639</v>
      </c>
      <c r="AM330" s="42" t="s">
        <v>2639</v>
      </c>
      <c r="AN330" s="42" t="s">
        <v>2639</v>
      </c>
      <c r="AO330" s="47" t="s">
        <v>2669</v>
      </c>
      <c r="AP330" s="47" t="s">
        <v>2639</v>
      </c>
      <c r="AQ330" s="43" t="s">
        <v>8</v>
      </c>
    </row>
    <row r="331" spans="1:43" s="24" customFormat="1" ht="30" customHeight="1" x14ac:dyDescent="0.3">
      <c r="A331" s="57" t="s">
        <v>463</v>
      </c>
      <c r="B331" s="57" t="s">
        <v>1574</v>
      </c>
      <c r="C331" s="57" t="s">
        <v>463</v>
      </c>
      <c r="D331" s="58" t="s">
        <v>1581</v>
      </c>
      <c r="E331" s="60" t="s">
        <v>1582</v>
      </c>
      <c r="F331" s="61">
        <v>27</v>
      </c>
      <c r="G331" s="61">
        <v>3392</v>
      </c>
      <c r="H331" s="88">
        <v>0.79999999999999993</v>
      </c>
      <c r="I331" s="63">
        <v>55.555555555555557</v>
      </c>
      <c r="J331" s="63">
        <v>51.851851851851848</v>
      </c>
      <c r="K331" s="63">
        <v>62.962962962962962</v>
      </c>
      <c r="L331" s="63">
        <v>66.666666666666657</v>
      </c>
      <c r="M331" s="63">
        <v>88.888888888888886</v>
      </c>
      <c r="N331" s="63">
        <v>100</v>
      </c>
      <c r="O331" s="63">
        <v>100</v>
      </c>
      <c r="P331" s="63">
        <v>70.370370370370367</v>
      </c>
      <c r="Q331" s="63">
        <v>77.777777777777786</v>
      </c>
      <c r="R331" s="63">
        <v>81.481481481481481</v>
      </c>
      <c r="S331" s="63">
        <v>77.777777777777786</v>
      </c>
      <c r="T331" s="63">
        <v>74.074074074074076</v>
      </c>
      <c r="U331" s="46">
        <v>2</v>
      </c>
      <c r="V331" s="64">
        <v>20</v>
      </c>
      <c r="W331" s="65">
        <v>13</v>
      </c>
      <c r="X331" s="65">
        <v>17</v>
      </c>
      <c r="Y331" s="65">
        <v>15</v>
      </c>
      <c r="Z331" s="65">
        <v>24</v>
      </c>
      <c r="AA331" s="65">
        <v>21</v>
      </c>
      <c r="AB331" s="65">
        <v>18</v>
      </c>
      <c r="AC331" s="67">
        <v>-30.76923076923077</v>
      </c>
      <c r="AD331" s="67">
        <v>-60</v>
      </c>
      <c r="AE331" s="67">
        <v>14.285714285714285</v>
      </c>
      <c r="AF331" s="65">
        <v>16</v>
      </c>
      <c r="AG331" s="65">
        <v>29</v>
      </c>
      <c r="AH331" s="67">
        <v>-81.25</v>
      </c>
      <c r="AI331" s="65">
        <v>15</v>
      </c>
      <c r="AJ331" s="65">
        <v>28</v>
      </c>
      <c r="AK331" s="67">
        <v>-86.666666666666671</v>
      </c>
      <c r="AL331" s="42" t="s">
        <v>2639</v>
      </c>
      <c r="AM331" s="42" t="s">
        <v>2639</v>
      </c>
      <c r="AN331" s="42" t="s">
        <v>2639</v>
      </c>
      <c r="AO331" s="47" t="s">
        <v>2669</v>
      </c>
      <c r="AP331" s="47" t="s">
        <v>2639</v>
      </c>
      <c r="AQ331" s="43" t="s">
        <v>8</v>
      </c>
    </row>
    <row r="332" spans="1:43" s="24" customFormat="1" ht="30" customHeight="1" x14ac:dyDescent="0.3">
      <c r="A332" s="57" t="s">
        <v>485</v>
      </c>
      <c r="B332" s="57" t="s">
        <v>1574</v>
      </c>
      <c r="C332" s="57" t="s">
        <v>463</v>
      </c>
      <c r="D332" s="58" t="s">
        <v>1583</v>
      </c>
      <c r="E332" s="60" t="s">
        <v>1584</v>
      </c>
      <c r="F332" s="61">
        <v>38</v>
      </c>
      <c r="G332" s="61">
        <v>3293</v>
      </c>
      <c r="H332" s="88">
        <v>1.2000000000000002</v>
      </c>
      <c r="I332" s="63">
        <v>28.947368421052634</v>
      </c>
      <c r="J332" s="63">
        <v>28.947368421052634</v>
      </c>
      <c r="K332" s="63">
        <v>31.578947368421051</v>
      </c>
      <c r="L332" s="63">
        <v>34.210526315789473</v>
      </c>
      <c r="M332" s="63">
        <v>36.84210526315789</v>
      </c>
      <c r="N332" s="63">
        <v>47.368421052631575</v>
      </c>
      <c r="O332" s="63">
        <v>47.368421052631575</v>
      </c>
      <c r="P332" s="63">
        <v>36.84210526315789</v>
      </c>
      <c r="Q332" s="63">
        <v>28.947368421052634</v>
      </c>
      <c r="R332" s="63">
        <v>34.210526315789473</v>
      </c>
      <c r="S332" s="63">
        <v>39.473684210526315</v>
      </c>
      <c r="T332" s="63">
        <v>39.473684210526315</v>
      </c>
      <c r="U332" s="46">
        <v>0</v>
      </c>
      <c r="V332" s="64">
        <v>0</v>
      </c>
      <c r="W332" s="65">
        <v>17</v>
      </c>
      <c r="X332" s="65">
        <v>12</v>
      </c>
      <c r="Y332" s="65">
        <v>18</v>
      </c>
      <c r="Z332" s="65">
        <v>14</v>
      </c>
      <c r="AA332" s="65">
        <v>16</v>
      </c>
      <c r="AB332" s="65">
        <v>13</v>
      </c>
      <c r="AC332" s="67">
        <v>29.411764705882355</v>
      </c>
      <c r="AD332" s="67">
        <v>22.222222222222221</v>
      </c>
      <c r="AE332" s="67">
        <v>18.75</v>
      </c>
      <c r="AF332" s="65">
        <v>17</v>
      </c>
      <c r="AG332" s="65">
        <v>18</v>
      </c>
      <c r="AH332" s="67">
        <v>-5.8823529411764701</v>
      </c>
      <c r="AI332" s="65">
        <v>18</v>
      </c>
      <c r="AJ332" s="65">
        <v>18</v>
      </c>
      <c r="AK332" s="67">
        <v>0</v>
      </c>
      <c r="AL332" s="42" t="s">
        <v>2639</v>
      </c>
      <c r="AM332" s="42" t="s">
        <v>2639</v>
      </c>
      <c r="AN332" s="42" t="s">
        <v>2639</v>
      </c>
      <c r="AO332" s="47" t="s">
        <v>2669</v>
      </c>
      <c r="AP332" s="47" t="s">
        <v>2639</v>
      </c>
      <c r="AQ332" s="43" t="s">
        <v>8</v>
      </c>
    </row>
    <row r="333" spans="1:43" s="24" customFormat="1" ht="30" customHeight="1" x14ac:dyDescent="0.3">
      <c r="A333" s="57" t="s">
        <v>1585</v>
      </c>
      <c r="B333" s="57" t="s">
        <v>1574</v>
      </c>
      <c r="C333" s="57" t="s">
        <v>463</v>
      </c>
      <c r="D333" s="58" t="s">
        <v>1586</v>
      </c>
      <c r="E333" s="60" t="s">
        <v>1587</v>
      </c>
      <c r="F333" s="61">
        <v>143</v>
      </c>
      <c r="G333" s="61">
        <v>14588</v>
      </c>
      <c r="H333" s="88">
        <v>1</v>
      </c>
      <c r="I333" s="63">
        <v>87.412587412587413</v>
      </c>
      <c r="J333" s="63">
        <v>59.44055944055944</v>
      </c>
      <c r="K333" s="63">
        <v>74.825174825174827</v>
      </c>
      <c r="L333" s="63">
        <v>83.216783216783213</v>
      </c>
      <c r="M333" s="63">
        <v>77.622377622377627</v>
      </c>
      <c r="N333" s="63">
        <v>81.818181818181827</v>
      </c>
      <c r="O333" s="63">
        <v>82.51748251748252</v>
      </c>
      <c r="P333" s="63">
        <v>86.013986013986013</v>
      </c>
      <c r="Q333" s="63">
        <v>71.328671328671334</v>
      </c>
      <c r="R333" s="63">
        <v>58.74125874125874</v>
      </c>
      <c r="S333" s="63">
        <v>80.419580419580413</v>
      </c>
      <c r="T333" s="63">
        <v>87.412587412587413</v>
      </c>
      <c r="U333" s="46">
        <v>0</v>
      </c>
      <c r="V333" s="64">
        <v>0</v>
      </c>
      <c r="W333" s="65">
        <v>88</v>
      </c>
      <c r="X333" s="65">
        <v>107</v>
      </c>
      <c r="Y333" s="65">
        <v>101</v>
      </c>
      <c r="Z333" s="65">
        <v>111</v>
      </c>
      <c r="AA333" s="65">
        <v>121</v>
      </c>
      <c r="AB333" s="65">
        <v>119</v>
      </c>
      <c r="AC333" s="67">
        <v>-21.59090909090909</v>
      </c>
      <c r="AD333" s="67">
        <v>-9.9009900990099009</v>
      </c>
      <c r="AE333" s="67">
        <v>1.6528925619834711</v>
      </c>
      <c r="AF333" s="65">
        <v>100</v>
      </c>
      <c r="AG333" s="65">
        <v>117</v>
      </c>
      <c r="AH333" s="67">
        <v>-17</v>
      </c>
      <c r="AI333" s="65">
        <v>101</v>
      </c>
      <c r="AJ333" s="65">
        <v>118</v>
      </c>
      <c r="AK333" s="67">
        <v>-16.831683168316832</v>
      </c>
      <c r="AL333" s="42" t="s">
        <v>2639</v>
      </c>
      <c r="AM333" s="42" t="s">
        <v>2639</v>
      </c>
      <c r="AN333" s="42" t="s">
        <v>2639</v>
      </c>
      <c r="AO333" s="47" t="s">
        <v>2669</v>
      </c>
      <c r="AP333" s="47" t="s">
        <v>2639</v>
      </c>
      <c r="AQ333" s="43" t="s">
        <v>8</v>
      </c>
    </row>
    <row r="334" spans="1:43" s="24" customFormat="1" ht="30" customHeight="1" x14ac:dyDescent="0.3">
      <c r="A334" s="57" t="s">
        <v>485</v>
      </c>
      <c r="B334" s="57" t="s">
        <v>1574</v>
      </c>
      <c r="C334" s="57" t="s">
        <v>463</v>
      </c>
      <c r="D334" s="58" t="s">
        <v>1588</v>
      </c>
      <c r="E334" s="60" t="s">
        <v>1589</v>
      </c>
      <c r="F334" s="61">
        <v>35</v>
      </c>
      <c r="G334" s="61">
        <v>5061</v>
      </c>
      <c r="H334" s="88">
        <v>0.7</v>
      </c>
      <c r="I334" s="63">
        <v>37.142857142857146</v>
      </c>
      <c r="J334" s="63">
        <v>20</v>
      </c>
      <c r="K334" s="63">
        <v>45.714285714285715</v>
      </c>
      <c r="L334" s="63">
        <v>57.142857142857139</v>
      </c>
      <c r="M334" s="63">
        <v>57.142857142857139</v>
      </c>
      <c r="N334" s="63">
        <v>65.714285714285708</v>
      </c>
      <c r="O334" s="63">
        <v>65.714285714285708</v>
      </c>
      <c r="P334" s="63">
        <v>68.571428571428569</v>
      </c>
      <c r="Q334" s="63">
        <v>62.857142857142854</v>
      </c>
      <c r="R334" s="63">
        <v>57.142857142857139</v>
      </c>
      <c r="S334" s="63">
        <v>65.714285714285708</v>
      </c>
      <c r="T334" s="63">
        <v>54.285714285714285</v>
      </c>
      <c r="U334" s="46">
        <v>0</v>
      </c>
      <c r="V334" s="64">
        <v>0</v>
      </c>
      <c r="W334" s="65">
        <v>18</v>
      </c>
      <c r="X334" s="65">
        <v>16</v>
      </c>
      <c r="Y334" s="65">
        <v>19</v>
      </c>
      <c r="Z334" s="65">
        <v>20</v>
      </c>
      <c r="AA334" s="65">
        <v>18</v>
      </c>
      <c r="AB334" s="65">
        <v>20</v>
      </c>
      <c r="AC334" s="67">
        <v>11.111111111111111</v>
      </c>
      <c r="AD334" s="67">
        <v>-5.2631578947368416</v>
      </c>
      <c r="AE334" s="67">
        <v>-11.111111111111111</v>
      </c>
      <c r="AF334" s="65">
        <v>18</v>
      </c>
      <c r="AG334" s="65">
        <v>23</v>
      </c>
      <c r="AH334" s="67">
        <v>-27.777777777777779</v>
      </c>
      <c r="AI334" s="65">
        <v>19</v>
      </c>
      <c r="AJ334" s="65">
        <v>23</v>
      </c>
      <c r="AK334" s="67">
        <v>-21.052631578947366</v>
      </c>
      <c r="AL334" s="42" t="s">
        <v>2639</v>
      </c>
      <c r="AM334" s="42" t="s">
        <v>2639</v>
      </c>
      <c r="AN334" s="42" t="s">
        <v>2639</v>
      </c>
      <c r="AO334" s="47" t="s">
        <v>2669</v>
      </c>
      <c r="AP334" s="47" t="s">
        <v>2639</v>
      </c>
      <c r="AQ334" s="43" t="s">
        <v>8</v>
      </c>
    </row>
    <row r="335" spans="1:43" s="24" customFormat="1" ht="30" customHeight="1" x14ac:dyDescent="0.3">
      <c r="A335" s="57" t="s">
        <v>485</v>
      </c>
      <c r="B335" s="57" t="s">
        <v>1574</v>
      </c>
      <c r="C335" s="57" t="s">
        <v>463</v>
      </c>
      <c r="D335" s="58" t="s">
        <v>1590</v>
      </c>
      <c r="E335" s="60" t="s">
        <v>1591</v>
      </c>
      <c r="F335" s="61">
        <v>57</v>
      </c>
      <c r="G335" s="61">
        <v>6429</v>
      </c>
      <c r="H335" s="88">
        <v>0.9</v>
      </c>
      <c r="I335" s="63">
        <v>78.94736842105263</v>
      </c>
      <c r="J335" s="63">
        <v>57.894736842105267</v>
      </c>
      <c r="K335" s="63">
        <v>100</v>
      </c>
      <c r="L335" s="63">
        <v>100</v>
      </c>
      <c r="M335" s="63">
        <v>100</v>
      </c>
      <c r="N335" s="63">
        <v>91.228070175438589</v>
      </c>
      <c r="O335" s="63">
        <v>87.719298245614027</v>
      </c>
      <c r="P335" s="63">
        <v>82.456140350877192</v>
      </c>
      <c r="Q335" s="63">
        <v>91.228070175438589</v>
      </c>
      <c r="R335" s="63">
        <v>100</v>
      </c>
      <c r="S335" s="63">
        <v>94.73684210526315</v>
      </c>
      <c r="T335" s="63">
        <v>96.491228070175438</v>
      </c>
      <c r="U335" s="46">
        <v>5</v>
      </c>
      <c r="V335" s="64">
        <v>50</v>
      </c>
      <c r="W335" s="65">
        <v>54</v>
      </c>
      <c r="X335" s="65">
        <v>61</v>
      </c>
      <c r="Y335" s="65">
        <v>55</v>
      </c>
      <c r="Z335" s="65">
        <v>58</v>
      </c>
      <c r="AA335" s="65">
        <v>59</v>
      </c>
      <c r="AB335" s="65">
        <v>63</v>
      </c>
      <c r="AC335" s="67">
        <v>-12.962962962962962</v>
      </c>
      <c r="AD335" s="67">
        <v>-5.4545454545454541</v>
      </c>
      <c r="AE335" s="67">
        <v>-6.7796610169491522</v>
      </c>
      <c r="AF335" s="65">
        <v>55</v>
      </c>
      <c r="AG335" s="65">
        <v>52</v>
      </c>
      <c r="AH335" s="67">
        <v>5.4545454545454541</v>
      </c>
      <c r="AI335" s="65">
        <v>56</v>
      </c>
      <c r="AJ335" s="65">
        <v>50</v>
      </c>
      <c r="AK335" s="67">
        <v>10.714285714285714</v>
      </c>
      <c r="AL335" s="42" t="s">
        <v>2639</v>
      </c>
      <c r="AM335" s="42" t="s">
        <v>2639</v>
      </c>
      <c r="AN335" s="42" t="s">
        <v>2639</v>
      </c>
      <c r="AO335" s="47" t="s">
        <v>2669</v>
      </c>
      <c r="AP335" s="47" t="s">
        <v>2639</v>
      </c>
      <c r="AQ335" s="43" t="s">
        <v>8</v>
      </c>
    </row>
    <row r="336" spans="1:43" s="24" customFormat="1" ht="30" customHeight="1" x14ac:dyDescent="0.3">
      <c r="A336" s="57" t="s">
        <v>463</v>
      </c>
      <c r="B336" s="57" t="s">
        <v>1574</v>
      </c>
      <c r="C336" s="57" t="s">
        <v>463</v>
      </c>
      <c r="D336" s="58" t="s">
        <v>1592</v>
      </c>
      <c r="E336" s="60" t="s">
        <v>1593</v>
      </c>
      <c r="F336" s="61">
        <v>37</v>
      </c>
      <c r="G336" s="61">
        <v>3231</v>
      </c>
      <c r="H336" s="88">
        <v>1.2000000000000002</v>
      </c>
      <c r="I336" s="63">
        <v>97.297297297297305</v>
      </c>
      <c r="J336" s="63">
        <v>89.189189189189193</v>
      </c>
      <c r="K336" s="63">
        <v>100</v>
      </c>
      <c r="L336" s="63">
        <v>100</v>
      </c>
      <c r="M336" s="63">
        <v>97.297297297297305</v>
      </c>
      <c r="N336" s="63">
        <v>100</v>
      </c>
      <c r="O336" s="63">
        <v>100</v>
      </c>
      <c r="P336" s="63">
        <v>100</v>
      </c>
      <c r="Q336" s="63">
        <v>86.486486486486484</v>
      </c>
      <c r="R336" s="63">
        <v>21.621621621621621</v>
      </c>
      <c r="S336" s="63">
        <v>67.567567567567565</v>
      </c>
      <c r="T336" s="63">
        <v>72.972972972972968</v>
      </c>
      <c r="U336" s="46">
        <v>6</v>
      </c>
      <c r="V336" s="64">
        <v>60</v>
      </c>
      <c r="W336" s="65">
        <v>34</v>
      </c>
      <c r="X336" s="65">
        <v>37</v>
      </c>
      <c r="Y336" s="65">
        <v>34</v>
      </c>
      <c r="Z336" s="65">
        <v>36</v>
      </c>
      <c r="AA336" s="65">
        <v>33</v>
      </c>
      <c r="AB336" s="65">
        <v>47</v>
      </c>
      <c r="AC336" s="67">
        <v>-8.8235294117647065</v>
      </c>
      <c r="AD336" s="67">
        <v>-5.8823529411764701</v>
      </c>
      <c r="AE336" s="67">
        <v>-42.424242424242422</v>
      </c>
      <c r="AF336" s="65">
        <v>36</v>
      </c>
      <c r="AG336" s="65">
        <v>39</v>
      </c>
      <c r="AH336" s="67">
        <v>-8.3333333333333321</v>
      </c>
      <c r="AI336" s="65">
        <v>34</v>
      </c>
      <c r="AJ336" s="65">
        <v>39</v>
      </c>
      <c r="AK336" s="67">
        <v>-14.705882352941178</v>
      </c>
      <c r="AL336" s="42" t="s">
        <v>2639</v>
      </c>
      <c r="AM336" s="42" t="s">
        <v>2639</v>
      </c>
      <c r="AN336" s="42" t="s">
        <v>2639</v>
      </c>
      <c r="AO336" s="47" t="s">
        <v>2669</v>
      </c>
      <c r="AP336" s="47" t="s">
        <v>2639</v>
      </c>
      <c r="AQ336" s="43" t="s">
        <v>8</v>
      </c>
    </row>
    <row r="337" spans="1:43" s="24" customFormat="1" ht="30" customHeight="1" x14ac:dyDescent="0.3">
      <c r="A337" s="57" t="s">
        <v>463</v>
      </c>
      <c r="B337" s="57" t="s">
        <v>1574</v>
      </c>
      <c r="C337" s="57" t="s">
        <v>463</v>
      </c>
      <c r="D337" s="58" t="s">
        <v>1594</v>
      </c>
      <c r="E337" s="60" t="s">
        <v>1595</v>
      </c>
      <c r="F337" s="61">
        <v>29</v>
      </c>
      <c r="G337" s="61">
        <v>2646</v>
      </c>
      <c r="H337" s="88">
        <v>1.1000000000000001</v>
      </c>
      <c r="I337" s="63">
        <v>100</v>
      </c>
      <c r="J337" s="63">
        <v>58.620689655172406</v>
      </c>
      <c r="K337" s="63">
        <v>86.206896551724128</v>
      </c>
      <c r="L337" s="63">
        <v>100</v>
      </c>
      <c r="M337" s="63">
        <v>100</v>
      </c>
      <c r="N337" s="63">
        <v>96.551724137931032</v>
      </c>
      <c r="O337" s="63">
        <v>96.551724137931032</v>
      </c>
      <c r="P337" s="63">
        <v>100</v>
      </c>
      <c r="Q337" s="63">
        <v>68.965517241379317</v>
      </c>
      <c r="R337" s="63">
        <v>82.758620689655174</v>
      </c>
      <c r="S337" s="63">
        <v>100</v>
      </c>
      <c r="T337" s="63">
        <v>100</v>
      </c>
      <c r="U337" s="46">
        <v>7</v>
      </c>
      <c r="V337" s="64">
        <v>70</v>
      </c>
      <c r="W337" s="65">
        <v>18</v>
      </c>
      <c r="X337" s="65">
        <v>25</v>
      </c>
      <c r="Y337" s="65">
        <v>32</v>
      </c>
      <c r="Z337" s="65">
        <v>31</v>
      </c>
      <c r="AA337" s="65">
        <v>31</v>
      </c>
      <c r="AB337" s="65">
        <v>31</v>
      </c>
      <c r="AC337" s="67">
        <v>-38.888888888888893</v>
      </c>
      <c r="AD337" s="67">
        <v>3.125</v>
      </c>
      <c r="AE337" s="67">
        <v>0</v>
      </c>
      <c r="AF337" s="65">
        <v>32</v>
      </c>
      <c r="AG337" s="65">
        <v>28</v>
      </c>
      <c r="AH337" s="67">
        <v>12.5</v>
      </c>
      <c r="AI337" s="65">
        <v>33</v>
      </c>
      <c r="AJ337" s="65">
        <v>28</v>
      </c>
      <c r="AK337" s="67">
        <v>15.151515151515152</v>
      </c>
      <c r="AL337" s="42" t="s">
        <v>2639</v>
      </c>
      <c r="AM337" s="42" t="s">
        <v>2639</v>
      </c>
      <c r="AN337" s="42" t="s">
        <v>2639</v>
      </c>
      <c r="AO337" s="47" t="s">
        <v>2669</v>
      </c>
      <c r="AP337" s="47" t="s">
        <v>2639</v>
      </c>
      <c r="AQ337" s="43" t="s">
        <v>8</v>
      </c>
    </row>
    <row r="338" spans="1:43" s="24" customFormat="1" ht="30" customHeight="1" x14ac:dyDescent="0.3">
      <c r="A338" s="57" t="s">
        <v>463</v>
      </c>
      <c r="B338" s="57" t="s">
        <v>1574</v>
      </c>
      <c r="C338" s="57" t="s">
        <v>463</v>
      </c>
      <c r="D338" s="58" t="s">
        <v>1596</v>
      </c>
      <c r="E338" s="60" t="s">
        <v>1597</v>
      </c>
      <c r="F338" s="61">
        <v>36</v>
      </c>
      <c r="G338" s="61">
        <v>3108</v>
      </c>
      <c r="H338" s="88">
        <v>1.2000000000000002</v>
      </c>
      <c r="I338" s="63">
        <v>41.666666666666671</v>
      </c>
      <c r="J338" s="63">
        <v>38.888888888888893</v>
      </c>
      <c r="K338" s="63">
        <v>66.666666666666657</v>
      </c>
      <c r="L338" s="63">
        <v>61.111111111111114</v>
      </c>
      <c r="M338" s="63">
        <v>66.666666666666657</v>
      </c>
      <c r="N338" s="63">
        <v>55.555555555555557</v>
      </c>
      <c r="O338" s="63">
        <v>52.777777777777779</v>
      </c>
      <c r="P338" s="63">
        <v>52.777777777777779</v>
      </c>
      <c r="Q338" s="63">
        <v>63.888888888888886</v>
      </c>
      <c r="R338" s="63">
        <v>83.333333333333343</v>
      </c>
      <c r="S338" s="63">
        <v>72.222222222222214</v>
      </c>
      <c r="T338" s="63">
        <v>100</v>
      </c>
      <c r="U338" s="46">
        <v>1</v>
      </c>
      <c r="V338" s="64">
        <v>10</v>
      </c>
      <c r="W338" s="65">
        <v>25</v>
      </c>
      <c r="X338" s="65">
        <v>24</v>
      </c>
      <c r="Y338" s="65">
        <v>26</v>
      </c>
      <c r="Z338" s="65">
        <v>24</v>
      </c>
      <c r="AA338" s="65">
        <v>24</v>
      </c>
      <c r="AB338" s="65">
        <v>22</v>
      </c>
      <c r="AC338" s="67">
        <v>4</v>
      </c>
      <c r="AD338" s="67">
        <v>7.6923076923076925</v>
      </c>
      <c r="AE338" s="67">
        <v>8.3333333333333321</v>
      </c>
      <c r="AF338" s="65">
        <v>25</v>
      </c>
      <c r="AG338" s="65">
        <v>20</v>
      </c>
      <c r="AH338" s="67">
        <v>20</v>
      </c>
      <c r="AI338" s="65">
        <v>25</v>
      </c>
      <c r="AJ338" s="65">
        <v>19</v>
      </c>
      <c r="AK338" s="67">
        <v>24</v>
      </c>
      <c r="AL338" s="42" t="s">
        <v>2639</v>
      </c>
      <c r="AM338" s="42" t="s">
        <v>2639</v>
      </c>
      <c r="AN338" s="42" t="s">
        <v>2639</v>
      </c>
      <c r="AO338" s="47" t="s">
        <v>2669</v>
      </c>
      <c r="AP338" s="47" t="s">
        <v>2639</v>
      </c>
      <c r="AQ338" s="43" t="s">
        <v>8</v>
      </c>
    </row>
    <row r="339" spans="1:43" s="24" customFormat="1" ht="30" customHeight="1" x14ac:dyDescent="0.3">
      <c r="A339" s="57" t="s">
        <v>1585</v>
      </c>
      <c r="B339" s="57" t="s">
        <v>1574</v>
      </c>
      <c r="C339" s="57" t="s">
        <v>463</v>
      </c>
      <c r="D339" s="58" t="s">
        <v>1598</v>
      </c>
      <c r="E339" s="60" t="s">
        <v>1599</v>
      </c>
      <c r="F339" s="61">
        <v>51</v>
      </c>
      <c r="G339" s="61">
        <v>5031</v>
      </c>
      <c r="H339" s="88">
        <v>1.1000000000000001</v>
      </c>
      <c r="I339" s="63">
        <v>90.196078431372555</v>
      </c>
      <c r="J339" s="63">
        <v>72.549019607843135</v>
      </c>
      <c r="K339" s="63">
        <v>100</v>
      </c>
      <c r="L339" s="63">
        <v>98.039215686274503</v>
      </c>
      <c r="M339" s="63">
        <v>100</v>
      </c>
      <c r="N339" s="63">
        <v>100</v>
      </c>
      <c r="O339" s="63">
        <v>100</v>
      </c>
      <c r="P339" s="63">
        <v>100</v>
      </c>
      <c r="Q339" s="63">
        <v>96.078431372549019</v>
      </c>
      <c r="R339" s="63">
        <v>1.9607843137254901</v>
      </c>
      <c r="S339" s="63">
        <v>86.274509803921575</v>
      </c>
      <c r="T339" s="63">
        <v>86.274509803921575</v>
      </c>
      <c r="U339" s="46">
        <v>7</v>
      </c>
      <c r="V339" s="64">
        <v>70</v>
      </c>
      <c r="W339" s="65">
        <v>47</v>
      </c>
      <c r="X339" s="65">
        <v>51</v>
      </c>
      <c r="Y339" s="65">
        <v>48</v>
      </c>
      <c r="Z339" s="65">
        <v>51</v>
      </c>
      <c r="AA339" s="65">
        <v>48</v>
      </c>
      <c r="AB339" s="65">
        <v>50</v>
      </c>
      <c r="AC339" s="67">
        <v>-8.5106382978723403</v>
      </c>
      <c r="AD339" s="67">
        <v>-6.25</v>
      </c>
      <c r="AE339" s="67">
        <v>-4.1666666666666661</v>
      </c>
      <c r="AF339" s="65">
        <v>46</v>
      </c>
      <c r="AG339" s="65">
        <v>52</v>
      </c>
      <c r="AH339" s="67">
        <v>-13.043478260869565</v>
      </c>
      <c r="AI339" s="65">
        <v>46</v>
      </c>
      <c r="AJ339" s="65">
        <v>52</v>
      </c>
      <c r="AK339" s="67">
        <v>-13.043478260869565</v>
      </c>
      <c r="AL339" s="42" t="s">
        <v>2639</v>
      </c>
      <c r="AM339" s="42" t="s">
        <v>2639</v>
      </c>
      <c r="AN339" s="42" t="s">
        <v>2639</v>
      </c>
      <c r="AO339" s="47" t="s">
        <v>2669</v>
      </c>
      <c r="AP339" s="47" t="s">
        <v>2639</v>
      </c>
      <c r="AQ339" s="43" t="s">
        <v>8</v>
      </c>
    </row>
    <row r="340" spans="1:43" s="24" customFormat="1" ht="30" customHeight="1" x14ac:dyDescent="0.3">
      <c r="A340" s="57" t="s">
        <v>463</v>
      </c>
      <c r="B340" s="57" t="s">
        <v>1574</v>
      </c>
      <c r="C340" s="57" t="s">
        <v>463</v>
      </c>
      <c r="D340" s="58" t="s">
        <v>1600</v>
      </c>
      <c r="E340" s="60" t="s">
        <v>1601</v>
      </c>
      <c r="F340" s="61">
        <v>64</v>
      </c>
      <c r="G340" s="61">
        <v>3955</v>
      </c>
      <c r="H340" s="88">
        <v>1.7000000000000002</v>
      </c>
      <c r="I340" s="63">
        <v>93.75</v>
      </c>
      <c r="J340" s="63">
        <v>90.625</v>
      </c>
      <c r="K340" s="63">
        <v>84.375</v>
      </c>
      <c r="L340" s="63">
        <v>89.0625</v>
      </c>
      <c r="M340" s="63">
        <v>93.75</v>
      </c>
      <c r="N340" s="63">
        <v>100</v>
      </c>
      <c r="O340" s="63">
        <v>98.4375</v>
      </c>
      <c r="P340" s="63">
        <v>78.125</v>
      </c>
      <c r="Q340" s="63">
        <v>76.5625</v>
      </c>
      <c r="R340" s="63">
        <v>73.4375</v>
      </c>
      <c r="S340" s="63">
        <v>79.6875</v>
      </c>
      <c r="T340" s="63">
        <v>76.5625</v>
      </c>
      <c r="U340" s="46">
        <v>2</v>
      </c>
      <c r="V340" s="64">
        <v>20</v>
      </c>
      <c r="W340" s="65">
        <v>50</v>
      </c>
      <c r="X340" s="65">
        <v>54</v>
      </c>
      <c r="Y340" s="65">
        <v>52</v>
      </c>
      <c r="Z340" s="65">
        <v>60</v>
      </c>
      <c r="AA340" s="65">
        <v>60</v>
      </c>
      <c r="AB340" s="65">
        <v>57</v>
      </c>
      <c r="AC340" s="67">
        <v>-8</v>
      </c>
      <c r="AD340" s="67">
        <v>-15.384615384615385</v>
      </c>
      <c r="AE340" s="67">
        <v>5</v>
      </c>
      <c r="AF340" s="65">
        <v>53</v>
      </c>
      <c r="AG340" s="65">
        <v>65</v>
      </c>
      <c r="AH340" s="67">
        <v>-22.641509433962266</v>
      </c>
      <c r="AI340" s="65">
        <v>52</v>
      </c>
      <c r="AJ340" s="65">
        <v>63</v>
      </c>
      <c r="AK340" s="67">
        <v>-21.153846153846153</v>
      </c>
      <c r="AL340" s="42" t="s">
        <v>2639</v>
      </c>
      <c r="AM340" s="42" t="s">
        <v>2639</v>
      </c>
      <c r="AN340" s="42" t="s">
        <v>2639</v>
      </c>
      <c r="AO340" s="47" t="s">
        <v>2669</v>
      </c>
      <c r="AP340" s="47" t="s">
        <v>2639</v>
      </c>
      <c r="AQ340" s="43" t="s">
        <v>8</v>
      </c>
    </row>
    <row r="341" spans="1:43" s="24" customFormat="1" ht="30" customHeight="1" x14ac:dyDescent="0.3">
      <c r="A341" s="57" t="s">
        <v>463</v>
      </c>
      <c r="B341" s="57" t="s">
        <v>1574</v>
      </c>
      <c r="C341" s="57" t="s">
        <v>463</v>
      </c>
      <c r="D341" s="58" t="s">
        <v>1602</v>
      </c>
      <c r="E341" s="60" t="s">
        <v>1603</v>
      </c>
      <c r="F341" s="61">
        <v>30</v>
      </c>
      <c r="G341" s="61">
        <v>3993</v>
      </c>
      <c r="H341" s="88">
        <v>0.79999999999999993</v>
      </c>
      <c r="I341" s="63">
        <v>96.666666666666671</v>
      </c>
      <c r="J341" s="63">
        <v>80</v>
      </c>
      <c r="K341" s="63">
        <v>66.666666666666657</v>
      </c>
      <c r="L341" s="63">
        <v>73.333333333333329</v>
      </c>
      <c r="M341" s="63">
        <v>73.333333333333329</v>
      </c>
      <c r="N341" s="63">
        <v>76.666666666666671</v>
      </c>
      <c r="O341" s="63">
        <v>76.666666666666671</v>
      </c>
      <c r="P341" s="63">
        <v>96.666666666666671</v>
      </c>
      <c r="Q341" s="63">
        <v>73.333333333333329</v>
      </c>
      <c r="R341" s="63">
        <v>60</v>
      </c>
      <c r="S341" s="63">
        <v>86.666666666666671</v>
      </c>
      <c r="T341" s="63">
        <v>100</v>
      </c>
      <c r="U341" s="46">
        <v>2</v>
      </c>
      <c r="V341" s="64">
        <v>20</v>
      </c>
      <c r="W341" s="65">
        <v>25</v>
      </c>
      <c r="X341" s="65">
        <v>20</v>
      </c>
      <c r="Y341" s="65">
        <v>26</v>
      </c>
      <c r="Z341" s="65">
        <v>22</v>
      </c>
      <c r="AA341" s="65">
        <v>19</v>
      </c>
      <c r="AB341" s="65">
        <v>22</v>
      </c>
      <c r="AC341" s="67">
        <v>20</v>
      </c>
      <c r="AD341" s="67">
        <v>15.384615384615385</v>
      </c>
      <c r="AE341" s="67">
        <v>-15.789473684210526</v>
      </c>
      <c r="AF341" s="65">
        <v>27</v>
      </c>
      <c r="AG341" s="65">
        <v>23</v>
      </c>
      <c r="AH341" s="67">
        <v>14.814814814814813</v>
      </c>
      <c r="AI341" s="65">
        <v>26</v>
      </c>
      <c r="AJ341" s="65">
        <v>23</v>
      </c>
      <c r="AK341" s="67">
        <v>11.538461538461538</v>
      </c>
      <c r="AL341" s="42" t="s">
        <v>2639</v>
      </c>
      <c r="AM341" s="42" t="s">
        <v>2639</v>
      </c>
      <c r="AN341" s="42" t="s">
        <v>2639</v>
      </c>
      <c r="AO341" s="47" t="s">
        <v>2669</v>
      </c>
      <c r="AP341" s="47" t="s">
        <v>2639</v>
      </c>
      <c r="AQ341" s="43" t="s">
        <v>8</v>
      </c>
    </row>
    <row r="342" spans="1:43" s="24" customFormat="1" ht="30" customHeight="1" x14ac:dyDescent="0.3">
      <c r="A342" s="57" t="s">
        <v>1585</v>
      </c>
      <c r="B342" s="57" t="s">
        <v>1574</v>
      </c>
      <c r="C342" s="57" t="s">
        <v>463</v>
      </c>
      <c r="D342" s="58" t="s">
        <v>1604</v>
      </c>
      <c r="E342" s="60" t="s">
        <v>1605</v>
      </c>
      <c r="F342" s="61">
        <v>37</v>
      </c>
      <c r="G342" s="61">
        <v>3744</v>
      </c>
      <c r="H342" s="88">
        <v>1</v>
      </c>
      <c r="I342" s="63">
        <v>100</v>
      </c>
      <c r="J342" s="63">
        <v>100</v>
      </c>
      <c r="K342" s="63">
        <v>100</v>
      </c>
      <c r="L342" s="63">
        <v>100</v>
      </c>
      <c r="M342" s="63">
        <v>100</v>
      </c>
      <c r="N342" s="63">
        <v>89.189189189189193</v>
      </c>
      <c r="O342" s="63">
        <v>86.486486486486484</v>
      </c>
      <c r="P342" s="63">
        <v>100</v>
      </c>
      <c r="Q342" s="63">
        <v>75.675675675675677</v>
      </c>
      <c r="R342" s="63">
        <v>89.189189189189193</v>
      </c>
      <c r="S342" s="63">
        <v>100</v>
      </c>
      <c r="T342" s="63">
        <v>100</v>
      </c>
      <c r="U342" s="46">
        <v>6</v>
      </c>
      <c r="V342" s="64">
        <v>60</v>
      </c>
      <c r="W342" s="65">
        <v>45</v>
      </c>
      <c r="X342" s="65">
        <v>43</v>
      </c>
      <c r="Y342" s="65">
        <v>47</v>
      </c>
      <c r="Z342" s="65">
        <v>42</v>
      </c>
      <c r="AA342" s="65">
        <v>45</v>
      </c>
      <c r="AB342" s="65">
        <v>43</v>
      </c>
      <c r="AC342" s="67">
        <v>4.4444444444444446</v>
      </c>
      <c r="AD342" s="67">
        <v>10.638297872340425</v>
      </c>
      <c r="AE342" s="67">
        <v>4.4444444444444446</v>
      </c>
      <c r="AF342" s="65">
        <v>46</v>
      </c>
      <c r="AG342" s="65">
        <v>33</v>
      </c>
      <c r="AH342" s="67">
        <v>28.260869565217391</v>
      </c>
      <c r="AI342" s="65">
        <v>46</v>
      </c>
      <c r="AJ342" s="65">
        <v>32</v>
      </c>
      <c r="AK342" s="67">
        <v>30.434782608695656</v>
      </c>
      <c r="AL342" s="42" t="s">
        <v>2639</v>
      </c>
      <c r="AM342" s="42" t="s">
        <v>2639</v>
      </c>
      <c r="AN342" s="42" t="s">
        <v>2639</v>
      </c>
      <c r="AO342" s="47" t="s">
        <v>2669</v>
      </c>
      <c r="AP342" s="47" t="s">
        <v>2639</v>
      </c>
      <c r="AQ342" s="43" t="s">
        <v>8</v>
      </c>
    </row>
    <row r="343" spans="1:43" s="24" customFormat="1" ht="30" customHeight="1" x14ac:dyDescent="0.3">
      <c r="A343" s="57" t="s">
        <v>463</v>
      </c>
      <c r="B343" s="57" t="s">
        <v>1574</v>
      </c>
      <c r="C343" s="57" t="s">
        <v>463</v>
      </c>
      <c r="D343" s="58" t="s">
        <v>1606</v>
      </c>
      <c r="E343" s="60" t="s">
        <v>1607</v>
      </c>
      <c r="F343" s="61">
        <v>6043</v>
      </c>
      <c r="G343" s="61">
        <v>577624</v>
      </c>
      <c r="H343" s="88">
        <v>1.1000000000000001</v>
      </c>
      <c r="I343" s="63">
        <v>81.548899553202048</v>
      </c>
      <c r="J343" s="63">
        <v>80.092669204037719</v>
      </c>
      <c r="K343" s="63">
        <v>44.001323845771964</v>
      </c>
      <c r="L343" s="63">
        <v>47.2447459870925</v>
      </c>
      <c r="M343" s="63">
        <v>46.764851894754258</v>
      </c>
      <c r="N343" s="63">
        <v>42.842958795300348</v>
      </c>
      <c r="O343" s="63">
        <v>42.578189640906835</v>
      </c>
      <c r="P343" s="63">
        <v>49.958629819626019</v>
      </c>
      <c r="Q343" s="63">
        <v>37.200066192288602</v>
      </c>
      <c r="R343" s="63">
        <v>33.840807545920896</v>
      </c>
      <c r="S343" s="63">
        <v>44.663246731755748</v>
      </c>
      <c r="T343" s="63">
        <v>47.44332285288764</v>
      </c>
      <c r="U343" s="46">
        <v>0</v>
      </c>
      <c r="V343" s="64">
        <v>0</v>
      </c>
      <c r="W343" s="65">
        <v>2575</v>
      </c>
      <c r="X343" s="65">
        <v>2659</v>
      </c>
      <c r="Y343" s="65">
        <v>2795</v>
      </c>
      <c r="Z343" s="65">
        <v>2826</v>
      </c>
      <c r="AA343" s="65">
        <v>3130</v>
      </c>
      <c r="AB343" s="65">
        <v>2855</v>
      </c>
      <c r="AC343" s="67">
        <v>-3.262135922330097</v>
      </c>
      <c r="AD343" s="67">
        <v>-1.10912343470483</v>
      </c>
      <c r="AE343" s="67">
        <v>8.7859424920127793</v>
      </c>
      <c r="AF343" s="65">
        <v>2759</v>
      </c>
      <c r="AG343" s="65">
        <v>2589</v>
      </c>
      <c r="AH343" s="67">
        <v>6.1616527727437473</v>
      </c>
      <c r="AI343" s="65">
        <v>2785</v>
      </c>
      <c r="AJ343" s="65">
        <v>2573</v>
      </c>
      <c r="AK343" s="67">
        <v>7.6122082585278275</v>
      </c>
      <c r="AL343" s="42" t="s">
        <v>2639</v>
      </c>
      <c r="AM343" s="42" t="s">
        <v>2639</v>
      </c>
      <c r="AN343" s="42" t="s">
        <v>2639</v>
      </c>
      <c r="AO343" s="47" t="s">
        <v>2669</v>
      </c>
      <c r="AP343" s="47" t="s">
        <v>2639</v>
      </c>
      <c r="AQ343" s="43" t="s">
        <v>8</v>
      </c>
    </row>
    <row r="344" spans="1:43" s="24" customFormat="1" ht="30" customHeight="1" x14ac:dyDescent="0.3">
      <c r="A344" s="57" t="s">
        <v>485</v>
      </c>
      <c r="B344" s="57" t="s">
        <v>1574</v>
      </c>
      <c r="C344" s="57" t="s">
        <v>463</v>
      </c>
      <c r="D344" s="58" t="s">
        <v>1608</v>
      </c>
      <c r="E344" s="60" t="s">
        <v>1609</v>
      </c>
      <c r="F344" s="61">
        <v>46</v>
      </c>
      <c r="G344" s="61">
        <v>4990</v>
      </c>
      <c r="H344" s="88">
        <v>1</v>
      </c>
      <c r="I344" s="63">
        <v>50</v>
      </c>
      <c r="J344" s="63">
        <v>39.130434782608695</v>
      </c>
      <c r="K344" s="63">
        <v>80.434782608695656</v>
      </c>
      <c r="L344" s="63">
        <v>80.434782608695656</v>
      </c>
      <c r="M344" s="63">
        <v>82.608695652173907</v>
      </c>
      <c r="N344" s="63">
        <v>82.608695652173907</v>
      </c>
      <c r="O344" s="63">
        <v>80.434782608695656</v>
      </c>
      <c r="P344" s="63">
        <v>84.782608695652172</v>
      </c>
      <c r="Q344" s="63">
        <v>73.91304347826086</v>
      </c>
      <c r="R344" s="63">
        <v>78.260869565217391</v>
      </c>
      <c r="S344" s="63">
        <v>93.478260869565219</v>
      </c>
      <c r="T344" s="63">
        <v>82.608695652173907</v>
      </c>
      <c r="U344" s="46">
        <v>0</v>
      </c>
      <c r="V344" s="64">
        <v>0</v>
      </c>
      <c r="W344" s="65">
        <v>32</v>
      </c>
      <c r="X344" s="65">
        <v>37</v>
      </c>
      <c r="Y344" s="65">
        <v>33</v>
      </c>
      <c r="Z344" s="65">
        <v>38</v>
      </c>
      <c r="AA344" s="65">
        <v>41</v>
      </c>
      <c r="AB344" s="65">
        <v>37</v>
      </c>
      <c r="AC344" s="67">
        <v>-15.625</v>
      </c>
      <c r="AD344" s="67">
        <v>-15.151515151515152</v>
      </c>
      <c r="AE344" s="67">
        <v>9.7560975609756095</v>
      </c>
      <c r="AF344" s="65">
        <v>33</v>
      </c>
      <c r="AG344" s="65">
        <v>38</v>
      </c>
      <c r="AH344" s="67">
        <v>-15.151515151515152</v>
      </c>
      <c r="AI344" s="65">
        <v>33</v>
      </c>
      <c r="AJ344" s="65">
        <v>37</v>
      </c>
      <c r="AK344" s="67">
        <v>-12.121212121212121</v>
      </c>
      <c r="AL344" s="42" t="s">
        <v>2639</v>
      </c>
      <c r="AM344" s="42" t="s">
        <v>2639</v>
      </c>
      <c r="AN344" s="42" t="s">
        <v>2639</v>
      </c>
      <c r="AO344" s="47" t="s">
        <v>2669</v>
      </c>
      <c r="AP344" s="47" t="s">
        <v>2639</v>
      </c>
      <c r="AQ344" s="43" t="s">
        <v>8</v>
      </c>
    </row>
    <row r="345" spans="1:43" s="24" customFormat="1" ht="30" customHeight="1" x14ac:dyDescent="0.3">
      <c r="A345" s="57" t="s">
        <v>485</v>
      </c>
      <c r="B345" s="57" t="s">
        <v>1574</v>
      </c>
      <c r="C345" s="57" t="s">
        <v>463</v>
      </c>
      <c r="D345" s="58" t="s">
        <v>1610</v>
      </c>
      <c r="E345" s="60" t="s">
        <v>1611</v>
      </c>
      <c r="F345" s="61">
        <v>171</v>
      </c>
      <c r="G345" s="61">
        <v>16726</v>
      </c>
      <c r="H345" s="88">
        <v>1.1000000000000001</v>
      </c>
      <c r="I345" s="63">
        <v>64.912280701754383</v>
      </c>
      <c r="J345" s="63">
        <v>49.122807017543856</v>
      </c>
      <c r="K345" s="63">
        <v>70.760233918128662</v>
      </c>
      <c r="L345" s="63">
        <v>71.929824561403507</v>
      </c>
      <c r="M345" s="63">
        <v>75.438596491228068</v>
      </c>
      <c r="N345" s="63">
        <v>68.421052631578945</v>
      </c>
      <c r="O345" s="63">
        <v>69.005847953216374</v>
      </c>
      <c r="P345" s="63">
        <v>72.514619883040936</v>
      </c>
      <c r="Q345" s="63">
        <v>57.894736842105267</v>
      </c>
      <c r="R345" s="63">
        <v>67.251461988304101</v>
      </c>
      <c r="S345" s="63">
        <v>49.122807017543856</v>
      </c>
      <c r="T345" s="63">
        <v>69.005847953216374</v>
      </c>
      <c r="U345" s="46">
        <v>0</v>
      </c>
      <c r="V345" s="64">
        <v>0</v>
      </c>
      <c r="W345" s="65">
        <v>122</v>
      </c>
      <c r="X345" s="65">
        <v>121</v>
      </c>
      <c r="Y345" s="65">
        <v>127</v>
      </c>
      <c r="Z345" s="65">
        <v>129</v>
      </c>
      <c r="AA345" s="65">
        <v>126</v>
      </c>
      <c r="AB345" s="65">
        <v>123</v>
      </c>
      <c r="AC345" s="67">
        <v>0.81967213114754101</v>
      </c>
      <c r="AD345" s="67">
        <v>-1.5748031496062991</v>
      </c>
      <c r="AE345" s="67">
        <v>2.3809523809523809</v>
      </c>
      <c r="AF345" s="65">
        <v>127</v>
      </c>
      <c r="AG345" s="65">
        <v>117</v>
      </c>
      <c r="AH345" s="67">
        <v>7.8740157480314963</v>
      </c>
      <c r="AI345" s="65">
        <v>126</v>
      </c>
      <c r="AJ345" s="65">
        <v>118</v>
      </c>
      <c r="AK345" s="67">
        <v>6.3492063492063489</v>
      </c>
      <c r="AL345" s="42" t="s">
        <v>2639</v>
      </c>
      <c r="AM345" s="42" t="s">
        <v>2639</v>
      </c>
      <c r="AN345" s="42" t="s">
        <v>2639</v>
      </c>
      <c r="AO345" s="47" t="s">
        <v>2669</v>
      </c>
      <c r="AP345" s="47" t="s">
        <v>2639</v>
      </c>
      <c r="AQ345" s="43" t="s">
        <v>8</v>
      </c>
    </row>
    <row r="346" spans="1:43" s="24" customFormat="1" ht="30" customHeight="1" x14ac:dyDescent="0.3">
      <c r="A346" s="57" t="s">
        <v>1585</v>
      </c>
      <c r="B346" s="57" t="s">
        <v>1574</v>
      </c>
      <c r="C346" s="57" t="s">
        <v>463</v>
      </c>
      <c r="D346" s="58" t="s">
        <v>1612</v>
      </c>
      <c r="E346" s="60" t="s">
        <v>1613</v>
      </c>
      <c r="F346" s="61">
        <v>157</v>
      </c>
      <c r="G346" s="61">
        <v>13004</v>
      </c>
      <c r="H346" s="88">
        <v>1.3</v>
      </c>
      <c r="I346" s="63">
        <v>90.445859872611464</v>
      </c>
      <c r="J346" s="63">
        <v>68.789808917197448</v>
      </c>
      <c r="K346" s="63">
        <v>89.808917197452232</v>
      </c>
      <c r="L346" s="63">
        <v>84.713375796178354</v>
      </c>
      <c r="M346" s="63">
        <v>96.178343949044589</v>
      </c>
      <c r="N346" s="63">
        <v>77.070063694267517</v>
      </c>
      <c r="O346" s="63">
        <v>77.070063694267517</v>
      </c>
      <c r="P346" s="63">
        <v>91.719745222929944</v>
      </c>
      <c r="Q346" s="63">
        <v>78.98089171974523</v>
      </c>
      <c r="R346" s="63">
        <v>56.050955414012741</v>
      </c>
      <c r="S346" s="63">
        <v>74.522292993630572</v>
      </c>
      <c r="T346" s="63">
        <v>100</v>
      </c>
      <c r="U346" s="46">
        <v>2</v>
      </c>
      <c r="V346" s="64">
        <v>20</v>
      </c>
      <c r="W346" s="65">
        <v>140</v>
      </c>
      <c r="X346" s="65">
        <v>141</v>
      </c>
      <c r="Y346" s="65">
        <v>149</v>
      </c>
      <c r="Z346" s="65">
        <v>151</v>
      </c>
      <c r="AA346" s="65">
        <v>146</v>
      </c>
      <c r="AB346" s="65">
        <v>133</v>
      </c>
      <c r="AC346" s="67">
        <v>-0.7142857142857143</v>
      </c>
      <c r="AD346" s="67">
        <v>-1.3422818791946309</v>
      </c>
      <c r="AE346" s="67">
        <v>8.9041095890410951</v>
      </c>
      <c r="AF346" s="65">
        <v>146</v>
      </c>
      <c r="AG346" s="65">
        <v>121</v>
      </c>
      <c r="AH346" s="67">
        <v>17.123287671232877</v>
      </c>
      <c r="AI346" s="65">
        <v>146</v>
      </c>
      <c r="AJ346" s="65">
        <v>121</v>
      </c>
      <c r="AK346" s="67">
        <v>17.123287671232877</v>
      </c>
      <c r="AL346" s="42" t="s">
        <v>2639</v>
      </c>
      <c r="AM346" s="42" t="s">
        <v>2639</v>
      </c>
      <c r="AN346" s="42" t="s">
        <v>2639</v>
      </c>
      <c r="AO346" s="47" t="s">
        <v>2669</v>
      </c>
      <c r="AP346" s="47" t="s">
        <v>2639</v>
      </c>
      <c r="AQ346" s="43" t="s">
        <v>8</v>
      </c>
    </row>
    <row r="347" spans="1:43" s="24" customFormat="1" ht="30" customHeight="1" x14ac:dyDescent="0.3">
      <c r="A347" s="57" t="s">
        <v>1585</v>
      </c>
      <c r="B347" s="57" t="s">
        <v>1574</v>
      </c>
      <c r="C347" s="57" t="s">
        <v>463</v>
      </c>
      <c r="D347" s="58" t="s">
        <v>1614</v>
      </c>
      <c r="E347" s="60" t="s">
        <v>1615</v>
      </c>
      <c r="F347" s="61">
        <v>30</v>
      </c>
      <c r="G347" s="61">
        <v>2993</v>
      </c>
      <c r="H347" s="88">
        <v>1.1000000000000001</v>
      </c>
      <c r="I347" s="63">
        <v>100</v>
      </c>
      <c r="J347" s="63">
        <v>100</v>
      </c>
      <c r="K347" s="63">
        <v>100</v>
      </c>
      <c r="L347" s="63">
        <v>100</v>
      </c>
      <c r="M347" s="63">
        <v>100</v>
      </c>
      <c r="N347" s="63">
        <v>100</v>
      </c>
      <c r="O347" s="63">
        <v>100</v>
      </c>
      <c r="P347" s="63">
        <v>100</v>
      </c>
      <c r="Q347" s="63">
        <v>100</v>
      </c>
      <c r="R347" s="63">
        <v>100</v>
      </c>
      <c r="S347" s="63">
        <v>100</v>
      </c>
      <c r="T347" s="63">
        <v>100</v>
      </c>
      <c r="U347" s="46">
        <v>10</v>
      </c>
      <c r="V347" s="64">
        <v>100</v>
      </c>
      <c r="W347" s="65">
        <v>40</v>
      </c>
      <c r="X347" s="65">
        <v>42</v>
      </c>
      <c r="Y347" s="65">
        <v>40</v>
      </c>
      <c r="Z347" s="65">
        <v>44</v>
      </c>
      <c r="AA347" s="65">
        <v>40</v>
      </c>
      <c r="AB347" s="65">
        <v>41</v>
      </c>
      <c r="AC347" s="67">
        <v>-5</v>
      </c>
      <c r="AD347" s="67">
        <v>-10</v>
      </c>
      <c r="AE347" s="67">
        <v>-2.5</v>
      </c>
      <c r="AF347" s="65">
        <v>40</v>
      </c>
      <c r="AG347" s="65">
        <v>43</v>
      </c>
      <c r="AH347" s="67">
        <v>-7.5</v>
      </c>
      <c r="AI347" s="65">
        <v>41</v>
      </c>
      <c r="AJ347" s="65">
        <v>43</v>
      </c>
      <c r="AK347" s="67">
        <v>-4.8780487804878048</v>
      </c>
      <c r="AL347" s="42" t="s">
        <v>2669</v>
      </c>
      <c r="AM347" s="42" t="s">
        <v>2639</v>
      </c>
      <c r="AN347" s="42" t="s">
        <v>2639</v>
      </c>
      <c r="AO347" s="47" t="s">
        <v>2639</v>
      </c>
      <c r="AP347" s="47" t="s">
        <v>2639</v>
      </c>
      <c r="AQ347" s="43" t="s">
        <v>5</v>
      </c>
    </row>
    <row r="348" spans="1:43" s="24" customFormat="1" ht="30" customHeight="1" x14ac:dyDescent="0.3">
      <c r="A348" s="57" t="s">
        <v>463</v>
      </c>
      <c r="B348" s="57" t="s">
        <v>1574</v>
      </c>
      <c r="C348" s="57" t="s">
        <v>463</v>
      </c>
      <c r="D348" s="58" t="s">
        <v>1616</v>
      </c>
      <c r="E348" s="60" t="s">
        <v>1617</v>
      </c>
      <c r="F348" s="61">
        <v>143</v>
      </c>
      <c r="G348" s="61">
        <v>14605</v>
      </c>
      <c r="H348" s="88">
        <v>1</v>
      </c>
      <c r="I348" s="63">
        <v>91.608391608391599</v>
      </c>
      <c r="J348" s="63">
        <v>82.51748251748252</v>
      </c>
      <c r="K348" s="63">
        <v>95.104895104895107</v>
      </c>
      <c r="L348" s="63">
        <v>91.608391608391599</v>
      </c>
      <c r="M348" s="63">
        <v>100</v>
      </c>
      <c r="N348" s="63">
        <v>100</v>
      </c>
      <c r="O348" s="63">
        <v>100</v>
      </c>
      <c r="P348" s="63">
        <v>90.209790209790214</v>
      </c>
      <c r="Q348" s="63">
        <v>79.020979020979027</v>
      </c>
      <c r="R348" s="63">
        <v>90.209790209790214</v>
      </c>
      <c r="S348" s="63">
        <v>90.909090909090907</v>
      </c>
      <c r="T348" s="63">
        <v>100</v>
      </c>
      <c r="U348" s="46">
        <v>5</v>
      </c>
      <c r="V348" s="64">
        <v>50</v>
      </c>
      <c r="W348" s="65">
        <v>131</v>
      </c>
      <c r="X348" s="65">
        <v>136</v>
      </c>
      <c r="Y348" s="65">
        <v>143</v>
      </c>
      <c r="Z348" s="65">
        <v>146</v>
      </c>
      <c r="AA348" s="65">
        <v>151</v>
      </c>
      <c r="AB348" s="65">
        <v>131</v>
      </c>
      <c r="AC348" s="67">
        <v>-3.8167938931297711</v>
      </c>
      <c r="AD348" s="67">
        <v>-2.0979020979020979</v>
      </c>
      <c r="AE348" s="67">
        <v>13.245033112582782</v>
      </c>
      <c r="AF348" s="65">
        <v>142</v>
      </c>
      <c r="AG348" s="65">
        <v>146</v>
      </c>
      <c r="AH348" s="67">
        <v>-2.8169014084507045</v>
      </c>
      <c r="AI348" s="65">
        <v>146</v>
      </c>
      <c r="AJ348" s="65">
        <v>143</v>
      </c>
      <c r="AK348" s="67">
        <v>2.054794520547945</v>
      </c>
      <c r="AL348" s="42" t="s">
        <v>2639</v>
      </c>
      <c r="AM348" s="42" t="s">
        <v>2639</v>
      </c>
      <c r="AN348" s="42" t="s">
        <v>2639</v>
      </c>
      <c r="AO348" s="47" t="s">
        <v>2669</v>
      </c>
      <c r="AP348" s="47" t="s">
        <v>2639</v>
      </c>
      <c r="AQ348" s="43" t="s">
        <v>8</v>
      </c>
    </row>
    <row r="349" spans="1:43" s="24" customFormat="1" ht="30" customHeight="1" x14ac:dyDescent="0.3">
      <c r="A349" s="57" t="s">
        <v>485</v>
      </c>
      <c r="B349" s="57" t="s">
        <v>1574</v>
      </c>
      <c r="C349" s="57" t="s">
        <v>463</v>
      </c>
      <c r="D349" s="58" t="s">
        <v>1618</v>
      </c>
      <c r="E349" s="60" t="s">
        <v>1619</v>
      </c>
      <c r="F349" s="61">
        <v>21</v>
      </c>
      <c r="G349" s="61">
        <v>1708</v>
      </c>
      <c r="H349" s="88">
        <v>1.3</v>
      </c>
      <c r="I349" s="63">
        <v>57.142857142857139</v>
      </c>
      <c r="J349" s="63">
        <v>28.571428571428569</v>
      </c>
      <c r="K349" s="63">
        <v>66.666666666666657</v>
      </c>
      <c r="L349" s="63">
        <v>80.952380952380949</v>
      </c>
      <c r="M349" s="63">
        <v>61.904761904761905</v>
      </c>
      <c r="N349" s="63">
        <v>80.952380952380949</v>
      </c>
      <c r="O349" s="63">
        <v>95.238095238095227</v>
      </c>
      <c r="P349" s="63">
        <v>100</v>
      </c>
      <c r="Q349" s="63">
        <v>80.952380952380949</v>
      </c>
      <c r="R349" s="63">
        <v>100</v>
      </c>
      <c r="S349" s="63">
        <v>100</v>
      </c>
      <c r="T349" s="63">
        <v>100</v>
      </c>
      <c r="U349" s="46">
        <v>5</v>
      </c>
      <c r="V349" s="64">
        <v>50</v>
      </c>
      <c r="W349" s="65">
        <v>5</v>
      </c>
      <c r="X349" s="65">
        <v>14</v>
      </c>
      <c r="Y349" s="65">
        <v>10</v>
      </c>
      <c r="Z349" s="65">
        <v>13</v>
      </c>
      <c r="AA349" s="65">
        <v>11</v>
      </c>
      <c r="AB349" s="65">
        <v>17</v>
      </c>
      <c r="AC349" s="67">
        <v>-180</v>
      </c>
      <c r="AD349" s="67">
        <v>-30</v>
      </c>
      <c r="AE349" s="67">
        <v>-54.54545454545454</v>
      </c>
      <c r="AF349" s="65">
        <v>12</v>
      </c>
      <c r="AG349" s="65">
        <v>17</v>
      </c>
      <c r="AH349" s="67">
        <v>-41.666666666666671</v>
      </c>
      <c r="AI349" s="65">
        <v>7</v>
      </c>
      <c r="AJ349" s="65">
        <v>20</v>
      </c>
      <c r="AK349" s="67">
        <v>-185.71428571428572</v>
      </c>
      <c r="AL349" s="42" t="s">
        <v>2639</v>
      </c>
      <c r="AM349" s="42" t="s">
        <v>2639</v>
      </c>
      <c r="AN349" s="42" t="s">
        <v>2639</v>
      </c>
      <c r="AO349" s="47" t="s">
        <v>2669</v>
      </c>
      <c r="AP349" s="47" t="s">
        <v>2639</v>
      </c>
      <c r="AQ349" s="43" t="s">
        <v>8</v>
      </c>
    </row>
    <row r="350" spans="1:43" s="24" customFormat="1" ht="30" customHeight="1" x14ac:dyDescent="0.3">
      <c r="A350" s="57" t="s">
        <v>751</v>
      </c>
      <c r="B350" s="57" t="s">
        <v>1574</v>
      </c>
      <c r="C350" s="57" t="s">
        <v>463</v>
      </c>
      <c r="D350" s="58" t="s">
        <v>1620</v>
      </c>
      <c r="E350" s="60" t="s">
        <v>1621</v>
      </c>
      <c r="F350" s="61">
        <v>21</v>
      </c>
      <c r="G350" s="61">
        <v>2122</v>
      </c>
      <c r="H350" s="88">
        <v>1</v>
      </c>
      <c r="I350" s="63">
        <v>100</v>
      </c>
      <c r="J350" s="63">
        <v>90.476190476190482</v>
      </c>
      <c r="K350" s="63">
        <v>100</v>
      </c>
      <c r="L350" s="63">
        <v>100</v>
      </c>
      <c r="M350" s="63">
        <v>100</v>
      </c>
      <c r="N350" s="63">
        <v>100</v>
      </c>
      <c r="O350" s="63">
        <v>100</v>
      </c>
      <c r="P350" s="63">
        <v>100</v>
      </c>
      <c r="Q350" s="63">
        <v>100</v>
      </c>
      <c r="R350" s="63">
        <v>90.476190476190482</v>
      </c>
      <c r="S350" s="63">
        <v>100</v>
      </c>
      <c r="T350" s="63">
        <v>100</v>
      </c>
      <c r="U350" s="46">
        <v>9</v>
      </c>
      <c r="V350" s="64">
        <v>90</v>
      </c>
      <c r="W350" s="65">
        <v>23</v>
      </c>
      <c r="X350" s="65">
        <v>25</v>
      </c>
      <c r="Y350" s="65">
        <v>23</v>
      </c>
      <c r="Z350" s="65">
        <v>26</v>
      </c>
      <c r="AA350" s="65">
        <v>23</v>
      </c>
      <c r="AB350" s="65">
        <v>25</v>
      </c>
      <c r="AC350" s="67">
        <v>-8.695652173913043</v>
      </c>
      <c r="AD350" s="67">
        <v>-13.043478260869565</v>
      </c>
      <c r="AE350" s="67">
        <v>-8.695652173913043</v>
      </c>
      <c r="AF350" s="65">
        <v>24</v>
      </c>
      <c r="AG350" s="65">
        <v>21</v>
      </c>
      <c r="AH350" s="67">
        <v>12.5</v>
      </c>
      <c r="AI350" s="65">
        <v>23</v>
      </c>
      <c r="AJ350" s="65">
        <v>22</v>
      </c>
      <c r="AK350" s="67">
        <v>4.3478260869565215</v>
      </c>
      <c r="AL350" s="42" t="s">
        <v>2639</v>
      </c>
      <c r="AM350" s="42" t="s">
        <v>2669</v>
      </c>
      <c r="AN350" s="42" t="s">
        <v>2639</v>
      </c>
      <c r="AO350" s="47" t="s">
        <v>2639</v>
      </c>
      <c r="AP350" s="47" t="s">
        <v>2639</v>
      </c>
      <c r="AQ350" s="43" t="s">
        <v>6</v>
      </c>
    </row>
    <row r="351" spans="1:43" s="24" customFormat="1" ht="30" customHeight="1" x14ac:dyDescent="0.3">
      <c r="A351" s="57" t="s">
        <v>485</v>
      </c>
      <c r="B351" s="57" t="s">
        <v>1574</v>
      </c>
      <c r="C351" s="57" t="s">
        <v>463</v>
      </c>
      <c r="D351" s="58" t="s">
        <v>1622</v>
      </c>
      <c r="E351" s="60" t="s">
        <v>1623</v>
      </c>
      <c r="F351" s="61">
        <v>20</v>
      </c>
      <c r="G351" s="61">
        <v>2026</v>
      </c>
      <c r="H351" s="88">
        <v>1</v>
      </c>
      <c r="I351" s="63">
        <v>85</v>
      </c>
      <c r="J351" s="63">
        <v>45</v>
      </c>
      <c r="K351" s="63">
        <v>85</v>
      </c>
      <c r="L351" s="63">
        <v>80</v>
      </c>
      <c r="M351" s="63">
        <v>85</v>
      </c>
      <c r="N351" s="63">
        <v>85</v>
      </c>
      <c r="O351" s="63">
        <v>85</v>
      </c>
      <c r="P351" s="63">
        <v>80</v>
      </c>
      <c r="Q351" s="63">
        <v>70</v>
      </c>
      <c r="R351" s="63">
        <v>85</v>
      </c>
      <c r="S351" s="63">
        <v>90</v>
      </c>
      <c r="T351" s="63">
        <v>85</v>
      </c>
      <c r="U351" s="46">
        <v>0</v>
      </c>
      <c r="V351" s="64">
        <v>0</v>
      </c>
      <c r="W351" s="65">
        <v>19</v>
      </c>
      <c r="X351" s="65">
        <v>17</v>
      </c>
      <c r="Y351" s="65">
        <v>21</v>
      </c>
      <c r="Z351" s="65">
        <v>17</v>
      </c>
      <c r="AA351" s="65">
        <v>21</v>
      </c>
      <c r="AB351" s="65">
        <v>16</v>
      </c>
      <c r="AC351" s="67">
        <v>10.526315789473683</v>
      </c>
      <c r="AD351" s="67">
        <v>19.047619047619047</v>
      </c>
      <c r="AE351" s="67">
        <v>23.809523809523807</v>
      </c>
      <c r="AF351" s="65">
        <v>21</v>
      </c>
      <c r="AG351" s="65">
        <v>17</v>
      </c>
      <c r="AH351" s="67">
        <v>19.047619047619047</v>
      </c>
      <c r="AI351" s="65">
        <v>20</v>
      </c>
      <c r="AJ351" s="65">
        <v>17</v>
      </c>
      <c r="AK351" s="67">
        <v>15</v>
      </c>
      <c r="AL351" s="42" t="s">
        <v>2639</v>
      </c>
      <c r="AM351" s="42" t="s">
        <v>2639</v>
      </c>
      <c r="AN351" s="42" t="s">
        <v>2639</v>
      </c>
      <c r="AO351" s="47" t="s">
        <v>2669</v>
      </c>
      <c r="AP351" s="47" t="s">
        <v>2639</v>
      </c>
      <c r="AQ351" s="43" t="s">
        <v>8</v>
      </c>
    </row>
    <row r="352" spans="1:43" s="24" customFormat="1" ht="30" customHeight="1" x14ac:dyDescent="0.3">
      <c r="A352" s="57" t="s">
        <v>485</v>
      </c>
      <c r="B352" s="57" t="s">
        <v>1574</v>
      </c>
      <c r="C352" s="57" t="s">
        <v>463</v>
      </c>
      <c r="D352" s="58" t="s">
        <v>1624</v>
      </c>
      <c r="E352" s="60" t="s">
        <v>1625</v>
      </c>
      <c r="F352" s="61">
        <v>13</v>
      </c>
      <c r="G352" s="61">
        <v>1790</v>
      </c>
      <c r="H352" s="88">
        <v>0.79999999999999993</v>
      </c>
      <c r="I352" s="63">
        <v>100</v>
      </c>
      <c r="J352" s="63">
        <v>92.307692307692307</v>
      </c>
      <c r="K352" s="63">
        <v>100</v>
      </c>
      <c r="L352" s="63">
        <v>100</v>
      </c>
      <c r="M352" s="63">
        <v>100</v>
      </c>
      <c r="N352" s="63">
        <v>100</v>
      </c>
      <c r="O352" s="63">
        <v>84.615384615384613</v>
      </c>
      <c r="P352" s="63">
        <v>100</v>
      </c>
      <c r="Q352" s="63">
        <v>76.923076923076934</v>
      </c>
      <c r="R352" s="63">
        <v>100</v>
      </c>
      <c r="S352" s="63">
        <v>100</v>
      </c>
      <c r="T352" s="63">
        <v>100</v>
      </c>
      <c r="U352" s="46">
        <v>8</v>
      </c>
      <c r="V352" s="64">
        <v>80</v>
      </c>
      <c r="W352" s="65">
        <v>23</v>
      </c>
      <c r="X352" s="65">
        <v>17</v>
      </c>
      <c r="Y352" s="65">
        <v>22</v>
      </c>
      <c r="Z352" s="65">
        <v>18</v>
      </c>
      <c r="AA352" s="65">
        <v>20</v>
      </c>
      <c r="AB352" s="65">
        <v>18</v>
      </c>
      <c r="AC352" s="67">
        <v>26.086956521739129</v>
      </c>
      <c r="AD352" s="67">
        <v>18.181818181818183</v>
      </c>
      <c r="AE352" s="67">
        <v>10</v>
      </c>
      <c r="AF352" s="65">
        <v>22</v>
      </c>
      <c r="AG352" s="65">
        <v>15</v>
      </c>
      <c r="AH352" s="67">
        <v>31.818181818181817</v>
      </c>
      <c r="AI352" s="65">
        <v>22</v>
      </c>
      <c r="AJ352" s="65">
        <v>11</v>
      </c>
      <c r="AK352" s="67">
        <v>50</v>
      </c>
      <c r="AL352" s="42" t="s">
        <v>2639</v>
      </c>
      <c r="AM352" s="42" t="s">
        <v>2639</v>
      </c>
      <c r="AN352" s="42" t="s">
        <v>2669</v>
      </c>
      <c r="AO352" s="47" t="s">
        <v>2639</v>
      </c>
      <c r="AP352" s="47" t="s">
        <v>2639</v>
      </c>
      <c r="AQ352" s="43" t="s">
        <v>7</v>
      </c>
    </row>
    <row r="353" spans="1:43" s="24" customFormat="1" ht="30" customHeight="1" x14ac:dyDescent="0.3">
      <c r="A353" s="57" t="s">
        <v>1585</v>
      </c>
      <c r="B353" s="57" t="s">
        <v>1574</v>
      </c>
      <c r="C353" s="57" t="s">
        <v>463</v>
      </c>
      <c r="D353" s="58" t="s">
        <v>1626</v>
      </c>
      <c r="E353" s="60" t="s">
        <v>1627</v>
      </c>
      <c r="F353" s="61">
        <v>33</v>
      </c>
      <c r="G353" s="61">
        <v>3328</v>
      </c>
      <c r="H353" s="88">
        <v>1</v>
      </c>
      <c r="I353" s="63">
        <v>87.878787878787875</v>
      </c>
      <c r="J353" s="63">
        <v>69.696969696969703</v>
      </c>
      <c r="K353" s="63">
        <v>100</v>
      </c>
      <c r="L353" s="63">
        <v>90.909090909090907</v>
      </c>
      <c r="M353" s="63">
        <v>100</v>
      </c>
      <c r="N353" s="63">
        <v>93.939393939393938</v>
      </c>
      <c r="O353" s="63">
        <v>93.939393939393938</v>
      </c>
      <c r="P353" s="63">
        <v>90.909090909090907</v>
      </c>
      <c r="Q353" s="63">
        <v>87.878787878787875</v>
      </c>
      <c r="R353" s="63">
        <v>48.484848484848484</v>
      </c>
      <c r="S353" s="63">
        <v>90.909090909090907</v>
      </c>
      <c r="T353" s="63">
        <v>90.909090909090907</v>
      </c>
      <c r="U353" s="46">
        <v>2</v>
      </c>
      <c r="V353" s="64">
        <v>20</v>
      </c>
      <c r="W353" s="65">
        <v>35</v>
      </c>
      <c r="X353" s="65">
        <v>36</v>
      </c>
      <c r="Y353" s="65">
        <v>38</v>
      </c>
      <c r="Z353" s="65">
        <v>37</v>
      </c>
      <c r="AA353" s="65">
        <v>35</v>
      </c>
      <c r="AB353" s="65">
        <v>30</v>
      </c>
      <c r="AC353" s="67">
        <v>-2.8571428571428572</v>
      </c>
      <c r="AD353" s="67">
        <v>2.6315789473684208</v>
      </c>
      <c r="AE353" s="67">
        <v>14.285714285714285</v>
      </c>
      <c r="AF353" s="65">
        <v>38</v>
      </c>
      <c r="AG353" s="65">
        <v>31</v>
      </c>
      <c r="AH353" s="67">
        <v>18.421052631578945</v>
      </c>
      <c r="AI353" s="65">
        <v>39</v>
      </c>
      <c r="AJ353" s="65">
        <v>31</v>
      </c>
      <c r="AK353" s="67">
        <v>20.512820512820511</v>
      </c>
      <c r="AL353" s="42" t="s">
        <v>2639</v>
      </c>
      <c r="AM353" s="42" t="s">
        <v>2639</v>
      </c>
      <c r="AN353" s="42" t="s">
        <v>2639</v>
      </c>
      <c r="AO353" s="47" t="s">
        <v>2669</v>
      </c>
      <c r="AP353" s="47" t="s">
        <v>2639</v>
      </c>
      <c r="AQ353" s="43" t="s">
        <v>8</v>
      </c>
    </row>
    <row r="354" spans="1:43" s="24" customFormat="1" ht="30" customHeight="1" x14ac:dyDescent="0.3">
      <c r="A354" s="57" t="s">
        <v>463</v>
      </c>
      <c r="B354" s="57" t="s">
        <v>1574</v>
      </c>
      <c r="C354" s="57" t="s">
        <v>463</v>
      </c>
      <c r="D354" s="58" t="s">
        <v>1628</v>
      </c>
      <c r="E354" s="60" t="s">
        <v>1629</v>
      </c>
      <c r="F354" s="61">
        <v>31</v>
      </c>
      <c r="G354" s="61">
        <v>2728</v>
      </c>
      <c r="H354" s="88">
        <v>1.2000000000000002</v>
      </c>
      <c r="I354" s="63">
        <v>51.612903225806448</v>
      </c>
      <c r="J354" s="63">
        <v>32.258064516129032</v>
      </c>
      <c r="K354" s="63">
        <v>87.096774193548384</v>
      </c>
      <c r="L354" s="63">
        <v>77.41935483870968</v>
      </c>
      <c r="M354" s="63">
        <v>87.096774193548384</v>
      </c>
      <c r="N354" s="63">
        <v>80.645161290322577</v>
      </c>
      <c r="O354" s="63">
        <v>80.645161290322577</v>
      </c>
      <c r="P354" s="63">
        <v>83.870967741935488</v>
      </c>
      <c r="Q354" s="63">
        <v>77.41935483870968</v>
      </c>
      <c r="R354" s="63">
        <v>70.967741935483872</v>
      </c>
      <c r="S354" s="63">
        <v>87.096774193548384</v>
      </c>
      <c r="T354" s="63">
        <v>70.967741935483872</v>
      </c>
      <c r="U354" s="46">
        <v>0</v>
      </c>
      <c r="V354" s="64">
        <v>0</v>
      </c>
      <c r="W354" s="65">
        <v>23</v>
      </c>
      <c r="X354" s="65">
        <v>27</v>
      </c>
      <c r="Y354" s="65">
        <v>23</v>
      </c>
      <c r="Z354" s="65">
        <v>27</v>
      </c>
      <c r="AA354" s="65">
        <v>25</v>
      </c>
      <c r="AB354" s="65">
        <v>24</v>
      </c>
      <c r="AC354" s="67">
        <v>-17.391304347826086</v>
      </c>
      <c r="AD354" s="67">
        <v>-17.391304347826086</v>
      </c>
      <c r="AE354" s="67">
        <v>4</v>
      </c>
      <c r="AF354" s="65">
        <v>23</v>
      </c>
      <c r="AG354" s="65">
        <v>25</v>
      </c>
      <c r="AH354" s="67">
        <v>-8.695652173913043</v>
      </c>
      <c r="AI354" s="65">
        <v>24</v>
      </c>
      <c r="AJ354" s="65">
        <v>25</v>
      </c>
      <c r="AK354" s="67">
        <v>-4.1666666666666661</v>
      </c>
      <c r="AL354" s="42" t="s">
        <v>2639</v>
      </c>
      <c r="AM354" s="42" t="s">
        <v>2639</v>
      </c>
      <c r="AN354" s="42" t="s">
        <v>2639</v>
      </c>
      <c r="AO354" s="47" t="s">
        <v>2669</v>
      </c>
      <c r="AP354" s="47" t="s">
        <v>2639</v>
      </c>
      <c r="AQ354" s="43" t="s">
        <v>8</v>
      </c>
    </row>
    <row r="355" spans="1:43" s="24" customFormat="1" ht="30" customHeight="1" x14ac:dyDescent="0.3">
      <c r="A355" s="57" t="s">
        <v>463</v>
      </c>
      <c r="B355" s="57" t="s">
        <v>1574</v>
      </c>
      <c r="C355" s="57" t="s">
        <v>463</v>
      </c>
      <c r="D355" s="58" t="s">
        <v>1630</v>
      </c>
      <c r="E355" s="60" t="s">
        <v>1631</v>
      </c>
      <c r="F355" s="61">
        <v>89</v>
      </c>
      <c r="G355" s="61">
        <v>8961</v>
      </c>
      <c r="H355" s="88">
        <v>1</v>
      </c>
      <c r="I355" s="63">
        <v>100</v>
      </c>
      <c r="J355" s="63">
        <v>93.258426966292134</v>
      </c>
      <c r="K355" s="63">
        <v>89.887640449438194</v>
      </c>
      <c r="L355" s="63">
        <v>96.629213483146074</v>
      </c>
      <c r="M355" s="63">
        <v>97.752808988764045</v>
      </c>
      <c r="N355" s="63">
        <v>89.887640449438194</v>
      </c>
      <c r="O355" s="63">
        <v>89.887640449438194</v>
      </c>
      <c r="P355" s="63">
        <v>96.629213483146074</v>
      </c>
      <c r="Q355" s="63">
        <v>84.269662921348313</v>
      </c>
      <c r="R355" s="63">
        <v>70.786516853932582</v>
      </c>
      <c r="S355" s="63">
        <v>85.393258426966284</v>
      </c>
      <c r="T355" s="63">
        <v>82.022471910112358</v>
      </c>
      <c r="U355" s="46">
        <v>3</v>
      </c>
      <c r="V355" s="64">
        <v>30</v>
      </c>
      <c r="W355" s="65">
        <v>79</v>
      </c>
      <c r="X355" s="65">
        <v>80</v>
      </c>
      <c r="Y355" s="65">
        <v>84</v>
      </c>
      <c r="Z355" s="65">
        <v>87</v>
      </c>
      <c r="AA355" s="65">
        <v>86</v>
      </c>
      <c r="AB355" s="65">
        <v>86</v>
      </c>
      <c r="AC355" s="67">
        <v>-1.2658227848101267</v>
      </c>
      <c r="AD355" s="67">
        <v>-3.5714285714285712</v>
      </c>
      <c r="AE355" s="67">
        <v>0</v>
      </c>
      <c r="AF355" s="65">
        <v>84</v>
      </c>
      <c r="AG355" s="65">
        <v>80</v>
      </c>
      <c r="AH355" s="67">
        <v>4.7619047619047619</v>
      </c>
      <c r="AI355" s="65">
        <v>85</v>
      </c>
      <c r="AJ355" s="65">
        <v>80</v>
      </c>
      <c r="AK355" s="67">
        <v>5.8823529411764701</v>
      </c>
      <c r="AL355" s="42" t="s">
        <v>2639</v>
      </c>
      <c r="AM355" s="42" t="s">
        <v>2639</v>
      </c>
      <c r="AN355" s="42" t="s">
        <v>2639</v>
      </c>
      <c r="AO355" s="47" t="s">
        <v>2669</v>
      </c>
      <c r="AP355" s="47" t="s">
        <v>2639</v>
      </c>
      <c r="AQ355" s="43" t="s">
        <v>8</v>
      </c>
    </row>
    <row r="356" spans="1:43" s="24" customFormat="1" ht="30" customHeight="1" x14ac:dyDescent="0.3">
      <c r="A356" s="57" t="s">
        <v>485</v>
      </c>
      <c r="B356" s="57" t="s">
        <v>1574</v>
      </c>
      <c r="C356" s="57" t="s">
        <v>463</v>
      </c>
      <c r="D356" s="58" t="s">
        <v>1632</v>
      </c>
      <c r="E356" s="60" t="s">
        <v>1633</v>
      </c>
      <c r="F356" s="61">
        <v>47</v>
      </c>
      <c r="G356" s="61">
        <v>5471</v>
      </c>
      <c r="H356" s="88">
        <v>0.9</v>
      </c>
      <c r="I356" s="63">
        <v>65.957446808510639</v>
      </c>
      <c r="J356" s="63">
        <v>46.808510638297875</v>
      </c>
      <c r="K356" s="63">
        <v>87.2340425531915</v>
      </c>
      <c r="L356" s="63">
        <v>97.872340425531917</v>
      </c>
      <c r="M356" s="63">
        <v>89.361702127659569</v>
      </c>
      <c r="N356" s="63">
        <v>100</v>
      </c>
      <c r="O356" s="63">
        <v>100</v>
      </c>
      <c r="P356" s="63">
        <v>100</v>
      </c>
      <c r="Q356" s="63">
        <v>100</v>
      </c>
      <c r="R356" s="63">
        <v>100</v>
      </c>
      <c r="S356" s="63">
        <v>100</v>
      </c>
      <c r="T356" s="63">
        <v>100</v>
      </c>
      <c r="U356" s="46">
        <v>8</v>
      </c>
      <c r="V356" s="64">
        <v>80</v>
      </c>
      <c r="W356" s="65">
        <v>34</v>
      </c>
      <c r="X356" s="65">
        <v>41</v>
      </c>
      <c r="Y356" s="65">
        <v>38</v>
      </c>
      <c r="Z356" s="65">
        <v>42</v>
      </c>
      <c r="AA356" s="65">
        <v>45</v>
      </c>
      <c r="AB356" s="65">
        <v>46</v>
      </c>
      <c r="AC356" s="67">
        <v>-20.588235294117645</v>
      </c>
      <c r="AD356" s="67">
        <v>-10.526315789473683</v>
      </c>
      <c r="AE356" s="67">
        <v>-2.2222222222222223</v>
      </c>
      <c r="AF356" s="65">
        <v>37</v>
      </c>
      <c r="AG356" s="65">
        <v>51</v>
      </c>
      <c r="AH356" s="67">
        <v>-37.837837837837839</v>
      </c>
      <c r="AI356" s="65">
        <v>36</v>
      </c>
      <c r="AJ356" s="65">
        <v>51</v>
      </c>
      <c r="AK356" s="67">
        <v>-41.666666666666671</v>
      </c>
      <c r="AL356" s="42" t="s">
        <v>2639</v>
      </c>
      <c r="AM356" s="42" t="s">
        <v>2669</v>
      </c>
      <c r="AN356" s="42" t="s">
        <v>2639</v>
      </c>
      <c r="AO356" s="47" t="s">
        <v>2639</v>
      </c>
      <c r="AP356" s="47" t="s">
        <v>2639</v>
      </c>
      <c r="AQ356" s="43" t="s">
        <v>6</v>
      </c>
    </row>
    <row r="357" spans="1:43" s="24" customFormat="1" ht="30" customHeight="1" x14ac:dyDescent="0.3">
      <c r="A357" s="57" t="s">
        <v>1585</v>
      </c>
      <c r="B357" s="57" t="s">
        <v>1574</v>
      </c>
      <c r="C357" s="57" t="s">
        <v>463</v>
      </c>
      <c r="D357" s="58" t="s">
        <v>1634</v>
      </c>
      <c r="E357" s="60" t="s">
        <v>1635</v>
      </c>
      <c r="F357" s="61">
        <v>34</v>
      </c>
      <c r="G357" s="61">
        <v>2346</v>
      </c>
      <c r="H357" s="88">
        <v>1.5</v>
      </c>
      <c r="I357" s="63">
        <v>67.64705882352942</v>
      </c>
      <c r="J357" s="63">
        <v>61.764705882352942</v>
      </c>
      <c r="K357" s="63">
        <v>79.411764705882348</v>
      </c>
      <c r="L357" s="63">
        <v>97.058823529411768</v>
      </c>
      <c r="M357" s="63">
        <v>82.35294117647058</v>
      </c>
      <c r="N357" s="63">
        <v>91.17647058823529</v>
      </c>
      <c r="O357" s="63">
        <v>91.17647058823529</v>
      </c>
      <c r="P357" s="63">
        <v>100</v>
      </c>
      <c r="Q357" s="63">
        <v>94.117647058823522</v>
      </c>
      <c r="R357" s="63">
        <v>41.17647058823529</v>
      </c>
      <c r="S357" s="63">
        <v>100</v>
      </c>
      <c r="T357" s="63">
        <v>100</v>
      </c>
      <c r="U357" s="46">
        <v>4</v>
      </c>
      <c r="V357" s="64">
        <v>40</v>
      </c>
      <c r="W357" s="65">
        <v>23</v>
      </c>
      <c r="X357" s="65">
        <v>27</v>
      </c>
      <c r="Y357" s="65">
        <v>26</v>
      </c>
      <c r="Z357" s="65">
        <v>28</v>
      </c>
      <c r="AA357" s="65">
        <v>23</v>
      </c>
      <c r="AB357" s="65">
        <v>33</v>
      </c>
      <c r="AC357" s="67">
        <v>-17.391304347826086</v>
      </c>
      <c r="AD357" s="67">
        <v>-7.6923076923076925</v>
      </c>
      <c r="AE357" s="67">
        <v>-43.478260869565219</v>
      </c>
      <c r="AF357" s="65">
        <v>26</v>
      </c>
      <c r="AG357" s="65">
        <v>31</v>
      </c>
      <c r="AH357" s="67">
        <v>-19.230769230769234</v>
      </c>
      <c r="AI357" s="65">
        <v>27</v>
      </c>
      <c r="AJ357" s="65">
        <v>31</v>
      </c>
      <c r="AK357" s="67">
        <v>-14.814814814814813</v>
      </c>
      <c r="AL357" s="42" t="s">
        <v>2639</v>
      </c>
      <c r="AM357" s="42" t="s">
        <v>2639</v>
      </c>
      <c r="AN357" s="42" t="s">
        <v>2639</v>
      </c>
      <c r="AO357" s="47" t="s">
        <v>2669</v>
      </c>
      <c r="AP357" s="47" t="s">
        <v>2639</v>
      </c>
      <c r="AQ357" s="43" t="s">
        <v>8</v>
      </c>
    </row>
    <row r="358" spans="1:43" s="24" customFormat="1" ht="30" customHeight="1" x14ac:dyDescent="0.3">
      <c r="A358" s="57" t="s">
        <v>485</v>
      </c>
      <c r="B358" s="57" t="s">
        <v>1574</v>
      </c>
      <c r="C358" s="57" t="s">
        <v>463</v>
      </c>
      <c r="D358" s="58" t="s">
        <v>1636</v>
      </c>
      <c r="E358" s="60" t="s">
        <v>1637</v>
      </c>
      <c r="F358" s="61">
        <v>39</v>
      </c>
      <c r="G358" s="61">
        <v>3211</v>
      </c>
      <c r="H358" s="88">
        <v>1.3</v>
      </c>
      <c r="I358" s="63">
        <v>56.410256410256409</v>
      </c>
      <c r="J358" s="63">
        <v>61.53846153846154</v>
      </c>
      <c r="K358" s="63">
        <v>61.53846153846154</v>
      </c>
      <c r="L358" s="63">
        <v>58.974358974358978</v>
      </c>
      <c r="M358" s="63">
        <v>56.410256410256409</v>
      </c>
      <c r="N358" s="63">
        <v>58.974358974358978</v>
      </c>
      <c r="O358" s="63">
        <v>66.666666666666657</v>
      </c>
      <c r="P358" s="63">
        <v>61.53846153846154</v>
      </c>
      <c r="Q358" s="63">
        <v>61.53846153846154</v>
      </c>
      <c r="R358" s="63">
        <v>51.282051282051277</v>
      </c>
      <c r="S358" s="63">
        <v>51.282051282051277</v>
      </c>
      <c r="T358" s="63">
        <v>46.153846153846153</v>
      </c>
      <c r="U358" s="46">
        <v>0</v>
      </c>
      <c r="V358" s="64">
        <v>0</v>
      </c>
      <c r="W358" s="65">
        <v>22</v>
      </c>
      <c r="X358" s="65">
        <v>24</v>
      </c>
      <c r="Y358" s="65">
        <v>26</v>
      </c>
      <c r="Z358" s="65">
        <v>22</v>
      </c>
      <c r="AA358" s="65">
        <v>24</v>
      </c>
      <c r="AB358" s="65">
        <v>23</v>
      </c>
      <c r="AC358" s="67">
        <v>-9.0909090909090917</v>
      </c>
      <c r="AD358" s="67">
        <v>15.384615384615385</v>
      </c>
      <c r="AE358" s="67">
        <v>4.1666666666666661</v>
      </c>
      <c r="AF358" s="65">
        <v>26</v>
      </c>
      <c r="AG358" s="65">
        <v>23</v>
      </c>
      <c r="AH358" s="67">
        <v>11.538461538461538</v>
      </c>
      <c r="AI358" s="65">
        <v>26</v>
      </c>
      <c r="AJ358" s="65">
        <v>26</v>
      </c>
      <c r="AK358" s="67">
        <v>0</v>
      </c>
      <c r="AL358" s="42" t="s">
        <v>2639</v>
      </c>
      <c r="AM358" s="42" t="s">
        <v>2639</v>
      </c>
      <c r="AN358" s="42" t="s">
        <v>2639</v>
      </c>
      <c r="AO358" s="47" t="s">
        <v>2669</v>
      </c>
      <c r="AP358" s="47" t="s">
        <v>2639</v>
      </c>
      <c r="AQ358" s="43" t="s">
        <v>8</v>
      </c>
    </row>
    <row r="359" spans="1:43" s="24" customFormat="1" ht="30" customHeight="1" x14ac:dyDescent="0.3">
      <c r="A359" s="57" t="s">
        <v>485</v>
      </c>
      <c r="B359" s="57" t="s">
        <v>1574</v>
      </c>
      <c r="C359" s="57" t="s">
        <v>463</v>
      </c>
      <c r="D359" s="58" t="s">
        <v>1638</v>
      </c>
      <c r="E359" s="60" t="s">
        <v>1639</v>
      </c>
      <c r="F359" s="61">
        <v>42</v>
      </c>
      <c r="G359" s="61">
        <v>4834</v>
      </c>
      <c r="H359" s="88">
        <v>0.9</v>
      </c>
      <c r="I359" s="63">
        <v>85.714285714285708</v>
      </c>
      <c r="J359" s="63">
        <v>54.761904761904766</v>
      </c>
      <c r="K359" s="63">
        <v>100</v>
      </c>
      <c r="L359" s="63">
        <v>100</v>
      </c>
      <c r="M359" s="63">
        <v>100</v>
      </c>
      <c r="N359" s="63">
        <v>100</v>
      </c>
      <c r="O359" s="63">
        <v>100</v>
      </c>
      <c r="P359" s="63">
        <v>100</v>
      </c>
      <c r="Q359" s="63">
        <v>95.238095238095227</v>
      </c>
      <c r="R359" s="63">
        <v>38.095238095238095</v>
      </c>
      <c r="S359" s="63">
        <v>100</v>
      </c>
      <c r="T359" s="63">
        <v>88.095238095238088</v>
      </c>
      <c r="U359" s="46">
        <v>8</v>
      </c>
      <c r="V359" s="64">
        <v>80</v>
      </c>
      <c r="W359" s="65">
        <v>46</v>
      </c>
      <c r="X359" s="65">
        <v>44</v>
      </c>
      <c r="Y359" s="65">
        <v>47</v>
      </c>
      <c r="Z359" s="65">
        <v>46</v>
      </c>
      <c r="AA359" s="65">
        <v>44</v>
      </c>
      <c r="AB359" s="65">
        <v>46</v>
      </c>
      <c r="AC359" s="67">
        <v>4.3478260869565215</v>
      </c>
      <c r="AD359" s="67">
        <v>2.1276595744680851</v>
      </c>
      <c r="AE359" s="67">
        <v>-4.5454545454545459</v>
      </c>
      <c r="AF359" s="65">
        <v>48</v>
      </c>
      <c r="AG359" s="65">
        <v>45</v>
      </c>
      <c r="AH359" s="67">
        <v>6.25</v>
      </c>
      <c r="AI359" s="65">
        <v>47</v>
      </c>
      <c r="AJ359" s="65">
        <v>45</v>
      </c>
      <c r="AK359" s="67">
        <v>4.2553191489361701</v>
      </c>
      <c r="AL359" s="42" t="s">
        <v>2639</v>
      </c>
      <c r="AM359" s="42" t="s">
        <v>2669</v>
      </c>
      <c r="AN359" s="42" t="s">
        <v>2639</v>
      </c>
      <c r="AO359" s="47" t="s">
        <v>2639</v>
      </c>
      <c r="AP359" s="47" t="s">
        <v>2639</v>
      </c>
      <c r="AQ359" s="43" t="s">
        <v>6</v>
      </c>
    </row>
    <row r="360" spans="1:43" s="24" customFormat="1" ht="30" customHeight="1" x14ac:dyDescent="0.3">
      <c r="A360" s="57" t="s">
        <v>463</v>
      </c>
      <c r="B360" s="57" t="s">
        <v>1574</v>
      </c>
      <c r="C360" s="57" t="s">
        <v>463</v>
      </c>
      <c r="D360" s="58" t="s">
        <v>1640</v>
      </c>
      <c r="E360" s="60" t="s">
        <v>1641</v>
      </c>
      <c r="F360" s="61">
        <v>27</v>
      </c>
      <c r="G360" s="61">
        <v>3947</v>
      </c>
      <c r="H360" s="88">
        <v>0.7</v>
      </c>
      <c r="I360" s="63">
        <v>88.888888888888886</v>
      </c>
      <c r="J360" s="63">
        <v>85.18518518518519</v>
      </c>
      <c r="K360" s="63">
        <v>100</v>
      </c>
      <c r="L360" s="63">
        <v>100</v>
      </c>
      <c r="M360" s="63">
        <v>100</v>
      </c>
      <c r="N360" s="63">
        <v>100</v>
      </c>
      <c r="O360" s="63">
        <v>100</v>
      </c>
      <c r="P360" s="63">
        <v>100</v>
      </c>
      <c r="Q360" s="63">
        <v>96.296296296296291</v>
      </c>
      <c r="R360" s="63">
        <v>62.962962962962962</v>
      </c>
      <c r="S360" s="63">
        <v>100</v>
      </c>
      <c r="T360" s="63">
        <v>100</v>
      </c>
      <c r="U360" s="46">
        <v>9</v>
      </c>
      <c r="V360" s="64">
        <v>90</v>
      </c>
      <c r="W360" s="65">
        <v>28</v>
      </c>
      <c r="X360" s="65">
        <v>29</v>
      </c>
      <c r="Y360" s="65">
        <v>30</v>
      </c>
      <c r="Z360" s="65">
        <v>34</v>
      </c>
      <c r="AA360" s="65">
        <v>34</v>
      </c>
      <c r="AB360" s="65">
        <v>33</v>
      </c>
      <c r="AC360" s="67">
        <v>-3.5714285714285712</v>
      </c>
      <c r="AD360" s="67">
        <v>-13.333333333333334</v>
      </c>
      <c r="AE360" s="67">
        <v>2.9411764705882351</v>
      </c>
      <c r="AF360" s="65">
        <v>30</v>
      </c>
      <c r="AG360" s="65">
        <v>32</v>
      </c>
      <c r="AH360" s="67">
        <v>-6.666666666666667</v>
      </c>
      <c r="AI360" s="65">
        <v>29</v>
      </c>
      <c r="AJ360" s="65">
        <v>32</v>
      </c>
      <c r="AK360" s="67">
        <v>-10.344827586206897</v>
      </c>
      <c r="AL360" s="42" t="s">
        <v>2639</v>
      </c>
      <c r="AM360" s="42" t="s">
        <v>2669</v>
      </c>
      <c r="AN360" s="42" t="s">
        <v>2639</v>
      </c>
      <c r="AO360" s="47" t="s">
        <v>2639</v>
      </c>
      <c r="AP360" s="47" t="s">
        <v>2639</v>
      </c>
      <c r="AQ360" s="43" t="s">
        <v>6</v>
      </c>
    </row>
    <row r="361" spans="1:43" s="24" customFormat="1" ht="30" customHeight="1" x14ac:dyDescent="0.3">
      <c r="A361" s="57" t="s">
        <v>751</v>
      </c>
      <c r="B361" s="57" t="s">
        <v>1574</v>
      </c>
      <c r="C361" s="57" t="s">
        <v>463</v>
      </c>
      <c r="D361" s="58" t="s">
        <v>1642</v>
      </c>
      <c r="E361" s="60" t="s">
        <v>1643</v>
      </c>
      <c r="F361" s="61">
        <v>440</v>
      </c>
      <c r="G361" s="61">
        <v>46221</v>
      </c>
      <c r="H361" s="88">
        <v>1</v>
      </c>
      <c r="I361" s="63">
        <v>100</v>
      </c>
      <c r="J361" s="63">
        <v>95.909090909090907</v>
      </c>
      <c r="K361" s="63">
        <v>90.909090909090907</v>
      </c>
      <c r="L361" s="63">
        <v>92.954545454545453</v>
      </c>
      <c r="M361" s="63">
        <v>95.909090909090907</v>
      </c>
      <c r="N361" s="63">
        <v>83.86363636363636</v>
      </c>
      <c r="O361" s="63">
        <v>84.77272727272728</v>
      </c>
      <c r="P361" s="63">
        <v>86.818181818181813</v>
      </c>
      <c r="Q361" s="63">
        <v>72.954545454545453</v>
      </c>
      <c r="R361" s="63">
        <v>61.818181818181813</v>
      </c>
      <c r="S361" s="63">
        <v>75.681818181818187</v>
      </c>
      <c r="T361" s="63">
        <v>75</v>
      </c>
      <c r="U361" s="46">
        <v>2</v>
      </c>
      <c r="V361" s="64">
        <v>20</v>
      </c>
      <c r="W361" s="65">
        <v>425</v>
      </c>
      <c r="X361" s="65">
        <v>400</v>
      </c>
      <c r="Y361" s="65">
        <v>450</v>
      </c>
      <c r="Z361" s="65">
        <v>422</v>
      </c>
      <c r="AA361" s="65">
        <v>438</v>
      </c>
      <c r="AB361" s="65">
        <v>409</v>
      </c>
      <c r="AC361" s="67">
        <v>5.8823529411764701</v>
      </c>
      <c r="AD361" s="67">
        <v>6.2222222222222223</v>
      </c>
      <c r="AE361" s="67">
        <v>6.6210045662100452</v>
      </c>
      <c r="AF361" s="65">
        <v>449</v>
      </c>
      <c r="AG361" s="65">
        <v>369</v>
      </c>
      <c r="AH361" s="67">
        <v>17.817371937639198</v>
      </c>
      <c r="AI361" s="65">
        <v>448</v>
      </c>
      <c r="AJ361" s="65">
        <v>373</v>
      </c>
      <c r="AK361" s="67">
        <v>16.741071428571427</v>
      </c>
      <c r="AL361" s="42" t="s">
        <v>2639</v>
      </c>
      <c r="AM361" s="42" t="s">
        <v>2639</v>
      </c>
      <c r="AN361" s="42" t="s">
        <v>2639</v>
      </c>
      <c r="AO361" s="47" t="s">
        <v>2669</v>
      </c>
      <c r="AP361" s="47" t="s">
        <v>2639</v>
      </c>
      <c r="AQ361" s="43" t="s">
        <v>8</v>
      </c>
    </row>
    <row r="362" spans="1:43" s="24" customFormat="1" ht="30" customHeight="1" x14ac:dyDescent="0.3">
      <c r="A362" s="57" t="s">
        <v>1585</v>
      </c>
      <c r="B362" s="57" t="s">
        <v>1574</v>
      </c>
      <c r="C362" s="57" t="s">
        <v>463</v>
      </c>
      <c r="D362" s="58" t="s">
        <v>1644</v>
      </c>
      <c r="E362" s="60" t="s">
        <v>1645</v>
      </c>
      <c r="F362" s="61">
        <v>311</v>
      </c>
      <c r="G362" s="61">
        <v>26607</v>
      </c>
      <c r="H362" s="88">
        <v>1.2000000000000002</v>
      </c>
      <c r="I362" s="63">
        <v>47.266881028938904</v>
      </c>
      <c r="J362" s="63">
        <v>43.086816720257239</v>
      </c>
      <c r="K362" s="63">
        <v>59.807073954983927</v>
      </c>
      <c r="L362" s="63">
        <v>58.199356913183273</v>
      </c>
      <c r="M362" s="63">
        <v>62.700964630225073</v>
      </c>
      <c r="N362" s="63">
        <v>64.630225080385856</v>
      </c>
      <c r="O362" s="63">
        <v>63.344051446945336</v>
      </c>
      <c r="P362" s="63">
        <v>57.877813504823152</v>
      </c>
      <c r="Q362" s="63">
        <v>50.160771704180064</v>
      </c>
      <c r="R362" s="63">
        <v>60.128617363344048</v>
      </c>
      <c r="S362" s="63">
        <v>63.022508038585215</v>
      </c>
      <c r="T362" s="63">
        <v>63.344051446945336</v>
      </c>
      <c r="U362" s="46">
        <v>0</v>
      </c>
      <c r="V362" s="64">
        <v>0</v>
      </c>
      <c r="W362" s="65">
        <v>175</v>
      </c>
      <c r="X362" s="65">
        <v>186</v>
      </c>
      <c r="Y362" s="65">
        <v>188</v>
      </c>
      <c r="Z362" s="65">
        <v>195</v>
      </c>
      <c r="AA362" s="65">
        <v>208</v>
      </c>
      <c r="AB362" s="65">
        <v>181</v>
      </c>
      <c r="AC362" s="67">
        <v>-6.2857142857142865</v>
      </c>
      <c r="AD362" s="67">
        <v>-3.7234042553191489</v>
      </c>
      <c r="AE362" s="67">
        <v>12.980769230769232</v>
      </c>
      <c r="AF362" s="65">
        <v>186</v>
      </c>
      <c r="AG362" s="65">
        <v>201</v>
      </c>
      <c r="AH362" s="67">
        <v>-8.064516129032258</v>
      </c>
      <c r="AI362" s="65">
        <v>186</v>
      </c>
      <c r="AJ362" s="65">
        <v>197</v>
      </c>
      <c r="AK362" s="67">
        <v>-5.913978494623656</v>
      </c>
      <c r="AL362" s="42" t="s">
        <v>2639</v>
      </c>
      <c r="AM362" s="42" t="s">
        <v>2639</v>
      </c>
      <c r="AN362" s="42" t="s">
        <v>2639</v>
      </c>
      <c r="AO362" s="47" t="s">
        <v>2669</v>
      </c>
      <c r="AP362" s="47" t="s">
        <v>2639</v>
      </c>
      <c r="AQ362" s="43" t="s">
        <v>8</v>
      </c>
    </row>
    <row r="363" spans="1:43" s="24" customFormat="1" ht="30" customHeight="1" x14ac:dyDescent="0.3">
      <c r="A363" s="57" t="s">
        <v>1585</v>
      </c>
      <c r="B363" s="57" t="s">
        <v>1574</v>
      </c>
      <c r="C363" s="57" t="s">
        <v>463</v>
      </c>
      <c r="D363" s="58" t="s">
        <v>1646</v>
      </c>
      <c r="E363" s="60" t="s">
        <v>1647</v>
      </c>
      <c r="F363" s="61">
        <v>27</v>
      </c>
      <c r="G363" s="61">
        <v>1993</v>
      </c>
      <c r="H363" s="88">
        <v>1.4000000000000001</v>
      </c>
      <c r="I363" s="63">
        <v>51.851851851851848</v>
      </c>
      <c r="J363" s="63">
        <v>70.370370370370367</v>
      </c>
      <c r="K363" s="63">
        <v>100</v>
      </c>
      <c r="L363" s="63">
        <v>100</v>
      </c>
      <c r="M363" s="63">
        <v>100</v>
      </c>
      <c r="N363" s="63">
        <v>100</v>
      </c>
      <c r="O363" s="63">
        <v>100</v>
      </c>
      <c r="P363" s="63">
        <v>100</v>
      </c>
      <c r="Q363" s="63">
        <v>100</v>
      </c>
      <c r="R363" s="63">
        <v>70.370370370370367</v>
      </c>
      <c r="S363" s="63">
        <v>100</v>
      </c>
      <c r="T363" s="63">
        <v>100</v>
      </c>
      <c r="U363" s="46">
        <v>9</v>
      </c>
      <c r="V363" s="64">
        <v>90</v>
      </c>
      <c r="W363" s="65">
        <v>23</v>
      </c>
      <c r="X363" s="65">
        <v>27</v>
      </c>
      <c r="Y363" s="65">
        <v>23</v>
      </c>
      <c r="Z363" s="65">
        <v>28</v>
      </c>
      <c r="AA363" s="65">
        <v>30</v>
      </c>
      <c r="AB363" s="65">
        <v>30</v>
      </c>
      <c r="AC363" s="67">
        <v>-17.391304347826086</v>
      </c>
      <c r="AD363" s="67">
        <v>-21.739130434782609</v>
      </c>
      <c r="AE363" s="67">
        <v>0</v>
      </c>
      <c r="AF363" s="65">
        <v>23</v>
      </c>
      <c r="AG363" s="65">
        <v>29</v>
      </c>
      <c r="AH363" s="67">
        <v>-26.086956521739129</v>
      </c>
      <c r="AI363" s="65">
        <v>23</v>
      </c>
      <c r="AJ363" s="65">
        <v>30</v>
      </c>
      <c r="AK363" s="67">
        <v>-30.434782608695656</v>
      </c>
      <c r="AL363" s="42" t="s">
        <v>2639</v>
      </c>
      <c r="AM363" s="42" t="s">
        <v>2669</v>
      </c>
      <c r="AN363" s="42" t="s">
        <v>2639</v>
      </c>
      <c r="AO363" s="47" t="s">
        <v>2639</v>
      </c>
      <c r="AP363" s="47" t="s">
        <v>2639</v>
      </c>
      <c r="AQ363" s="43" t="s">
        <v>6</v>
      </c>
    </row>
    <row r="364" spans="1:43" s="24" customFormat="1" ht="30" customHeight="1" x14ac:dyDescent="0.3">
      <c r="A364" s="57" t="s">
        <v>463</v>
      </c>
      <c r="B364" s="57" t="s">
        <v>1574</v>
      </c>
      <c r="C364" s="57" t="s">
        <v>463</v>
      </c>
      <c r="D364" s="58" t="s">
        <v>1648</v>
      </c>
      <c r="E364" s="60" t="s">
        <v>1649</v>
      </c>
      <c r="F364" s="61">
        <v>25</v>
      </c>
      <c r="G364" s="61">
        <v>2608</v>
      </c>
      <c r="H364" s="88">
        <v>1</v>
      </c>
      <c r="I364" s="63">
        <v>92</v>
      </c>
      <c r="J364" s="63">
        <v>88</v>
      </c>
      <c r="K364" s="63">
        <v>100</v>
      </c>
      <c r="L364" s="63">
        <v>100</v>
      </c>
      <c r="M364" s="63">
        <v>100</v>
      </c>
      <c r="N364" s="63">
        <v>100</v>
      </c>
      <c r="O364" s="63">
        <v>100</v>
      </c>
      <c r="P364" s="63">
        <v>100</v>
      </c>
      <c r="Q364" s="63">
        <v>100</v>
      </c>
      <c r="R364" s="63">
        <v>24</v>
      </c>
      <c r="S364" s="63">
        <v>100</v>
      </c>
      <c r="T364" s="63">
        <v>100</v>
      </c>
      <c r="U364" s="46">
        <v>9</v>
      </c>
      <c r="V364" s="64">
        <v>90</v>
      </c>
      <c r="W364" s="65">
        <v>26</v>
      </c>
      <c r="X364" s="65">
        <v>25</v>
      </c>
      <c r="Y364" s="65">
        <v>29</v>
      </c>
      <c r="Z364" s="65">
        <v>26</v>
      </c>
      <c r="AA364" s="65">
        <v>23</v>
      </c>
      <c r="AB364" s="65">
        <v>28</v>
      </c>
      <c r="AC364" s="67">
        <v>3.8461538461538463</v>
      </c>
      <c r="AD364" s="67">
        <v>10.344827586206897</v>
      </c>
      <c r="AE364" s="67">
        <v>-21.739130434782609</v>
      </c>
      <c r="AF364" s="65">
        <v>29</v>
      </c>
      <c r="AG364" s="65">
        <v>29</v>
      </c>
      <c r="AH364" s="67">
        <v>0</v>
      </c>
      <c r="AI364" s="65">
        <v>29</v>
      </c>
      <c r="AJ364" s="65">
        <v>28</v>
      </c>
      <c r="AK364" s="67">
        <v>3.4482758620689653</v>
      </c>
      <c r="AL364" s="42" t="s">
        <v>2639</v>
      </c>
      <c r="AM364" s="42" t="s">
        <v>2669</v>
      </c>
      <c r="AN364" s="42" t="s">
        <v>2639</v>
      </c>
      <c r="AO364" s="47" t="s">
        <v>2639</v>
      </c>
      <c r="AP364" s="47" t="s">
        <v>2639</v>
      </c>
      <c r="AQ364" s="43" t="s">
        <v>6</v>
      </c>
    </row>
    <row r="365" spans="1:43" s="24" customFormat="1" ht="30" customHeight="1" x14ac:dyDescent="0.3">
      <c r="A365" s="57" t="s">
        <v>57</v>
      </c>
      <c r="B365" s="57" t="s">
        <v>1574</v>
      </c>
      <c r="C365" s="57" t="s">
        <v>483</v>
      </c>
      <c r="D365" s="58" t="s">
        <v>1650</v>
      </c>
      <c r="E365" s="60" t="s">
        <v>1651</v>
      </c>
      <c r="F365" s="61">
        <v>362</v>
      </c>
      <c r="G365" s="61">
        <v>35349</v>
      </c>
      <c r="H365" s="88">
        <v>1.1000000000000001</v>
      </c>
      <c r="I365" s="63">
        <v>91.160220994475139</v>
      </c>
      <c r="J365" s="63">
        <v>67.95580110497238</v>
      </c>
      <c r="K365" s="63">
        <v>76.795580110497241</v>
      </c>
      <c r="L365" s="63">
        <v>76.243093922651937</v>
      </c>
      <c r="M365" s="63">
        <v>77.900552486187848</v>
      </c>
      <c r="N365" s="63">
        <v>70.994475138121544</v>
      </c>
      <c r="O365" s="63">
        <v>71.270718232044189</v>
      </c>
      <c r="P365" s="63">
        <v>77.348066298342545</v>
      </c>
      <c r="Q365" s="63">
        <v>61.878453038674031</v>
      </c>
      <c r="R365" s="63">
        <v>56.077348066298342</v>
      </c>
      <c r="S365" s="63">
        <v>71.270718232044189</v>
      </c>
      <c r="T365" s="63">
        <v>72.375690607734811</v>
      </c>
      <c r="U365" s="46">
        <v>0</v>
      </c>
      <c r="V365" s="64">
        <v>0</v>
      </c>
      <c r="W365" s="65">
        <v>267</v>
      </c>
      <c r="X365" s="65">
        <v>278</v>
      </c>
      <c r="Y365" s="65">
        <v>271</v>
      </c>
      <c r="Z365" s="65">
        <v>282</v>
      </c>
      <c r="AA365" s="65">
        <v>295</v>
      </c>
      <c r="AB365" s="65">
        <v>276</v>
      </c>
      <c r="AC365" s="67">
        <v>-4.119850187265917</v>
      </c>
      <c r="AD365" s="67">
        <v>-4.0590405904059041</v>
      </c>
      <c r="AE365" s="67">
        <v>6.4406779661016946</v>
      </c>
      <c r="AF365" s="65">
        <v>280</v>
      </c>
      <c r="AG365" s="65">
        <v>257</v>
      </c>
      <c r="AH365" s="67">
        <v>8.2142857142857135</v>
      </c>
      <c r="AI365" s="65">
        <v>280</v>
      </c>
      <c r="AJ365" s="65">
        <v>258</v>
      </c>
      <c r="AK365" s="67">
        <v>7.8571428571428568</v>
      </c>
      <c r="AL365" s="42" t="s">
        <v>2639</v>
      </c>
      <c r="AM365" s="42" t="s">
        <v>2639</v>
      </c>
      <c r="AN365" s="42" t="s">
        <v>2639</v>
      </c>
      <c r="AO365" s="47" t="s">
        <v>2669</v>
      </c>
      <c r="AP365" s="47" t="s">
        <v>2639</v>
      </c>
      <c r="AQ365" s="43" t="s">
        <v>8</v>
      </c>
    </row>
    <row r="366" spans="1:43" s="24" customFormat="1" ht="30" customHeight="1" x14ac:dyDescent="0.3">
      <c r="A366" s="57" t="s">
        <v>1652</v>
      </c>
      <c r="B366" s="57" t="s">
        <v>1574</v>
      </c>
      <c r="C366" s="57" t="s">
        <v>483</v>
      </c>
      <c r="D366" s="58" t="s">
        <v>1653</v>
      </c>
      <c r="E366" s="60" t="s">
        <v>1654</v>
      </c>
      <c r="F366" s="61">
        <v>34</v>
      </c>
      <c r="G366" s="61">
        <v>2699</v>
      </c>
      <c r="H366" s="88">
        <v>1.3</v>
      </c>
      <c r="I366" s="63">
        <v>50</v>
      </c>
      <c r="J366" s="63">
        <v>67.64705882352942</v>
      </c>
      <c r="K366" s="63">
        <v>76.470588235294116</v>
      </c>
      <c r="L366" s="63">
        <v>76.470588235294116</v>
      </c>
      <c r="M366" s="63">
        <v>73.529411764705884</v>
      </c>
      <c r="N366" s="63">
        <v>73.529411764705884</v>
      </c>
      <c r="O366" s="63">
        <v>73.529411764705884</v>
      </c>
      <c r="P366" s="63">
        <v>91.17647058823529</v>
      </c>
      <c r="Q366" s="63">
        <v>61.764705882352942</v>
      </c>
      <c r="R366" s="63">
        <v>94.117647058823522</v>
      </c>
      <c r="S366" s="63">
        <v>100</v>
      </c>
      <c r="T366" s="63">
        <v>97.058823529411768</v>
      </c>
      <c r="U366" s="46">
        <v>2</v>
      </c>
      <c r="V366" s="64">
        <v>20</v>
      </c>
      <c r="W366" s="65">
        <v>24</v>
      </c>
      <c r="X366" s="65">
        <v>26</v>
      </c>
      <c r="Y366" s="65">
        <v>24</v>
      </c>
      <c r="Z366" s="65">
        <v>25</v>
      </c>
      <c r="AA366" s="65">
        <v>16</v>
      </c>
      <c r="AB366" s="65">
        <v>26</v>
      </c>
      <c r="AC366" s="67">
        <v>-8.3333333333333321</v>
      </c>
      <c r="AD366" s="67">
        <v>-4.1666666666666661</v>
      </c>
      <c r="AE366" s="67">
        <v>-62.5</v>
      </c>
      <c r="AF366" s="65">
        <v>24</v>
      </c>
      <c r="AG366" s="65">
        <v>25</v>
      </c>
      <c r="AH366" s="67">
        <v>-4.1666666666666661</v>
      </c>
      <c r="AI366" s="65">
        <v>24</v>
      </c>
      <c r="AJ366" s="65">
        <v>25</v>
      </c>
      <c r="AK366" s="67">
        <v>-4.1666666666666661</v>
      </c>
      <c r="AL366" s="42" t="s">
        <v>2639</v>
      </c>
      <c r="AM366" s="42" t="s">
        <v>2639</v>
      </c>
      <c r="AN366" s="42" t="s">
        <v>2639</v>
      </c>
      <c r="AO366" s="47" t="s">
        <v>2669</v>
      </c>
      <c r="AP366" s="47" t="s">
        <v>2639</v>
      </c>
      <c r="AQ366" s="43" t="s">
        <v>8</v>
      </c>
    </row>
    <row r="367" spans="1:43" s="24" customFormat="1" ht="30" customHeight="1" x14ac:dyDescent="0.3">
      <c r="A367" s="57" t="s">
        <v>1652</v>
      </c>
      <c r="B367" s="57" t="s">
        <v>1574</v>
      </c>
      <c r="C367" s="57" t="s">
        <v>483</v>
      </c>
      <c r="D367" s="58" t="s">
        <v>1655</v>
      </c>
      <c r="E367" s="60" t="s">
        <v>1656</v>
      </c>
      <c r="F367" s="61">
        <v>127</v>
      </c>
      <c r="G367" s="61">
        <v>14299</v>
      </c>
      <c r="H367" s="88">
        <v>0.9</v>
      </c>
      <c r="I367" s="63">
        <v>100</v>
      </c>
      <c r="J367" s="63">
        <v>92.913385826771659</v>
      </c>
      <c r="K367" s="63">
        <v>94.488188976377955</v>
      </c>
      <c r="L367" s="63">
        <v>100</v>
      </c>
      <c r="M367" s="63">
        <v>100</v>
      </c>
      <c r="N367" s="63">
        <v>100</v>
      </c>
      <c r="O367" s="63">
        <v>100</v>
      </c>
      <c r="P367" s="63">
        <v>86.614173228346459</v>
      </c>
      <c r="Q367" s="63">
        <v>87.4015748031496</v>
      </c>
      <c r="R367" s="63">
        <v>85.039370078740163</v>
      </c>
      <c r="S367" s="63">
        <v>85.039370078740163</v>
      </c>
      <c r="T367" s="63">
        <v>86.614173228346459</v>
      </c>
      <c r="U367" s="46">
        <v>5</v>
      </c>
      <c r="V367" s="64">
        <v>50</v>
      </c>
      <c r="W367" s="65">
        <v>119</v>
      </c>
      <c r="X367" s="65">
        <v>120</v>
      </c>
      <c r="Y367" s="65">
        <v>124</v>
      </c>
      <c r="Z367" s="65">
        <v>127</v>
      </c>
      <c r="AA367" s="65">
        <v>125</v>
      </c>
      <c r="AB367" s="65">
        <v>130</v>
      </c>
      <c r="AC367" s="67">
        <v>-0.84033613445378152</v>
      </c>
      <c r="AD367" s="67">
        <v>-2.4193548387096775</v>
      </c>
      <c r="AE367" s="67">
        <v>-4</v>
      </c>
      <c r="AF367" s="65">
        <v>126</v>
      </c>
      <c r="AG367" s="65">
        <v>134</v>
      </c>
      <c r="AH367" s="67">
        <v>-6.3492063492063489</v>
      </c>
      <c r="AI367" s="65">
        <v>126</v>
      </c>
      <c r="AJ367" s="65">
        <v>132</v>
      </c>
      <c r="AK367" s="67">
        <v>-4.7619047619047619</v>
      </c>
      <c r="AL367" s="42" t="s">
        <v>2639</v>
      </c>
      <c r="AM367" s="42" t="s">
        <v>2639</v>
      </c>
      <c r="AN367" s="42" t="s">
        <v>2639</v>
      </c>
      <c r="AO367" s="47" t="s">
        <v>2669</v>
      </c>
      <c r="AP367" s="47" t="s">
        <v>2639</v>
      </c>
      <c r="AQ367" s="43" t="s">
        <v>8</v>
      </c>
    </row>
    <row r="368" spans="1:43" s="24" customFormat="1" ht="30" customHeight="1" x14ac:dyDescent="0.3">
      <c r="A368" s="57" t="s">
        <v>1652</v>
      </c>
      <c r="B368" s="57" t="s">
        <v>1574</v>
      </c>
      <c r="C368" s="57" t="s">
        <v>483</v>
      </c>
      <c r="D368" s="58" t="s">
        <v>1657</v>
      </c>
      <c r="E368" s="60" t="s">
        <v>1658</v>
      </c>
      <c r="F368" s="61">
        <v>670</v>
      </c>
      <c r="G368" s="61">
        <v>75739</v>
      </c>
      <c r="H368" s="88">
        <v>0.9</v>
      </c>
      <c r="I368" s="63">
        <v>99.850746268656721</v>
      </c>
      <c r="J368" s="63">
        <v>97.164179104477611</v>
      </c>
      <c r="K368" s="63">
        <v>84.179104477611943</v>
      </c>
      <c r="L368" s="63">
        <v>86.567164179104466</v>
      </c>
      <c r="M368" s="63">
        <v>86.119402985074629</v>
      </c>
      <c r="N368" s="63">
        <v>83.28358208955224</v>
      </c>
      <c r="O368" s="63">
        <v>83.134328358208947</v>
      </c>
      <c r="P368" s="63">
        <v>78.358208955223887</v>
      </c>
      <c r="Q368" s="63">
        <v>73.432835820895519</v>
      </c>
      <c r="R368" s="63">
        <v>65.97014925373135</v>
      </c>
      <c r="S368" s="63">
        <v>73.731343283582078</v>
      </c>
      <c r="T368" s="63">
        <v>70</v>
      </c>
      <c r="U368" s="46">
        <v>0</v>
      </c>
      <c r="V368" s="64">
        <v>0</v>
      </c>
      <c r="W368" s="65">
        <v>565</v>
      </c>
      <c r="X368" s="65">
        <v>564</v>
      </c>
      <c r="Y368" s="65">
        <v>592</v>
      </c>
      <c r="Z368" s="65">
        <v>577</v>
      </c>
      <c r="AA368" s="65">
        <v>638</v>
      </c>
      <c r="AB368" s="65">
        <v>580</v>
      </c>
      <c r="AC368" s="67">
        <v>0.17699115044247787</v>
      </c>
      <c r="AD368" s="67">
        <v>2.5337837837837838</v>
      </c>
      <c r="AE368" s="67">
        <v>9.0909090909090917</v>
      </c>
      <c r="AF368" s="65">
        <v>608</v>
      </c>
      <c r="AG368" s="65">
        <v>558</v>
      </c>
      <c r="AH368" s="67">
        <v>8.2236842105263168</v>
      </c>
      <c r="AI368" s="65">
        <v>609</v>
      </c>
      <c r="AJ368" s="65">
        <v>557</v>
      </c>
      <c r="AK368" s="67">
        <v>8.5385878489326767</v>
      </c>
      <c r="AL368" s="42" t="s">
        <v>2639</v>
      </c>
      <c r="AM368" s="42" t="s">
        <v>2639</v>
      </c>
      <c r="AN368" s="42" t="s">
        <v>2639</v>
      </c>
      <c r="AO368" s="47" t="s">
        <v>2669</v>
      </c>
      <c r="AP368" s="47" t="s">
        <v>2639</v>
      </c>
      <c r="AQ368" s="43" t="s">
        <v>8</v>
      </c>
    </row>
    <row r="369" spans="1:43" s="24" customFormat="1" ht="30" customHeight="1" x14ac:dyDescent="0.3">
      <c r="A369" s="57" t="s">
        <v>1652</v>
      </c>
      <c r="B369" s="57" t="s">
        <v>1574</v>
      </c>
      <c r="C369" s="57" t="s">
        <v>483</v>
      </c>
      <c r="D369" s="58" t="s">
        <v>1659</v>
      </c>
      <c r="E369" s="60" t="s">
        <v>1660</v>
      </c>
      <c r="F369" s="61">
        <v>75</v>
      </c>
      <c r="G369" s="61">
        <v>6659</v>
      </c>
      <c r="H369" s="88">
        <v>1.2000000000000002</v>
      </c>
      <c r="I369" s="63">
        <v>100</v>
      </c>
      <c r="J369" s="63">
        <v>100</v>
      </c>
      <c r="K369" s="63">
        <v>96</v>
      </c>
      <c r="L369" s="63">
        <v>92</v>
      </c>
      <c r="M369" s="63">
        <v>97.333333333333343</v>
      </c>
      <c r="N369" s="63">
        <v>98.666666666666671</v>
      </c>
      <c r="O369" s="63">
        <v>98.666666666666671</v>
      </c>
      <c r="P369" s="63">
        <v>100</v>
      </c>
      <c r="Q369" s="63">
        <v>94.666666666666671</v>
      </c>
      <c r="R369" s="63">
        <v>100</v>
      </c>
      <c r="S369" s="63">
        <v>100</v>
      </c>
      <c r="T369" s="63">
        <v>100</v>
      </c>
      <c r="U369" s="46">
        <v>8</v>
      </c>
      <c r="V369" s="64">
        <v>80</v>
      </c>
      <c r="W369" s="65">
        <v>67</v>
      </c>
      <c r="X369" s="65">
        <v>72</v>
      </c>
      <c r="Y369" s="65">
        <v>68</v>
      </c>
      <c r="Z369" s="65">
        <v>73</v>
      </c>
      <c r="AA369" s="65">
        <v>66</v>
      </c>
      <c r="AB369" s="65">
        <v>69</v>
      </c>
      <c r="AC369" s="67">
        <v>-7.4626865671641784</v>
      </c>
      <c r="AD369" s="67">
        <v>-7.3529411764705888</v>
      </c>
      <c r="AE369" s="67">
        <v>-4.5454545454545459</v>
      </c>
      <c r="AF369" s="65">
        <v>68</v>
      </c>
      <c r="AG369" s="65">
        <v>74</v>
      </c>
      <c r="AH369" s="67">
        <v>-8.8235294117647065</v>
      </c>
      <c r="AI369" s="65">
        <v>68</v>
      </c>
      <c r="AJ369" s="65">
        <v>74</v>
      </c>
      <c r="AK369" s="67">
        <v>-8.8235294117647065</v>
      </c>
      <c r="AL369" s="42" t="s">
        <v>2639</v>
      </c>
      <c r="AM369" s="42" t="s">
        <v>2669</v>
      </c>
      <c r="AN369" s="42" t="s">
        <v>2639</v>
      </c>
      <c r="AO369" s="47" t="s">
        <v>2639</v>
      </c>
      <c r="AP369" s="47" t="s">
        <v>2639</v>
      </c>
      <c r="AQ369" s="43" t="s">
        <v>6</v>
      </c>
    </row>
    <row r="370" spans="1:43" s="24" customFormat="1" ht="30" customHeight="1" x14ac:dyDescent="0.3">
      <c r="A370" s="57" t="s">
        <v>57</v>
      </c>
      <c r="B370" s="57" t="s">
        <v>1574</v>
      </c>
      <c r="C370" s="57" t="s">
        <v>483</v>
      </c>
      <c r="D370" s="58" t="s">
        <v>1661</v>
      </c>
      <c r="E370" s="60" t="s">
        <v>1662</v>
      </c>
      <c r="F370" s="61">
        <v>29</v>
      </c>
      <c r="G370" s="61">
        <v>2316</v>
      </c>
      <c r="H370" s="88">
        <v>1.3</v>
      </c>
      <c r="I370" s="63">
        <v>65.517241379310349</v>
      </c>
      <c r="J370" s="63">
        <v>27.586206896551722</v>
      </c>
      <c r="K370" s="63">
        <v>55.172413793103445</v>
      </c>
      <c r="L370" s="63">
        <v>79.310344827586206</v>
      </c>
      <c r="M370" s="63">
        <v>62.068965517241381</v>
      </c>
      <c r="N370" s="63">
        <v>68.965517241379317</v>
      </c>
      <c r="O370" s="63">
        <v>68.965517241379317</v>
      </c>
      <c r="P370" s="63">
        <v>79.310344827586206</v>
      </c>
      <c r="Q370" s="63">
        <v>55.172413793103445</v>
      </c>
      <c r="R370" s="63">
        <v>72.41379310344827</v>
      </c>
      <c r="S370" s="63">
        <v>65.517241379310349</v>
      </c>
      <c r="T370" s="63">
        <v>75.862068965517238</v>
      </c>
      <c r="U370" s="46">
        <v>0</v>
      </c>
      <c r="V370" s="64">
        <v>0</v>
      </c>
      <c r="W370" s="65">
        <v>17</v>
      </c>
      <c r="X370" s="65">
        <v>16</v>
      </c>
      <c r="Y370" s="65">
        <v>18</v>
      </c>
      <c r="Z370" s="65">
        <v>18</v>
      </c>
      <c r="AA370" s="65">
        <v>17</v>
      </c>
      <c r="AB370" s="65">
        <v>23</v>
      </c>
      <c r="AC370" s="67">
        <v>5.8823529411764701</v>
      </c>
      <c r="AD370" s="67">
        <v>0</v>
      </c>
      <c r="AE370" s="67">
        <v>-35.294117647058826</v>
      </c>
      <c r="AF370" s="65">
        <v>17</v>
      </c>
      <c r="AG370" s="65">
        <v>20</v>
      </c>
      <c r="AH370" s="67">
        <v>-17.647058823529413</v>
      </c>
      <c r="AI370" s="65">
        <v>19</v>
      </c>
      <c r="AJ370" s="65">
        <v>20</v>
      </c>
      <c r="AK370" s="67">
        <v>-5.2631578947368416</v>
      </c>
      <c r="AL370" s="42" t="s">
        <v>2639</v>
      </c>
      <c r="AM370" s="42" t="s">
        <v>2639</v>
      </c>
      <c r="AN370" s="42" t="s">
        <v>2639</v>
      </c>
      <c r="AO370" s="47" t="s">
        <v>2669</v>
      </c>
      <c r="AP370" s="47" t="s">
        <v>2639</v>
      </c>
      <c r="AQ370" s="43" t="s">
        <v>8</v>
      </c>
    </row>
    <row r="371" spans="1:43" s="24" customFormat="1" ht="30" customHeight="1" x14ac:dyDescent="0.3">
      <c r="A371" s="57" t="s">
        <v>1652</v>
      </c>
      <c r="B371" s="57" t="s">
        <v>1574</v>
      </c>
      <c r="C371" s="57" t="s">
        <v>483</v>
      </c>
      <c r="D371" s="58" t="s">
        <v>1663</v>
      </c>
      <c r="E371" s="60" t="s">
        <v>1664</v>
      </c>
      <c r="F371" s="61">
        <v>50</v>
      </c>
      <c r="G371" s="61">
        <v>4420</v>
      </c>
      <c r="H371" s="88">
        <v>1.2000000000000002</v>
      </c>
      <c r="I371" s="63">
        <v>62</v>
      </c>
      <c r="J371" s="63">
        <v>52</v>
      </c>
      <c r="K371" s="63">
        <v>90</v>
      </c>
      <c r="L371" s="63">
        <v>92</v>
      </c>
      <c r="M371" s="63">
        <v>92</v>
      </c>
      <c r="N371" s="63">
        <v>96</v>
      </c>
      <c r="O371" s="63">
        <v>96</v>
      </c>
      <c r="P371" s="63">
        <v>100</v>
      </c>
      <c r="Q371" s="63">
        <v>84</v>
      </c>
      <c r="R371" s="63">
        <v>96</v>
      </c>
      <c r="S371" s="63">
        <v>100</v>
      </c>
      <c r="T371" s="63">
        <v>100</v>
      </c>
      <c r="U371" s="46">
        <v>7</v>
      </c>
      <c r="V371" s="64">
        <v>70</v>
      </c>
      <c r="W371" s="65">
        <v>44</v>
      </c>
      <c r="X371" s="65">
        <v>45</v>
      </c>
      <c r="Y371" s="65">
        <v>44</v>
      </c>
      <c r="Z371" s="65">
        <v>46</v>
      </c>
      <c r="AA371" s="65">
        <v>50</v>
      </c>
      <c r="AB371" s="65">
        <v>46</v>
      </c>
      <c r="AC371" s="67">
        <v>-2.2727272727272729</v>
      </c>
      <c r="AD371" s="67">
        <v>-4.5454545454545459</v>
      </c>
      <c r="AE371" s="67">
        <v>8</v>
      </c>
      <c r="AF371" s="65">
        <v>44</v>
      </c>
      <c r="AG371" s="65">
        <v>48</v>
      </c>
      <c r="AH371" s="67">
        <v>-9.0909090909090917</v>
      </c>
      <c r="AI371" s="65">
        <v>44</v>
      </c>
      <c r="AJ371" s="65">
        <v>48</v>
      </c>
      <c r="AK371" s="67">
        <v>-9.0909090909090917</v>
      </c>
      <c r="AL371" s="42" t="s">
        <v>2639</v>
      </c>
      <c r="AM371" s="42" t="s">
        <v>2639</v>
      </c>
      <c r="AN371" s="42" t="s">
        <v>2639</v>
      </c>
      <c r="AO371" s="47" t="s">
        <v>2669</v>
      </c>
      <c r="AP371" s="47" t="s">
        <v>2639</v>
      </c>
      <c r="AQ371" s="43" t="s">
        <v>8</v>
      </c>
    </row>
    <row r="372" spans="1:43" s="24" customFormat="1" ht="30" customHeight="1" x14ac:dyDescent="0.3">
      <c r="A372" s="57" t="s">
        <v>1652</v>
      </c>
      <c r="B372" s="57" t="s">
        <v>1574</v>
      </c>
      <c r="C372" s="57" t="s">
        <v>483</v>
      </c>
      <c r="D372" s="58" t="s">
        <v>1665</v>
      </c>
      <c r="E372" s="60" t="s">
        <v>1666</v>
      </c>
      <c r="F372" s="61">
        <v>67</v>
      </c>
      <c r="G372" s="61">
        <v>6862</v>
      </c>
      <c r="H372" s="88">
        <v>1</v>
      </c>
      <c r="I372" s="63">
        <v>83.582089552238799</v>
      </c>
      <c r="J372" s="63">
        <v>68.656716417910445</v>
      </c>
      <c r="K372" s="63">
        <v>85.074626865671647</v>
      </c>
      <c r="L372" s="63">
        <v>85.074626865671647</v>
      </c>
      <c r="M372" s="63">
        <v>83.582089552238799</v>
      </c>
      <c r="N372" s="63">
        <v>88.059701492537314</v>
      </c>
      <c r="O372" s="63">
        <v>88.059701492537314</v>
      </c>
      <c r="P372" s="63">
        <v>83.582089552238799</v>
      </c>
      <c r="Q372" s="63">
        <v>82.089552238805979</v>
      </c>
      <c r="R372" s="63">
        <v>64.179104477611943</v>
      </c>
      <c r="S372" s="63">
        <v>92.537313432835816</v>
      </c>
      <c r="T372" s="63">
        <v>100</v>
      </c>
      <c r="U372" s="46">
        <v>1</v>
      </c>
      <c r="V372" s="64">
        <v>10</v>
      </c>
      <c r="W372" s="65">
        <v>56</v>
      </c>
      <c r="X372" s="65">
        <v>57</v>
      </c>
      <c r="Y372" s="65">
        <v>55</v>
      </c>
      <c r="Z372" s="65">
        <v>56</v>
      </c>
      <c r="AA372" s="65">
        <v>56</v>
      </c>
      <c r="AB372" s="65">
        <v>57</v>
      </c>
      <c r="AC372" s="67">
        <v>-1.7857142857142856</v>
      </c>
      <c r="AD372" s="67">
        <v>-1.8181818181818181</v>
      </c>
      <c r="AE372" s="67">
        <v>-1.7857142857142856</v>
      </c>
      <c r="AF372" s="65">
        <v>56</v>
      </c>
      <c r="AG372" s="65">
        <v>59</v>
      </c>
      <c r="AH372" s="67">
        <v>-5.3571428571428568</v>
      </c>
      <c r="AI372" s="65">
        <v>56</v>
      </c>
      <c r="AJ372" s="65">
        <v>59</v>
      </c>
      <c r="AK372" s="67">
        <v>-5.3571428571428568</v>
      </c>
      <c r="AL372" s="42" t="s">
        <v>2639</v>
      </c>
      <c r="AM372" s="42" t="s">
        <v>2639</v>
      </c>
      <c r="AN372" s="42" t="s">
        <v>2639</v>
      </c>
      <c r="AO372" s="47" t="s">
        <v>2669</v>
      </c>
      <c r="AP372" s="47" t="s">
        <v>2639</v>
      </c>
      <c r="AQ372" s="43" t="s">
        <v>8</v>
      </c>
    </row>
    <row r="373" spans="1:43" s="24" customFormat="1" ht="30" customHeight="1" x14ac:dyDescent="0.3">
      <c r="A373" s="57" t="s">
        <v>1652</v>
      </c>
      <c r="B373" s="57" t="s">
        <v>1574</v>
      </c>
      <c r="C373" s="57" t="s">
        <v>483</v>
      </c>
      <c r="D373" s="58" t="s">
        <v>1667</v>
      </c>
      <c r="E373" s="60" t="s">
        <v>1668</v>
      </c>
      <c r="F373" s="61">
        <v>581</v>
      </c>
      <c r="G373" s="61">
        <v>52683</v>
      </c>
      <c r="H373" s="88">
        <v>1.2000000000000002</v>
      </c>
      <c r="I373" s="63">
        <v>75.043029259896727</v>
      </c>
      <c r="J373" s="63">
        <v>77.280550774526674</v>
      </c>
      <c r="K373" s="63">
        <v>67.986230636833042</v>
      </c>
      <c r="L373" s="63">
        <v>65.232358003442343</v>
      </c>
      <c r="M373" s="63">
        <v>71.084337349397586</v>
      </c>
      <c r="N373" s="63">
        <v>70.740103270223756</v>
      </c>
      <c r="O373" s="63">
        <v>70.223752151462989</v>
      </c>
      <c r="P373" s="63">
        <v>75.387263339070572</v>
      </c>
      <c r="Q373" s="63">
        <v>59.896729776247845</v>
      </c>
      <c r="R373" s="63">
        <v>62.306368330464714</v>
      </c>
      <c r="S373" s="63">
        <v>70.567986230636834</v>
      </c>
      <c r="T373" s="63">
        <v>69.879518072289159</v>
      </c>
      <c r="U373" s="46">
        <v>0</v>
      </c>
      <c r="V373" s="64">
        <v>0</v>
      </c>
      <c r="W373" s="65">
        <v>388</v>
      </c>
      <c r="X373" s="65">
        <v>395</v>
      </c>
      <c r="Y373" s="65">
        <v>394</v>
      </c>
      <c r="Z373" s="65">
        <v>413</v>
      </c>
      <c r="AA373" s="65">
        <v>398</v>
      </c>
      <c r="AB373" s="65">
        <v>379</v>
      </c>
      <c r="AC373" s="67">
        <v>-1.804123711340206</v>
      </c>
      <c r="AD373" s="67">
        <v>-4.8223350253807107</v>
      </c>
      <c r="AE373" s="67">
        <v>4.7738693467336679</v>
      </c>
      <c r="AF373" s="65">
        <v>402</v>
      </c>
      <c r="AG373" s="65">
        <v>411</v>
      </c>
      <c r="AH373" s="67">
        <v>-2.2388059701492535</v>
      </c>
      <c r="AI373" s="65">
        <v>398</v>
      </c>
      <c r="AJ373" s="65">
        <v>408</v>
      </c>
      <c r="AK373" s="67">
        <v>-2.512562814070352</v>
      </c>
      <c r="AL373" s="42" t="s">
        <v>2639</v>
      </c>
      <c r="AM373" s="42" t="s">
        <v>2639</v>
      </c>
      <c r="AN373" s="42" t="s">
        <v>2639</v>
      </c>
      <c r="AO373" s="47" t="s">
        <v>2669</v>
      </c>
      <c r="AP373" s="47" t="s">
        <v>2639</v>
      </c>
      <c r="AQ373" s="43" t="s">
        <v>8</v>
      </c>
    </row>
    <row r="374" spans="1:43" s="24" customFormat="1" ht="30" customHeight="1" x14ac:dyDescent="0.3">
      <c r="A374" s="57" t="s">
        <v>1652</v>
      </c>
      <c r="B374" s="57" t="s">
        <v>1574</v>
      </c>
      <c r="C374" s="57" t="s">
        <v>483</v>
      </c>
      <c r="D374" s="58" t="s">
        <v>1669</v>
      </c>
      <c r="E374" s="60" t="s">
        <v>1670</v>
      </c>
      <c r="F374" s="61">
        <v>47</v>
      </c>
      <c r="G374" s="61">
        <v>6570</v>
      </c>
      <c r="H374" s="88">
        <v>0.79999999999999993</v>
      </c>
      <c r="I374" s="63">
        <v>42.553191489361701</v>
      </c>
      <c r="J374" s="63">
        <v>100</v>
      </c>
      <c r="K374" s="63">
        <v>100</v>
      </c>
      <c r="L374" s="63">
        <v>100</v>
      </c>
      <c r="M374" s="63">
        <v>100</v>
      </c>
      <c r="N374" s="63">
        <v>100</v>
      </c>
      <c r="O374" s="63">
        <v>100</v>
      </c>
      <c r="P374" s="63">
        <v>100</v>
      </c>
      <c r="Q374" s="63">
        <v>100</v>
      </c>
      <c r="R374" s="63">
        <v>100</v>
      </c>
      <c r="S374" s="63">
        <v>100</v>
      </c>
      <c r="T374" s="63">
        <v>100</v>
      </c>
      <c r="U374" s="46">
        <v>10</v>
      </c>
      <c r="V374" s="64">
        <v>100</v>
      </c>
      <c r="W374" s="65">
        <v>65</v>
      </c>
      <c r="X374" s="65">
        <v>63</v>
      </c>
      <c r="Y374" s="65">
        <v>66</v>
      </c>
      <c r="Z374" s="65">
        <v>64</v>
      </c>
      <c r="AA374" s="65">
        <v>69</v>
      </c>
      <c r="AB374" s="65">
        <v>61</v>
      </c>
      <c r="AC374" s="67">
        <v>3.0769230769230771</v>
      </c>
      <c r="AD374" s="67">
        <v>3.0303030303030303</v>
      </c>
      <c r="AE374" s="67">
        <v>11.594202898550725</v>
      </c>
      <c r="AF374" s="65">
        <v>65</v>
      </c>
      <c r="AG374" s="65">
        <v>62</v>
      </c>
      <c r="AH374" s="67">
        <v>4.6153846153846159</v>
      </c>
      <c r="AI374" s="65">
        <v>65</v>
      </c>
      <c r="AJ374" s="65">
        <v>62</v>
      </c>
      <c r="AK374" s="67">
        <v>4.6153846153846159</v>
      </c>
      <c r="AL374" s="42" t="s">
        <v>2669</v>
      </c>
      <c r="AM374" s="42" t="s">
        <v>2639</v>
      </c>
      <c r="AN374" s="42" t="s">
        <v>2639</v>
      </c>
      <c r="AO374" s="47" t="s">
        <v>2639</v>
      </c>
      <c r="AP374" s="47" t="s">
        <v>2639</v>
      </c>
      <c r="AQ374" s="43" t="s">
        <v>5</v>
      </c>
    </row>
    <row r="375" spans="1:43" s="24" customFormat="1" ht="30" customHeight="1" x14ac:dyDescent="0.3">
      <c r="A375" s="57" t="s">
        <v>57</v>
      </c>
      <c r="B375" s="57" t="s">
        <v>1574</v>
      </c>
      <c r="C375" s="57" t="s">
        <v>483</v>
      </c>
      <c r="D375" s="58" t="s">
        <v>1671</v>
      </c>
      <c r="E375" s="60" t="s">
        <v>1672</v>
      </c>
      <c r="F375" s="61">
        <v>153</v>
      </c>
      <c r="G375" s="61">
        <v>10852</v>
      </c>
      <c r="H375" s="88">
        <v>1.5</v>
      </c>
      <c r="I375" s="63">
        <v>88.888888888888886</v>
      </c>
      <c r="J375" s="63">
        <v>77.777777777777786</v>
      </c>
      <c r="K375" s="63">
        <v>84.967320261437905</v>
      </c>
      <c r="L375" s="63">
        <v>78.431372549019613</v>
      </c>
      <c r="M375" s="63">
        <v>86.274509803921575</v>
      </c>
      <c r="N375" s="63">
        <v>78.431372549019613</v>
      </c>
      <c r="O375" s="63">
        <v>79.738562091503269</v>
      </c>
      <c r="P375" s="63">
        <v>94.77124183006535</v>
      </c>
      <c r="Q375" s="63">
        <v>69.281045751633982</v>
      </c>
      <c r="R375" s="63">
        <v>61.437908496732028</v>
      </c>
      <c r="S375" s="63">
        <v>70.588235294117652</v>
      </c>
      <c r="T375" s="63">
        <v>83.006535947712422</v>
      </c>
      <c r="U375" s="46">
        <v>0</v>
      </c>
      <c r="V375" s="64">
        <v>0</v>
      </c>
      <c r="W375" s="65">
        <v>131</v>
      </c>
      <c r="X375" s="65">
        <v>130</v>
      </c>
      <c r="Y375" s="65">
        <v>134</v>
      </c>
      <c r="Z375" s="65">
        <v>132</v>
      </c>
      <c r="AA375" s="65">
        <v>136</v>
      </c>
      <c r="AB375" s="65">
        <v>120</v>
      </c>
      <c r="AC375" s="67">
        <v>0.76335877862595414</v>
      </c>
      <c r="AD375" s="67">
        <v>1.4925373134328357</v>
      </c>
      <c r="AE375" s="67">
        <v>11.76470588235294</v>
      </c>
      <c r="AF375" s="65">
        <v>133</v>
      </c>
      <c r="AG375" s="65">
        <v>120</v>
      </c>
      <c r="AH375" s="67">
        <v>9.7744360902255636</v>
      </c>
      <c r="AI375" s="65">
        <v>136</v>
      </c>
      <c r="AJ375" s="65">
        <v>122</v>
      </c>
      <c r="AK375" s="67">
        <v>10.294117647058822</v>
      </c>
      <c r="AL375" s="42" t="s">
        <v>2639</v>
      </c>
      <c r="AM375" s="42" t="s">
        <v>2639</v>
      </c>
      <c r="AN375" s="42" t="s">
        <v>2639</v>
      </c>
      <c r="AO375" s="47" t="s">
        <v>2669</v>
      </c>
      <c r="AP375" s="47" t="s">
        <v>2639</v>
      </c>
      <c r="AQ375" s="43" t="s">
        <v>8</v>
      </c>
    </row>
    <row r="376" spans="1:43" s="24" customFormat="1" ht="30" customHeight="1" x14ac:dyDescent="0.3">
      <c r="A376" s="57" t="s">
        <v>1652</v>
      </c>
      <c r="B376" s="57" t="s">
        <v>1574</v>
      </c>
      <c r="C376" s="57" t="s">
        <v>483</v>
      </c>
      <c r="D376" s="58" t="s">
        <v>1673</v>
      </c>
      <c r="E376" s="60" t="s">
        <v>1674</v>
      </c>
      <c r="F376" s="61">
        <v>76</v>
      </c>
      <c r="G376" s="61">
        <v>10465</v>
      </c>
      <c r="H376" s="88">
        <v>0.79999999999999993</v>
      </c>
      <c r="I376" s="63">
        <v>88.157894736842096</v>
      </c>
      <c r="J376" s="63">
        <v>82.89473684210526</v>
      </c>
      <c r="K376" s="63">
        <v>97.368421052631575</v>
      </c>
      <c r="L376" s="63">
        <v>100</v>
      </c>
      <c r="M376" s="63">
        <v>100</v>
      </c>
      <c r="N376" s="63">
        <v>100</v>
      </c>
      <c r="O376" s="63">
        <v>100</v>
      </c>
      <c r="P376" s="63">
        <v>100</v>
      </c>
      <c r="Q376" s="63">
        <v>100</v>
      </c>
      <c r="R376" s="63">
        <v>90.789473684210535</v>
      </c>
      <c r="S376" s="63">
        <v>100</v>
      </c>
      <c r="T376" s="63">
        <v>100</v>
      </c>
      <c r="U376" s="46">
        <v>9</v>
      </c>
      <c r="V376" s="64">
        <v>90</v>
      </c>
      <c r="W376" s="65">
        <v>86</v>
      </c>
      <c r="X376" s="65">
        <v>74</v>
      </c>
      <c r="Y376" s="65">
        <v>91</v>
      </c>
      <c r="Z376" s="65">
        <v>78</v>
      </c>
      <c r="AA376" s="65">
        <v>80</v>
      </c>
      <c r="AB376" s="65">
        <v>81</v>
      </c>
      <c r="AC376" s="67">
        <v>13.953488372093023</v>
      </c>
      <c r="AD376" s="67">
        <v>14.285714285714285</v>
      </c>
      <c r="AE376" s="67">
        <v>-1.25</v>
      </c>
      <c r="AF376" s="65">
        <v>93</v>
      </c>
      <c r="AG376" s="65">
        <v>86</v>
      </c>
      <c r="AH376" s="67">
        <v>7.5268817204301079</v>
      </c>
      <c r="AI376" s="65">
        <v>93</v>
      </c>
      <c r="AJ376" s="65">
        <v>85</v>
      </c>
      <c r="AK376" s="67">
        <v>8.6021505376344098</v>
      </c>
      <c r="AL376" s="42" t="s">
        <v>2639</v>
      </c>
      <c r="AM376" s="42" t="s">
        <v>2669</v>
      </c>
      <c r="AN376" s="42" t="s">
        <v>2639</v>
      </c>
      <c r="AO376" s="47" t="s">
        <v>2639</v>
      </c>
      <c r="AP376" s="47" t="s">
        <v>2639</v>
      </c>
      <c r="AQ376" s="43" t="s">
        <v>6</v>
      </c>
    </row>
    <row r="377" spans="1:43" s="24" customFormat="1" ht="30" customHeight="1" x14ac:dyDescent="0.3">
      <c r="A377" s="57" t="s">
        <v>1652</v>
      </c>
      <c r="B377" s="57" t="s">
        <v>1574</v>
      </c>
      <c r="C377" s="57" t="s">
        <v>483</v>
      </c>
      <c r="D377" s="58" t="s">
        <v>1675</v>
      </c>
      <c r="E377" s="60" t="s">
        <v>1676</v>
      </c>
      <c r="F377" s="61">
        <v>25</v>
      </c>
      <c r="G377" s="61">
        <v>3876</v>
      </c>
      <c r="H377" s="88">
        <v>0.7</v>
      </c>
      <c r="I377" s="63">
        <v>100</v>
      </c>
      <c r="J377" s="63">
        <v>100</v>
      </c>
      <c r="K377" s="63">
        <v>88</v>
      </c>
      <c r="L377" s="63">
        <v>76</v>
      </c>
      <c r="M377" s="63">
        <v>92</v>
      </c>
      <c r="N377" s="63">
        <v>88</v>
      </c>
      <c r="O377" s="63">
        <v>88</v>
      </c>
      <c r="P377" s="63">
        <v>100</v>
      </c>
      <c r="Q377" s="63">
        <v>92</v>
      </c>
      <c r="R377" s="63">
        <v>100</v>
      </c>
      <c r="S377" s="63">
        <v>100</v>
      </c>
      <c r="T377" s="63">
        <v>100</v>
      </c>
      <c r="U377" s="46">
        <v>4</v>
      </c>
      <c r="V377" s="64">
        <v>40</v>
      </c>
      <c r="W377" s="65">
        <v>26</v>
      </c>
      <c r="X377" s="65">
        <v>22</v>
      </c>
      <c r="Y377" s="65">
        <v>27</v>
      </c>
      <c r="Z377" s="65">
        <v>23</v>
      </c>
      <c r="AA377" s="65">
        <v>18</v>
      </c>
      <c r="AB377" s="65">
        <v>19</v>
      </c>
      <c r="AC377" s="67">
        <v>15.384615384615385</v>
      </c>
      <c r="AD377" s="67">
        <v>14.814814814814813</v>
      </c>
      <c r="AE377" s="67">
        <v>-5.5555555555555554</v>
      </c>
      <c r="AF377" s="65">
        <v>27</v>
      </c>
      <c r="AG377" s="65">
        <v>22</v>
      </c>
      <c r="AH377" s="67">
        <v>18.518518518518519</v>
      </c>
      <c r="AI377" s="65">
        <v>27</v>
      </c>
      <c r="AJ377" s="65">
        <v>22</v>
      </c>
      <c r="AK377" s="67">
        <v>18.518518518518519</v>
      </c>
      <c r="AL377" s="42" t="s">
        <v>2639</v>
      </c>
      <c r="AM377" s="42" t="s">
        <v>2639</v>
      </c>
      <c r="AN377" s="42" t="s">
        <v>2639</v>
      </c>
      <c r="AO377" s="47" t="s">
        <v>2669</v>
      </c>
      <c r="AP377" s="47" t="s">
        <v>2639</v>
      </c>
      <c r="AQ377" s="43" t="s">
        <v>8</v>
      </c>
    </row>
    <row r="378" spans="1:43" s="24" customFormat="1" ht="30" customHeight="1" x14ac:dyDescent="0.3">
      <c r="A378" s="57" t="s">
        <v>57</v>
      </c>
      <c r="B378" s="57" t="s">
        <v>1574</v>
      </c>
      <c r="C378" s="57" t="s">
        <v>483</v>
      </c>
      <c r="D378" s="58" t="s">
        <v>1677</v>
      </c>
      <c r="E378" s="60" t="s">
        <v>1678</v>
      </c>
      <c r="F378" s="61">
        <v>28</v>
      </c>
      <c r="G378" s="61">
        <v>3587</v>
      </c>
      <c r="H378" s="88">
        <v>0.79999999999999993</v>
      </c>
      <c r="I378" s="63">
        <v>100</v>
      </c>
      <c r="J378" s="63">
        <v>100</v>
      </c>
      <c r="K378" s="63">
        <v>100</v>
      </c>
      <c r="L378" s="63">
        <v>100</v>
      </c>
      <c r="M378" s="63">
        <v>100</v>
      </c>
      <c r="N378" s="63">
        <v>100</v>
      </c>
      <c r="O378" s="63">
        <v>100</v>
      </c>
      <c r="P378" s="63">
        <v>100</v>
      </c>
      <c r="Q378" s="63">
        <v>100</v>
      </c>
      <c r="R378" s="63">
        <v>100</v>
      </c>
      <c r="S378" s="63">
        <v>100</v>
      </c>
      <c r="T378" s="63">
        <v>100</v>
      </c>
      <c r="U378" s="46">
        <v>10</v>
      </c>
      <c r="V378" s="64">
        <v>100</v>
      </c>
      <c r="W378" s="65">
        <v>47</v>
      </c>
      <c r="X378" s="65">
        <v>49</v>
      </c>
      <c r="Y378" s="65">
        <v>49</v>
      </c>
      <c r="Z378" s="65">
        <v>50</v>
      </c>
      <c r="AA378" s="65">
        <v>52</v>
      </c>
      <c r="AB378" s="65">
        <v>46</v>
      </c>
      <c r="AC378" s="67">
        <v>-4.2553191489361701</v>
      </c>
      <c r="AD378" s="67">
        <v>-2.0408163265306123</v>
      </c>
      <c r="AE378" s="67">
        <v>11.538461538461538</v>
      </c>
      <c r="AF378" s="65">
        <v>49</v>
      </c>
      <c r="AG378" s="65">
        <v>43</v>
      </c>
      <c r="AH378" s="67">
        <v>12.244897959183673</v>
      </c>
      <c r="AI378" s="65">
        <v>49</v>
      </c>
      <c r="AJ378" s="65">
        <v>43</v>
      </c>
      <c r="AK378" s="67">
        <v>12.244897959183673</v>
      </c>
      <c r="AL378" s="42" t="s">
        <v>2669</v>
      </c>
      <c r="AM378" s="42" t="s">
        <v>2639</v>
      </c>
      <c r="AN378" s="42" t="s">
        <v>2639</v>
      </c>
      <c r="AO378" s="47" t="s">
        <v>2639</v>
      </c>
      <c r="AP378" s="47" t="s">
        <v>2639</v>
      </c>
      <c r="AQ378" s="43" t="s">
        <v>5</v>
      </c>
    </row>
    <row r="379" spans="1:43" s="24" customFormat="1" ht="30" customHeight="1" x14ac:dyDescent="0.3">
      <c r="A379" s="57" t="s">
        <v>57</v>
      </c>
      <c r="B379" s="57" t="s">
        <v>1574</v>
      </c>
      <c r="C379" s="57" t="s">
        <v>483</v>
      </c>
      <c r="D379" s="58" t="s">
        <v>1679</v>
      </c>
      <c r="E379" s="60" t="s">
        <v>1680</v>
      </c>
      <c r="F379" s="61">
        <v>54</v>
      </c>
      <c r="G379" s="61">
        <v>5237</v>
      </c>
      <c r="H379" s="88">
        <v>1.1000000000000001</v>
      </c>
      <c r="I379" s="63">
        <v>77.777777777777786</v>
      </c>
      <c r="J379" s="63">
        <v>53.703703703703709</v>
      </c>
      <c r="K379" s="63">
        <v>92.592592592592595</v>
      </c>
      <c r="L379" s="63">
        <v>81.481481481481481</v>
      </c>
      <c r="M379" s="63">
        <v>90.740740740740748</v>
      </c>
      <c r="N379" s="63">
        <v>83.333333333333343</v>
      </c>
      <c r="O379" s="63">
        <v>83.333333333333343</v>
      </c>
      <c r="P379" s="63">
        <v>75.925925925925924</v>
      </c>
      <c r="Q379" s="63">
        <v>72.222222222222214</v>
      </c>
      <c r="R379" s="63">
        <v>70.370370370370367</v>
      </c>
      <c r="S379" s="63">
        <v>72.222222222222214</v>
      </c>
      <c r="T379" s="63">
        <v>70.370370370370367</v>
      </c>
      <c r="U379" s="46">
        <v>1</v>
      </c>
      <c r="V379" s="64">
        <v>10</v>
      </c>
      <c r="W379" s="65">
        <v>45</v>
      </c>
      <c r="X379" s="65">
        <v>50</v>
      </c>
      <c r="Y379" s="65">
        <v>47</v>
      </c>
      <c r="Z379" s="65">
        <v>49</v>
      </c>
      <c r="AA379" s="65">
        <v>43</v>
      </c>
      <c r="AB379" s="65">
        <v>44</v>
      </c>
      <c r="AC379" s="67">
        <v>-11.111111111111111</v>
      </c>
      <c r="AD379" s="67">
        <v>-4.2553191489361701</v>
      </c>
      <c r="AE379" s="67">
        <v>-2.3255813953488373</v>
      </c>
      <c r="AF379" s="65">
        <v>46</v>
      </c>
      <c r="AG379" s="65">
        <v>45</v>
      </c>
      <c r="AH379" s="67">
        <v>2.1739130434782608</v>
      </c>
      <c r="AI379" s="65">
        <v>46</v>
      </c>
      <c r="AJ379" s="65">
        <v>45</v>
      </c>
      <c r="AK379" s="67">
        <v>2.1739130434782608</v>
      </c>
      <c r="AL379" s="42" t="s">
        <v>2639</v>
      </c>
      <c r="AM379" s="42" t="s">
        <v>2639</v>
      </c>
      <c r="AN379" s="42" t="s">
        <v>2639</v>
      </c>
      <c r="AO379" s="47" t="s">
        <v>2669</v>
      </c>
      <c r="AP379" s="47" t="s">
        <v>2639</v>
      </c>
      <c r="AQ379" s="43" t="s">
        <v>8</v>
      </c>
    </row>
    <row r="380" spans="1:43" s="24" customFormat="1" ht="30" customHeight="1" x14ac:dyDescent="0.3">
      <c r="A380" s="57" t="s">
        <v>498</v>
      </c>
      <c r="B380" s="57" t="s">
        <v>1681</v>
      </c>
      <c r="C380" s="57" t="s">
        <v>498</v>
      </c>
      <c r="D380" s="58" t="s">
        <v>1682</v>
      </c>
      <c r="E380" s="60" t="s">
        <v>1683</v>
      </c>
      <c r="F380" s="61">
        <v>158</v>
      </c>
      <c r="G380" s="61">
        <v>13423</v>
      </c>
      <c r="H380" s="88">
        <v>1.2000000000000002</v>
      </c>
      <c r="I380" s="63">
        <v>100</v>
      </c>
      <c r="J380" s="63">
        <v>69.620253164556971</v>
      </c>
      <c r="K380" s="63">
        <v>100</v>
      </c>
      <c r="L380" s="63">
        <v>100</v>
      </c>
      <c r="M380" s="63">
        <v>100</v>
      </c>
      <c r="N380" s="63">
        <v>94.936708860759495</v>
      </c>
      <c r="O380" s="63">
        <v>94.936708860759495</v>
      </c>
      <c r="P380" s="63">
        <v>96.835443037974684</v>
      </c>
      <c r="Q380" s="63">
        <v>81.012658227848107</v>
      </c>
      <c r="R380" s="63">
        <v>35.443037974683541</v>
      </c>
      <c r="S380" s="63">
        <v>83.544303797468359</v>
      </c>
      <c r="T380" s="63">
        <v>100</v>
      </c>
      <c r="U380" s="46">
        <v>5</v>
      </c>
      <c r="V380" s="64">
        <v>50</v>
      </c>
      <c r="W380" s="65">
        <v>153</v>
      </c>
      <c r="X380" s="65">
        <v>161</v>
      </c>
      <c r="Y380" s="65">
        <v>168</v>
      </c>
      <c r="Z380" s="65">
        <v>164</v>
      </c>
      <c r="AA380" s="65">
        <v>165</v>
      </c>
      <c r="AB380" s="65">
        <v>163</v>
      </c>
      <c r="AC380" s="67">
        <v>-5.2287581699346406</v>
      </c>
      <c r="AD380" s="67">
        <v>2.3809523809523809</v>
      </c>
      <c r="AE380" s="67">
        <v>1.2121212121212122</v>
      </c>
      <c r="AF380" s="65">
        <v>168</v>
      </c>
      <c r="AG380" s="65">
        <v>150</v>
      </c>
      <c r="AH380" s="67">
        <v>10.714285714285714</v>
      </c>
      <c r="AI380" s="65">
        <v>169</v>
      </c>
      <c r="AJ380" s="65">
        <v>150</v>
      </c>
      <c r="AK380" s="67">
        <v>11.242603550295858</v>
      </c>
      <c r="AL380" s="42" t="s">
        <v>2639</v>
      </c>
      <c r="AM380" s="42" t="s">
        <v>2639</v>
      </c>
      <c r="AN380" s="42" t="s">
        <v>2639</v>
      </c>
      <c r="AO380" s="47" t="s">
        <v>2669</v>
      </c>
      <c r="AP380" s="47" t="s">
        <v>2639</v>
      </c>
      <c r="AQ380" s="43" t="s">
        <v>8</v>
      </c>
    </row>
    <row r="381" spans="1:43" s="24" customFormat="1" ht="30" customHeight="1" x14ac:dyDescent="0.3">
      <c r="A381" s="57" t="s">
        <v>498</v>
      </c>
      <c r="B381" s="57" t="s">
        <v>1681</v>
      </c>
      <c r="C381" s="57" t="s">
        <v>498</v>
      </c>
      <c r="D381" s="58" t="s">
        <v>1684</v>
      </c>
      <c r="E381" s="60" t="s">
        <v>1685</v>
      </c>
      <c r="F381" s="61">
        <v>77</v>
      </c>
      <c r="G381" s="61">
        <v>5922</v>
      </c>
      <c r="H381" s="88">
        <v>1.4000000000000001</v>
      </c>
      <c r="I381" s="63">
        <v>100</v>
      </c>
      <c r="J381" s="63">
        <v>100</v>
      </c>
      <c r="K381" s="63">
        <v>100</v>
      </c>
      <c r="L381" s="63">
        <v>100</v>
      </c>
      <c r="M381" s="63">
        <v>100</v>
      </c>
      <c r="N381" s="63">
        <v>100</v>
      </c>
      <c r="O381" s="63">
        <v>100</v>
      </c>
      <c r="P381" s="63">
        <v>100</v>
      </c>
      <c r="Q381" s="63">
        <v>100</v>
      </c>
      <c r="R381" s="63">
        <v>90.909090909090907</v>
      </c>
      <c r="S381" s="63">
        <v>100</v>
      </c>
      <c r="T381" s="63">
        <v>100</v>
      </c>
      <c r="U381" s="46">
        <v>9</v>
      </c>
      <c r="V381" s="64">
        <v>90</v>
      </c>
      <c r="W381" s="65">
        <v>83</v>
      </c>
      <c r="X381" s="65">
        <v>96</v>
      </c>
      <c r="Y381" s="65">
        <v>84</v>
      </c>
      <c r="Z381" s="65">
        <v>96</v>
      </c>
      <c r="AA381" s="65">
        <v>91</v>
      </c>
      <c r="AB381" s="65">
        <v>98</v>
      </c>
      <c r="AC381" s="67">
        <v>-15.66265060240964</v>
      </c>
      <c r="AD381" s="67">
        <v>-14.285714285714285</v>
      </c>
      <c r="AE381" s="67">
        <v>-7.6923076923076925</v>
      </c>
      <c r="AF381" s="65">
        <v>89</v>
      </c>
      <c r="AG381" s="65">
        <v>97</v>
      </c>
      <c r="AH381" s="67">
        <v>-8.9887640449438209</v>
      </c>
      <c r="AI381" s="65">
        <v>88</v>
      </c>
      <c r="AJ381" s="65">
        <v>97</v>
      </c>
      <c r="AK381" s="67">
        <v>-10.227272727272728</v>
      </c>
      <c r="AL381" s="42" t="s">
        <v>2639</v>
      </c>
      <c r="AM381" s="42" t="s">
        <v>2669</v>
      </c>
      <c r="AN381" s="42" t="s">
        <v>2639</v>
      </c>
      <c r="AO381" s="47" t="s">
        <v>2639</v>
      </c>
      <c r="AP381" s="47" t="s">
        <v>2639</v>
      </c>
      <c r="AQ381" s="43" t="s">
        <v>6</v>
      </c>
    </row>
    <row r="382" spans="1:43" s="24" customFormat="1" ht="30" customHeight="1" x14ac:dyDescent="0.3">
      <c r="A382" s="57" t="s">
        <v>498</v>
      </c>
      <c r="B382" s="57" t="s">
        <v>1681</v>
      </c>
      <c r="C382" s="57" t="s">
        <v>498</v>
      </c>
      <c r="D382" s="58" t="s">
        <v>1686</v>
      </c>
      <c r="E382" s="60" t="s">
        <v>1687</v>
      </c>
      <c r="F382" s="61">
        <v>102</v>
      </c>
      <c r="G382" s="61">
        <v>8293</v>
      </c>
      <c r="H382" s="88">
        <v>1.3</v>
      </c>
      <c r="I382" s="63">
        <v>100</v>
      </c>
      <c r="J382" s="63">
        <v>100</v>
      </c>
      <c r="K382" s="63">
        <v>78.431372549019613</v>
      </c>
      <c r="L382" s="63">
        <v>75.490196078431367</v>
      </c>
      <c r="M382" s="63">
        <v>79.411764705882348</v>
      </c>
      <c r="N382" s="63">
        <v>76.470588235294116</v>
      </c>
      <c r="O382" s="63">
        <v>76.470588235294116</v>
      </c>
      <c r="P382" s="63">
        <v>84.313725490196077</v>
      </c>
      <c r="Q382" s="63">
        <v>79.411764705882348</v>
      </c>
      <c r="R382" s="63">
        <v>23.52941176470588</v>
      </c>
      <c r="S382" s="63">
        <v>76.470588235294116</v>
      </c>
      <c r="T382" s="63">
        <v>77.450980392156865</v>
      </c>
      <c r="U382" s="46">
        <v>0</v>
      </c>
      <c r="V382" s="64">
        <v>0</v>
      </c>
      <c r="W382" s="65">
        <v>69</v>
      </c>
      <c r="X382" s="65">
        <v>80</v>
      </c>
      <c r="Y382" s="65">
        <v>72</v>
      </c>
      <c r="Z382" s="65">
        <v>81</v>
      </c>
      <c r="AA382" s="65">
        <v>76</v>
      </c>
      <c r="AB382" s="65">
        <v>77</v>
      </c>
      <c r="AC382" s="67">
        <v>-15.942028985507244</v>
      </c>
      <c r="AD382" s="67">
        <v>-12.5</v>
      </c>
      <c r="AE382" s="67">
        <v>-1.3157894736842104</v>
      </c>
      <c r="AF382" s="65">
        <v>65</v>
      </c>
      <c r="AG382" s="65">
        <v>78</v>
      </c>
      <c r="AH382" s="67">
        <v>-20</v>
      </c>
      <c r="AI382" s="65">
        <v>66</v>
      </c>
      <c r="AJ382" s="65">
        <v>78</v>
      </c>
      <c r="AK382" s="67">
        <v>-18.181818181818183</v>
      </c>
      <c r="AL382" s="42" t="s">
        <v>2639</v>
      </c>
      <c r="AM382" s="42" t="s">
        <v>2639</v>
      </c>
      <c r="AN382" s="42" t="s">
        <v>2639</v>
      </c>
      <c r="AO382" s="47" t="s">
        <v>2669</v>
      </c>
      <c r="AP382" s="47" t="s">
        <v>2639</v>
      </c>
      <c r="AQ382" s="43" t="s">
        <v>8</v>
      </c>
    </row>
    <row r="383" spans="1:43" s="24" customFormat="1" ht="30" customHeight="1" x14ac:dyDescent="0.3">
      <c r="A383" s="57" t="s">
        <v>189</v>
      </c>
      <c r="B383" s="57" t="s">
        <v>1574</v>
      </c>
      <c r="C383" s="57" t="s">
        <v>498</v>
      </c>
      <c r="D383" s="58" t="s">
        <v>1688</v>
      </c>
      <c r="E383" s="60" t="s">
        <v>1689</v>
      </c>
      <c r="F383" s="61">
        <v>61</v>
      </c>
      <c r="G383" s="61">
        <v>5548</v>
      </c>
      <c r="H383" s="88">
        <v>1.1000000000000001</v>
      </c>
      <c r="I383" s="63">
        <v>100</v>
      </c>
      <c r="J383" s="63">
        <v>44.26229508196721</v>
      </c>
      <c r="K383" s="63">
        <v>83.606557377049185</v>
      </c>
      <c r="L383" s="63">
        <v>81.967213114754102</v>
      </c>
      <c r="M383" s="63">
        <v>91.803278688524586</v>
      </c>
      <c r="N383" s="63">
        <v>91.803278688524586</v>
      </c>
      <c r="O383" s="63">
        <v>88.52459016393442</v>
      </c>
      <c r="P383" s="63">
        <v>100</v>
      </c>
      <c r="Q383" s="63">
        <v>77.049180327868854</v>
      </c>
      <c r="R383" s="63">
        <v>55.737704918032783</v>
      </c>
      <c r="S383" s="63">
        <v>93.442622950819683</v>
      </c>
      <c r="T383" s="63">
        <v>95.081967213114751</v>
      </c>
      <c r="U383" s="46">
        <v>2</v>
      </c>
      <c r="V383" s="64">
        <v>20</v>
      </c>
      <c r="W383" s="65">
        <v>55</v>
      </c>
      <c r="X383" s="65">
        <v>51</v>
      </c>
      <c r="Y383" s="65">
        <v>59</v>
      </c>
      <c r="Z383" s="65">
        <v>56</v>
      </c>
      <c r="AA383" s="65">
        <v>60</v>
      </c>
      <c r="AB383" s="65">
        <v>50</v>
      </c>
      <c r="AC383" s="67">
        <v>7.2727272727272725</v>
      </c>
      <c r="AD383" s="67">
        <v>5.0847457627118651</v>
      </c>
      <c r="AE383" s="67">
        <v>16.666666666666664</v>
      </c>
      <c r="AF383" s="65">
        <v>60</v>
      </c>
      <c r="AG383" s="65">
        <v>56</v>
      </c>
      <c r="AH383" s="67">
        <v>6.666666666666667</v>
      </c>
      <c r="AI383" s="65">
        <v>60</v>
      </c>
      <c r="AJ383" s="65">
        <v>54</v>
      </c>
      <c r="AK383" s="67">
        <v>10</v>
      </c>
      <c r="AL383" s="42" t="s">
        <v>2639</v>
      </c>
      <c r="AM383" s="42" t="s">
        <v>2639</v>
      </c>
      <c r="AN383" s="42" t="s">
        <v>2639</v>
      </c>
      <c r="AO383" s="47" t="s">
        <v>2669</v>
      </c>
      <c r="AP383" s="47" t="s">
        <v>2639</v>
      </c>
      <c r="AQ383" s="43" t="s">
        <v>8</v>
      </c>
    </row>
    <row r="384" spans="1:43" s="24" customFormat="1" ht="30" customHeight="1" x14ac:dyDescent="0.3">
      <c r="A384" s="57" t="s">
        <v>189</v>
      </c>
      <c r="B384" s="57" t="s">
        <v>1574</v>
      </c>
      <c r="C384" s="57" t="s">
        <v>498</v>
      </c>
      <c r="D384" s="58" t="s">
        <v>1690</v>
      </c>
      <c r="E384" s="60" t="s">
        <v>1691</v>
      </c>
      <c r="F384" s="61">
        <v>81</v>
      </c>
      <c r="G384" s="61">
        <v>5468</v>
      </c>
      <c r="H384" s="88">
        <v>1.5</v>
      </c>
      <c r="I384" s="63">
        <v>100</v>
      </c>
      <c r="J384" s="63">
        <v>61.728395061728392</v>
      </c>
      <c r="K384" s="63">
        <v>77.777777777777786</v>
      </c>
      <c r="L384" s="63">
        <v>85.18518518518519</v>
      </c>
      <c r="M384" s="63">
        <v>77.777777777777786</v>
      </c>
      <c r="N384" s="63">
        <v>95.061728395061735</v>
      </c>
      <c r="O384" s="63">
        <v>95.061728395061735</v>
      </c>
      <c r="P384" s="63">
        <v>100</v>
      </c>
      <c r="Q384" s="63">
        <v>80.246913580246911</v>
      </c>
      <c r="R384" s="63">
        <v>100</v>
      </c>
      <c r="S384" s="63">
        <v>100</v>
      </c>
      <c r="T384" s="63">
        <v>100</v>
      </c>
      <c r="U384" s="46">
        <v>6</v>
      </c>
      <c r="V384" s="64">
        <v>60</v>
      </c>
      <c r="W384" s="65">
        <v>69</v>
      </c>
      <c r="X384" s="65">
        <v>63</v>
      </c>
      <c r="Y384" s="65">
        <v>69</v>
      </c>
      <c r="Z384" s="65">
        <v>63</v>
      </c>
      <c r="AA384" s="65">
        <v>67</v>
      </c>
      <c r="AB384" s="65">
        <v>69</v>
      </c>
      <c r="AC384" s="67">
        <v>8.695652173913043</v>
      </c>
      <c r="AD384" s="67">
        <v>8.695652173913043</v>
      </c>
      <c r="AE384" s="67">
        <v>-2.9850746268656714</v>
      </c>
      <c r="AF384" s="65">
        <v>68</v>
      </c>
      <c r="AG384" s="65">
        <v>77</v>
      </c>
      <c r="AH384" s="67">
        <v>-13.23529411764706</v>
      </c>
      <c r="AI384" s="65">
        <v>68</v>
      </c>
      <c r="AJ384" s="65">
        <v>77</v>
      </c>
      <c r="AK384" s="67">
        <v>-13.23529411764706</v>
      </c>
      <c r="AL384" s="42" t="s">
        <v>2639</v>
      </c>
      <c r="AM384" s="42" t="s">
        <v>2639</v>
      </c>
      <c r="AN384" s="42" t="s">
        <v>2639</v>
      </c>
      <c r="AO384" s="47" t="s">
        <v>2669</v>
      </c>
      <c r="AP384" s="47" t="s">
        <v>2639</v>
      </c>
      <c r="AQ384" s="43" t="s">
        <v>8</v>
      </c>
    </row>
    <row r="385" spans="1:43" s="24" customFormat="1" ht="30" customHeight="1" x14ac:dyDescent="0.3">
      <c r="A385" s="57" t="s">
        <v>498</v>
      </c>
      <c r="B385" s="57" t="s">
        <v>1681</v>
      </c>
      <c r="C385" s="57" t="s">
        <v>498</v>
      </c>
      <c r="D385" s="58" t="s">
        <v>1692</v>
      </c>
      <c r="E385" s="60" t="s">
        <v>1693</v>
      </c>
      <c r="F385" s="61">
        <v>102</v>
      </c>
      <c r="G385" s="61">
        <v>9257</v>
      </c>
      <c r="H385" s="88">
        <v>1.2000000000000002</v>
      </c>
      <c r="I385" s="63">
        <v>100</v>
      </c>
      <c r="J385" s="63">
        <v>100</v>
      </c>
      <c r="K385" s="63">
        <v>92.156862745098039</v>
      </c>
      <c r="L385" s="63">
        <v>95.098039215686271</v>
      </c>
      <c r="M385" s="63">
        <v>94.117647058823522</v>
      </c>
      <c r="N385" s="63">
        <v>97.058823529411768</v>
      </c>
      <c r="O385" s="63">
        <v>97.058823529411768</v>
      </c>
      <c r="P385" s="63">
        <v>100</v>
      </c>
      <c r="Q385" s="63">
        <v>100</v>
      </c>
      <c r="R385" s="63">
        <v>100</v>
      </c>
      <c r="S385" s="63">
        <v>100</v>
      </c>
      <c r="T385" s="63">
        <v>100</v>
      </c>
      <c r="U385" s="46">
        <v>9</v>
      </c>
      <c r="V385" s="64">
        <v>90</v>
      </c>
      <c r="W385" s="65">
        <v>82</v>
      </c>
      <c r="X385" s="65">
        <v>94</v>
      </c>
      <c r="Y385" s="65">
        <v>90</v>
      </c>
      <c r="Z385" s="65">
        <v>96</v>
      </c>
      <c r="AA385" s="65">
        <v>98</v>
      </c>
      <c r="AB385" s="65">
        <v>97</v>
      </c>
      <c r="AC385" s="67">
        <v>-14.634146341463413</v>
      </c>
      <c r="AD385" s="67">
        <v>-6.666666666666667</v>
      </c>
      <c r="AE385" s="67">
        <v>1.0204081632653061</v>
      </c>
      <c r="AF385" s="65">
        <v>88</v>
      </c>
      <c r="AG385" s="65">
        <v>99</v>
      </c>
      <c r="AH385" s="67">
        <v>-12.5</v>
      </c>
      <c r="AI385" s="65">
        <v>87</v>
      </c>
      <c r="AJ385" s="65">
        <v>99</v>
      </c>
      <c r="AK385" s="67">
        <v>-13.793103448275861</v>
      </c>
      <c r="AL385" s="42" t="s">
        <v>2639</v>
      </c>
      <c r="AM385" s="42" t="s">
        <v>2669</v>
      </c>
      <c r="AN385" s="42" t="s">
        <v>2639</v>
      </c>
      <c r="AO385" s="47" t="s">
        <v>2639</v>
      </c>
      <c r="AP385" s="47" t="s">
        <v>2639</v>
      </c>
      <c r="AQ385" s="43" t="s">
        <v>6</v>
      </c>
    </row>
    <row r="386" spans="1:43" s="24" customFormat="1" ht="30" customHeight="1" x14ac:dyDescent="0.3">
      <c r="A386" s="57" t="s">
        <v>189</v>
      </c>
      <c r="B386" s="57" t="s">
        <v>1574</v>
      </c>
      <c r="C386" s="57" t="s">
        <v>498</v>
      </c>
      <c r="D386" s="58" t="s">
        <v>1694</v>
      </c>
      <c r="E386" s="60" t="s">
        <v>1695</v>
      </c>
      <c r="F386" s="61">
        <v>371</v>
      </c>
      <c r="G386" s="61">
        <v>33021</v>
      </c>
      <c r="H386" s="88">
        <v>1.2000000000000002</v>
      </c>
      <c r="I386" s="63">
        <v>100</v>
      </c>
      <c r="J386" s="63">
        <v>36.927223719676547</v>
      </c>
      <c r="K386" s="63">
        <v>98.921832884097043</v>
      </c>
      <c r="L386" s="63">
        <v>100</v>
      </c>
      <c r="M386" s="63">
        <v>100</v>
      </c>
      <c r="N386" s="63">
        <v>96.7654986522911</v>
      </c>
      <c r="O386" s="63">
        <v>97.03504043126685</v>
      </c>
      <c r="P386" s="63">
        <v>100</v>
      </c>
      <c r="Q386" s="63">
        <v>76.280323450134773</v>
      </c>
      <c r="R386" s="63">
        <v>100</v>
      </c>
      <c r="S386" s="63">
        <v>100</v>
      </c>
      <c r="T386" s="63">
        <v>100</v>
      </c>
      <c r="U386" s="46">
        <v>9</v>
      </c>
      <c r="V386" s="64">
        <v>90</v>
      </c>
      <c r="W386" s="65">
        <v>388</v>
      </c>
      <c r="X386" s="65">
        <v>367</v>
      </c>
      <c r="Y386" s="65">
        <v>421</v>
      </c>
      <c r="Z386" s="65">
        <v>388</v>
      </c>
      <c r="AA386" s="65">
        <v>439</v>
      </c>
      <c r="AB386" s="65">
        <v>386</v>
      </c>
      <c r="AC386" s="67">
        <v>5.4123711340206189</v>
      </c>
      <c r="AD386" s="67">
        <v>7.8384798099762465</v>
      </c>
      <c r="AE386" s="67">
        <v>12.072892938496583</v>
      </c>
      <c r="AF386" s="65">
        <v>414</v>
      </c>
      <c r="AG386" s="65">
        <v>359</v>
      </c>
      <c r="AH386" s="67">
        <v>13.285024154589372</v>
      </c>
      <c r="AI386" s="65">
        <v>418</v>
      </c>
      <c r="AJ386" s="65">
        <v>360</v>
      </c>
      <c r="AK386" s="67">
        <v>13.875598086124402</v>
      </c>
      <c r="AL386" s="42" t="s">
        <v>2639</v>
      </c>
      <c r="AM386" s="42" t="s">
        <v>2669</v>
      </c>
      <c r="AN386" s="42" t="s">
        <v>2639</v>
      </c>
      <c r="AO386" s="47" t="s">
        <v>2639</v>
      </c>
      <c r="AP386" s="47" t="s">
        <v>2639</v>
      </c>
      <c r="AQ386" s="43" t="s">
        <v>6</v>
      </c>
    </row>
    <row r="387" spans="1:43" s="24" customFormat="1" ht="30" customHeight="1" x14ac:dyDescent="0.3">
      <c r="A387" s="57" t="s">
        <v>498</v>
      </c>
      <c r="B387" s="57" t="s">
        <v>1681</v>
      </c>
      <c r="C387" s="57" t="s">
        <v>498</v>
      </c>
      <c r="D387" s="58" t="s">
        <v>1696</v>
      </c>
      <c r="E387" s="60" t="s">
        <v>1697</v>
      </c>
      <c r="F387" s="61">
        <v>93</v>
      </c>
      <c r="G387" s="61">
        <v>5747</v>
      </c>
      <c r="H387" s="88">
        <v>1.7000000000000002</v>
      </c>
      <c r="I387" s="63">
        <v>100</v>
      </c>
      <c r="J387" s="63">
        <v>100</v>
      </c>
      <c r="K387" s="63">
        <v>95.6989247311828</v>
      </c>
      <c r="L387" s="63">
        <v>98.924731182795696</v>
      </c>
      <c r="M387" s="63">
        <v>97.849462365591393</v>
      </c>
      <c r="N387" s="63">
        <v>92.473118279569889</v>
      </c>
      <c r="O387" s="63">
        <v>92.473118279569889</v>
      </c>
      <c r="P387" s="63">
        <v>96.774193548387103</v>
      </c>
      <c r="Q387" s="63">
        <v>86.021505376344081</v>
      </c>
      <c r="R387" s="63">
        <v>78.494623655913969</v>
      </c>
      <c r="S387" s="63">
        <v>88.172043010752688</v>
      </c>
      <c r="T387" s="63">
        <v>87.096774193548384</v>
      </c>
      <c r="U387" s="46">
        <v>4</v>
      </c>
      <c r="V387" s="64">
        <v>40</v>
      </c>
      <c r="W387" s="65">
        <v>94</v>
      </c>
      <c r="X387" s="65">
        <v>89</v>
      </c>
      <c r="Y387" s="65">
        <v>98</v>
      </c>
      <c r="Z387" s="65">
        <v>91</v>
      </c>
      <c r="AA387" s="65">
        <v>89</v>
      </c>
      <c r="AB387" s="65">
        <v>92</v>
      </c>
      <c r="AC387" s="67">
        <v>5.3191489361702127</v>
      </c>
      <c r="AD387" s="67">
        <v>7.1428571428571423</v>
      </c>
      <c r="AE387" s="67">
        <v>-3.3707865168539324</v>
      </c>
      <c r="AF387" s="65">
        <v>103</v>
      </c>
      <c r="AG387" s="65">
        <v>86</v>
      </c>
      <c r="AH387" s="67">
        <v>16.50485436893204</v>
      </c>
      <c r="AI387" s="65">
        <v>103</v>
      </c>
      <c r="AJ387" s="65">
        <v>86</v>
      </c>
      <c r="AK387" s="67">
        <v>16.50485436893204</v>
      </c>
      <c r="AL387" s="42" t="s">
        <v>2639</v>
      </c>
      <c r="AM387" s="42" t="s">
        <v>2639</v>
      </c>
      <c r="AN387" s="42" t="s">
        <v>2639</v>
      </c>
      <c r="AO387" s="47" t="s">
        <v>2669</v>
      </c>
      <c r="AP387" s="47" t="s">
        <v>2639</v>
      </c>
      <c r="AQ387" s="43" t="s">
        <v>8</v>
      </c>
    </row>
    <row r="388" spans="1:43" s="24" customFormat="1" ht="30" customHeight="1" x14ac:dyDescent="0.3">
      <c r="A388" s="57" t="s">
        <v>498</v>
      </c>
      <c r="B388" s="57" t="s">
        <v>1681</v>
      </c>
      <c r="C388" s="57" t="s">
        <v>498</v>
      </c>
      <c r="D388" s="58" t="s">
        <v>1698</v>
      </c>
      <c r="E388" s="60" t="s">
        <v>1699</v>
      </c>
      <c r="F388" s="61">
        <v>56</v>
      </c>
      <c r="G388" s="61">
        <v>4584</v>
      </c>
      <c r="H388" s="88">
        <v>1.3</v>
      </c>
      <c r="I388" s="63">
        <v>100</v>
      </c>
      <c r="J388" s="63">
        <v>100</v>
      </c>
      <c r="K388" s="63">
        <v>83.928571428571431</v>
      </c>
      <c r="L388" s="63">
        <v>92.857142857142861</v>
      </c>
      <c r="M388" s="63">
        <v>94.642857142857139</v>
      </c>
      <c r="N388" s="63">
        <v>87.5</v>
      </c>
      <c r="O388" s="63">
        <v>89.285714285714292</v>
      </c>
      <c r="P388" s="63">
        <v>92.857142857142861</v>
      </c>
      <c r="Q388" s="63">
        <v>66.071428571428569</v>
      </c>
      <c r="R388" s="63">
        <v>39.285714285714285</v>
      </c>
      <c r="S388" s="63">
        <v>76.785714285714292</v>
      </c>
      <c r="T388" s="63">
        <v>83.928571428571431</v>
      </c>
      <c r="U388" s="46">
        <v>0</v>
      </c>
      <c r="V388" s="64">
        <v>0</v>
      </c>
      <c r="W388" s="65">
        <v>51</v>
      </c>
      <c r="X388" s="65">
        <v>47</v>
      </c>
      <c r="Y388" s="65">
        <v>60</v>
      </c>
      <c r="Z388" s="65">
        <v>53</v>
      </c>
      <c r="AA388" s="65">
        <v>62</v>
      </c>
      <c r="AB388" s="65">
        <v>52</v>
      </c>
      <c r="AC388" s="67">
        <v>7.8431372549019605</v>
      </c>
      <c r="AD388" s="67">
        <v>11.666666666666666</v>
      </c>
      <c r="AE388" s="67">
        <v>16.129032258064516</v>
      </c>
      <c r="AF388" s="65">
        <v>60</v>
      </c>
      <c r="AG388" s="65">
        <v>49</v>
      </c>
      <c r="AH388" s="67">
        <v>18.333333333333332</v>
      </c>
      <c r="AI388" s="65">
        <v>60</v>
      </c>
      <c r="AJ388" s="65">
        <v>50</v>
      </c>
      <c r="AK388" s="67">
        <v>16.666666666666664</v>
      </c>
      <c r="AL388" s="42" t="s">
        <v>2639</v>
      </c>
      <c r="AM388" s="42" t="s">
        <v>2639</v>
      </c>
      <c r="AN388" s="42" t="s">
        <v>2639</v>
      </c>
      <c r="AO388" s="47" t="s">
        <v>2669</v>
      </c>
      <c r="AP388" s="47" t="s">
        <v>2639</v>
      </c>
      <c r="AQ388" s="43" t="s">
        <v>8</v>
      </c>
    </row>
    <row r="389" spans="1:43" s="24" customFormat="1" ht="30" customHeight="1" x14ac:dyDescent="0.3">
      <c r="A389" s="57" t="s">
        <v>189</v>
      </c>
      <c r="B389" s="57" t="s">
        <v>1574</v>
      </c>
      <c r="C389" s="57" t="s">
        <v>498</v>
      </c>
      <c r="D389" s="58" t="s">
        <v>1700</v>
      </c>
      <c r="E389" s="60" t="s">
        <v>1701</v>
      </c>
      <c r="F389" s="61">
        <v>289</v>
      </c>
      <c r="G389" s="61">
        <v>20030</v>
      </c>
      <c r="H389" s="88">
        <v>1.5</v>
      </c>
      <c r="I389" s="63">
        <v>89.273356401384092</v>
      </c>
      <c r="J389" s="63">
        <v>41.17647058823529</v>
      </c>
      <c r="K389" s="63">
        <v>86.505190311418687</v>
      </c>
      <c r="L389" s="63">
        <v>79.930795847750872</v>
      </c>
      <c r="M389" s="63">
        <v>92.041522491349482</v>
      </c>
      <c r="N389" s="63">
        <v>79.584775086505189</v>
      </c>
      <c r="O389" s="63">
        <v>79.930795847750872</v>
      </c>
      <c r="P389" s="63">
        <v>69.896193771626301</v>
      </c>
      <c r="Q389" s="63">
        <v>69.20415224913495</v>
      </c>
      <c r="R389" s="63">
        <v>72.664359861591691</v>
      </c>
      <c r="S389" s="63">
        <v>67.820069204152247</v>
      </c>
      <c r="T389" s="63">
        <v>68.858131487889267</v>
      </c>
      <c r="U389" s="46">
        <v>0</v>
      </c>
      <c r="V389" s="64">
        <v>0</v>
      </c>
      <c r="W389" s="65">
        <v>242</v>
      </c>
      <c r="X389" s="65">
        <v>250</v>
      </c>
      <c r="Y389" s="65">
        <v>253</v>
      </c>
      <c r="Z389" s="65">
        <v>266</v>
      </c>
      <c r="AA389" s="65">
        <v>267</v>
      </c>
      <c r="AB389" s="65">
        <v>231</v>
      </c>
      <c r="AC389" s="67">
        <v>-3.3057851239669422</v>
      </c>
      <c r="AD389" s="67">
        <v>-5.1383399209486171</v>
      </c>
      <c r="AE389" s="67">
        <v>13.48314606741573</v>
      </c>
      <c r="AF389" s="65">
        <v>251</v>
      </c>
      <c r="AG389" s="65">
        <v>230</v>
      </c>
      <c r="AH389" s="67">
        <v>8.3665338645418323</v>
      </c>
      <c r="AI389" s="65">
        <v>250</v>
      </c>
      <c r="AJ389" s="65">
        <v>231</v>
      </c>
      <c r="AK389" s="67">
        <v>7.6</v>
      </c>
      <c r="AL389" s="42" t="s">
        <v>2639</v>
      </c>
      <c r="AM389" s="42" t="s">
        <v>2639</v>
      </c>
      <c r="AN389" s="42" t="s">
        <v>2639</v>
      </c>
      <c r="AO389" s="47" t="s">
        <v>2669</v>
      </c>
      <c r="AP389" s="47" t="s">
        <v>2639</v>
      </c>
      <c r="AQ389" s="43" t="s">
        <v>8</v>
      </c>
    </row>
    <row r="390" spans="1:43" s="24" customFormat="1" ht="30" customHeight="1" x14ac:dyDescent="0.3">
      <c r="A390" s="57" t="s">
        <v>498</v>
      </c>
      <c r="B390" s="57" t="s">
        <v>1681</v>
      </c>
      <c r="C390" s="57" t="s">
        <v>498</v>
      </c>
      <c r="D390" s="58" t="s">
        <v>1702</v>
      </c>
      <c r="E390" s="60" t="s">
        <v>1703</v>
      </c>
      <c r="F390" s="61">
        <v>120</v>
      </c>
      <c r="G390" s="61">
        <v>7896</v>
      </c>
      <c r="H390" s="88">
        <v>1.6</v>
      </c>
      <c r="I390" s="63">
        <v>100</v>
      </c>
      <c r="J390" s="63">
        <v>100</v>
      </c>
      <c r="K390" s="63">
        <v>96.666666666666671</v>
      </c>
      <c r="L390" s="63">
        <v>97.5</v>
      </c>
      <c r="M390" s="63">
        <v>100</v>
      </c>
      <c r="N390" s="63">
        <v>91.666666666666657</v>
      </c>
      <c r="O390" s="63">
        <v>88.333333333333329</v>
      </c>
      <c r="P390" s="63">
        <v>100</v>
      </c>
      <c r="Q390" s="63">
        <v>87.5</v>
      </c>
      <c r="R390" s="63">
        <v>29.166666666666668</v>
      </c>
      <c r="S390" s="63">
        <v>99.166666666666671</v>
      </c>
      <c r="T390" s="63">
        <v>100</v>
      </c>
      <c r="U390" s="46">
        <v>6</v>
      </c>
      <c r="V390" s="64">
        <v>60</v>
      </c>
      <c r="W390" s="65">
        <v>114</v>
      </c>
      <c r="X390" s="65">
        <v>116</v>
      </c>
      <c r="Y390" s="65">
        <v>121</v>
      </c>
      <c r="Z390" s="65">
        <v>123</v>
      </c>
      <c r="AA390" s="65">
        <v>119</v>
      </c>
      <c r="AB390" s="65">
        <v>117</v>
      </c>
      <c r="AC390" s="67">
        <v>-1.7543859649122806</v>
      </c>
      <c r="AD390" s="67">
        <v>-1.6528925619834711</v>
      </c>
      <c r="AE390" s="67">
        <v>1.680672268907563</v>
      </c>
      <c r="AF390" s="65">
        <v>120</v>
      </c>
      <c r="AG390" s="65">
        <v>110</v>
      </c>
      <c r="AH390" s="67">
        <v>8.3333333333333321</v>
      </c>
      <c r="AI390" s="65">
        <v>120</v>
      </c>
      <c r="AJ390" s="65">
        <v>106</v>
      </c>
      <c r="AK390" s="67">
        <v>11.666666666666666</v>
      </c>
      <c r="AL390" s="42" t="s">
        <v>2639</v>
      </c>
      <c r="AM390" s="42" t="s">
        <v>2639</v>
      </c>
      <c r="AN390" s="42" t="s">
        <v>2639</v>
      </c>
      <c r="AO390" s="47" t="s">
        <v>2669</v>
      </c>
      <c r="AP390" s="47" t="s">
        <v>2639</v>
      </c>
      <c r="AQ390" s="43" t="s">
        <v>8</v>
      </c>
    </row>
    <row r="391" spans="1:43" s="24" customFormat="1" ht="30" customHeight="1" x14ac:dyDescent="0.3">
      <c r="A391" s="57" t="s">
        <v>189</v>
      </c>
      <c r="B391" s="57" t="s">
        <v>1574</v>
      </c>
      <c r="C391" s="57" t="s">
        <v>498</v>
      </c>
      <c r="D391" s="58" t="s">
        <v>1704</v>
      </c>
      <c r="E391" s="60" t="s">
        <v>1705</v>
      </c>
      <c r="F391" s="61">
        <v>319</v>
      </c>
      <c r="G391" s="61">
        <v>25257</v>
      </c>
      <c r="H391" s="88">
        <v>1.3</v>
      </c>
      <c r="I391" s="63">
        <v>100</v>
      </c>
      <c r="J391" s="63">
        <v>86.206896551724128</v>
      </c>
      <c r="K391" s="63">
        <v>98.119122257053291</v>
      </c>
      <c r="L391" s="63">
        <v>96.865203761755481</v>
      </c>
      <c r="M391" s="63">
        <v>100</v>
      </c>
      <c r="N391" s="63">
        <v>97.805642633228842</v>
      </c>
      <c r="O391" s="63">
        <v>97.492163009404393</v>
      </c>
      <c r="P391" s="63">
        <v>98.432601880877741</v>
      </c>
      <c r="Q391" s="63">
        <v>94.670846394984338</v>
      </c>
      <c r="R391" s="63">
        <v>93.416927899686513</v>
      </c>
      <c r="S391" s="63">
        <v>94.043887147335425</v>
      </c>
      <c r="T391" s="63">
        <v>100</v>
      </c>
      <c r="U391" s="46">
        <v>7</v>
      </c>
      <c r="V391" s="64">
        <v>70</v>
      </c>
      <c r="W391" s="65">
        <v>312</v>
      </c>
      <c r="X391" s="65">
        <v>313</v>
      </c>
      <c r="Y391" s="65">
        <v>325</v>
      </c>
      <c r="Z391" s="65">
        <v>320</v>
      </c>
      <c r="AA391" s="65">
        <v>328</v>
      </c>
      <c r="AB391" s="65">
        <v>309</v>
      </c>
      <c r="AC391" s="67">
        <v>-0.32051282051282048</v>
      </c>
      <c r="AD391" s="67">
        <v>1.5384615384615385</v>
      </c>
      <c r="AE391" s="67">
        <v>5.7926829268292686</v>
      </c>
      <c r="AF391" s="65">
        <v>328</v>
      </c>
      <c r="AG391" s="65">
        <v>312</v>
      </c>
      <c r="AH391" s="67">
        <v>4.8780487804878048</v>
      </c>
      <c r="AI391" s="65">
        <v>324</v>
      </c>
      <c r="AJ391" s="65">
        <v>311</v>
      </c>
      <c r="AK391" s="67">
        <v>4.0123456790123457</v>
      </c>
      <c r="AL391" s="42" t="s">
        <v>2639</v>
      </c>
      <c r="AM391" s="42" t="s">
        <v>2639</v>
      </c>
      <c r="AN391" s="42" t="s">
        <v>2639</v>
      </c>
      <c r="AO391" s="47" t="s">
        <v>2669</v>
      </c>
      <c r="AP391" s="47" t="s">
        <v>2639</v>
      </c>
      <c r="AQ391" s="43" t="s">
        <v>8</v>
      </c>
    </row>
    <row r="392" spans="1:43" s="24" customFormat="1" ht="30" customHeight="1" x14ac:dyDescent="0.3">
      <c r="A392" s="57" t="s">
        <v>189</v>
      </c>
      <c r="B392" s="57" t="s">
        <v>1574</v>
      </c>
      <c r="C392" s="57" t="s">
        <v>498</v>
      </c>
      <c r="D392" s="58" t="s">
        <v>1706</v>
      </c>
      <c r="E392" s="60" t="s">
        <v>1707</v>
      </c>
      <c r="F392" s="61">
        <v>49</v>
      </c>
      <c r="G392" s="61">
        <v>3216</v>
      </c>
      <c r="H392" s="88">
        <v>1.6</v>
      </c>
      <c r="I392" s="63">
        <v>95.918367346938766</v>
      </c>
      <c r="J392" s="63">
        <v>36.734693877551024</v>
      </c>
      <c r="K392" s="63">
        <v>53.061224489795919</v>
      </c>
      <c r="L392" s="63">
        <v>42.857142857142854</v>
      </c>
      <c r="M392" s="63">
        <v>57.142857142857139</v>
      </c>
      <c r="N392" s="63">
        <v>59.183673469387756</v>
      </c>
      <c r="O392" s="63">
        <v>59.183673469387756</v>
      </c>
      <c r="P392" s="63">
        <v>67.346938775510196</v>
      </c>
      <c r="Q392" s="63">
        <v>51.020408163265309</v>
      </c>
      <c r="R392" s="63">
        <v>36.734693877551024</v>
      </c>
      <c r="S392" s="63">
        <v>75.510204081632651</v>
      </c>
      <c r="T392" s="63">
        <v>67.346938775510196</v>
      </c>
      <c r="U392" s="46">
        <v>0</v>
      </c>
      <c r="V392" s="64">
        <v>0</v>
      </c>
      <c r="W392" s="65">
        <v>25</v>
      </c>
      <c r="X392" s="65">
        <v>26</v>
      </c>
      <c r="Y392" s="65">
        <v>25</v>
      </c>
      <c r="Z392" s="65">
        <v>28</v>
      </c>
      <c r="AA392" s="65">
        <v>25</v>
      </c>
      <c r="AB392" s="65">
        <v>21</v>
      </c>
      <c r="AC392" s="67">
        <v>-4</v>
      </c>
      <c r="AD392" s="67">
        <v>-12</v>
      </c>
      <c r="AE392" s="67">
        <v>16</v>
      </c>
      <c r="AF392" s="65">
        <v>25</v>
      </c>
      <c r="AG392" s="65">
        <v>29</v>
      </c>
      <c r="AH392" s="67">
        <v>-16</v>
      </c>
      <c r="AI392" s="65">
        <v>25</v>
      </c>
      <c r="AJ392" s="65">
        <v>29</v>
      </c>
      <c r="AK392" s="67">
        <v>-16</v>
      </c>
      <c r="AL392" s="42" t="s">
        <v>2639</v>
      </c>
      <c r="AM392" s="42" t="s">
        <v>2639</v>
      </c>
      <c r="AN392" s="42" t="s">
        <v>2639</v>
      </c>
      <c r="AO392" s="47" t="s">
        <v>2669</v>
      </c>
      <c r="AP392" s="47" t="s">
        <v>2639</v>
      </c>
      <c r="AQ392" s="43" t="s">
        <v>8</v>
      </c>
    </row>
    <row r="393" spans="1:43" s="24" customFormat="1" ht="30" customHeight="1" x14ac:dyDescent="0.3">
      <c r="A393" s="57" t="s">
        <v>189</v>
      </c>
      <c r="B393" s="57" t="s">
        <v>1574</v>
      </c>
      <c r="C393" s="57" t="s">
        <v>498</v>
      </c>
      <c r="D393" s="58" t="s">
        <v>1708</v>
      </c>
      <c r="E393" s="60" t="s">
        <v>1709</v>
      </c>
      <c r="F393" s="61">
        <v>141</v>
      </c>
      <c r="G393" s="61">
        <v>11031</v>
      </c>
      <c r="H393" s="88">
        <v>1.3</v>
      </c>
      <c r="I393" s="63">
        <v>100</v>
      </c>
      <c r="J393" s="63">
        <v>63.12056737588653</v>
      </c>
      <c r="K393" s="63">
        <v>100</v>
      </c>
      <c r="L393" s="63">
        <v>100</v>
      </c>
      <c r="M393" s="63">
        <v>100</v>
      </c>
      <c r="N393" s="63">
        <v>96.453900709219852</v>
      </c>
      <c r="O393" s="63">
        <v>97.163120567375884</v>
      </c>
      <c r="P393" s="63">
        <v>90.070921985815602</v>
      </c>
      <c r="Q393" s="63">
        <v>83.687943262411352</v>
      </c>
      <c r="R393" s="63">
        <v>61.702127659574465</v>
      </c>
      <c r="S393" s="63">
        <v>84.39716312056737</v>
      </c>
      <c r="T393" s="63">
        <v>92.198581560283685</v>
      </c>
      <c r="U393" s="46">
        <v>5</v>
      </c>
      <c r="V393" s="64">
        <v>50</v>
      </c>
      <c r="W393" s="65">
        <v>150</v>
      </c>
      <c r="X393" s="65">
        <v>144</v>
      </c>
      <c r="Y393" s="65">
        <v>152</v>
      </c>
      <c r="Z393" s="65">
        <v>145</v>
      </c>
      <c r="AA393" s="65">
        <v>196</v>
      </c>
      <c r="AB393" s="65">
        <v>150</v>
      </c>
      <c r="AC393" s="67">
        <v>4</v>
      </c>
      <c r="AD393" s="67">
        <v>4.6052631578947363</v>
      </c>
      <c r="AE393" s="67">
        <v>23.469387755102041</v>
      </c>
      <c r="AF393" s="65">
        <v>151</v>
      </c>
      <c r="AG393" s="65">
        <v>136</v>
      </c>
      <c r="AH393" s="67">
        <v>9.9337748344370862</v>
      </c>
      <c r="AI393" s="65">
        <v>150</v>
      </c>
      <c r="AJ393" s="65">
        <v>137</v>
      </c>
      <c r="AK393" s="67">
        <v>8.6666666666666679</v>
      </c>
      <c r="AL393" s="42" t="s">
        <v>2639</v>
      </c>
      <c r="AM393" s="42" t="s">
        <v>2639</v>
      </c>
      <c r="AN393" s="42" t="s">
        <v>2639</v>
      </c>
      <c r="AO393" s="47" t="s">
        <v>2669</v>
      </c>
      <c r="AP393" s="47" t="s">
        <v>2639</v>
      </c>
      <c r="AQ393" s="43" t="s">
        <v>8</v>
      </c>
    </row>
    <row r="394" spans="1:43" s="24" customFormat="1" ht="30" customHeight="1" x14ac:dyDescent="0.3">
      <c r="A394" s="57" t="s">
        <v>498</v>
      </c>
      <c r="B394" s="57" t="s">
        <v>1681</v>
      </c>
      <c r="C394" s="57" t="s">
        <v>498</v>
      </c>
      <c r="D394" s="58" t="s">
        <v>1710</v>
      </c>
      <c r="E394" s="60" t="s">
        <v>1711</v>
      </c>
      <c r="F394" s="61">
        <v>196</v>
      </c>
      <c r="G394" s="61">
        <v>20042</v>
      </c>
      <c r="H394" s="88">
        <v>1</v>
      </c>
      <c r="I394" s="63">
        <v>100</v>
      </c>
      <c r="J394" s="63">
        <v>100</v>
      </c>
      <c r="K394" s="63">
        <v>97.448979591836732</v>
      </c>
      <c r="L394" s="63">
        <v>100</v>
      </c>
      <c r="M394" s="63">
        <v>100</v>
      </c>
      <c r="N394" s="63">
        <v>96.938775510204081</v>
      </c>
      <c r="O394" s="63">
        <v>97.448979591836732</v>
      </c>
      <c r="P394" s="63">
        <v>100</v>
      </c>
      <c r="Q394" s="63">
        <v>93.367346938775512</v>
      </c>
      <c r="R394" s="63">
        <v>88.775510204081627</v>
      </c>
      <c r="S394" s="63">
        <v>90.306122448979593</v>
      </c>
      <c r="T394" s="63">
        <v>93.367346938775512</v>
      </c>
      <c r="U394" s="46">
        <v>6</v>
      </c>
      <c r="V394" s="64">
        <v>60</v>
      </c>
      <c r="W394" s="65">
        <v>217</v>
      </c>
      <c r="X394" s="65">
        <v>191</v>
      </c>
      <c r="Y394" s="65">
        <v>228</v>
      </c>
      <c r="Z394" s="65">
        <v>209</v>
      </c>
      <c r="AA394" s="65">
        <v>225</v>
      </c>
      <c r="AB394" s="65">
        <v>207</v>
      </c>
      <c r="AC394" s="67">
        <v>11.981566820276496</v>
      </c>
      <c r="AD394" s="67">
        <v>8.3333333333333321</v>
      </c>
      <c r="AE394" s="67">
        <v>8</v>
      </c>
      <c r="AF394" s="65">
        <v>227</v>
      </c>
      <c r="AG394" s="65">
        <v>190</v>
      </c>
      <c r="AH394" s="67">
        <v>16.299559471365637</v>
      </c>
      <c r="AI394" s="65">
        <v>226</v>
      </c>
      <c r="AJ394" s="65">
        <v>191</v>
      </c>
      <c r="AK394" s="67">
        <v>15.486725663716813</v>
      </c>
      <c r="AL394" s="42" t="s">
        <v>2639</v>
      </c>
      <c r="AM394" s="42" t="s">
        <v>2639</v>
      </c>
      <c r="AN394" s="42" t="s">
        <v>2639</v>
      </c>
      <c r="AO394" s="47" t="s">
        <v>2669</v>
      </c>
      <c r="AP394" s="47" t="s">
        <v>2639</v>
      </c>
      <c r="AQ394" s="43" t="s">
        <v>8</v>
      </c>
    </row>
    <row r="395" spans="1:43" s="24" customFormat="1" ht="30" customHeight="1" x14ac:dyDescent="0.3">
      <c r="A395" s="57" t="s">
        <v>498</v>
      </c>
      <c r="B395" s="57" t="s">
        <v>1681</v>
      </c>
      <c r="C395" s="57" t="s">
        <v>498</v>
      </c>
      <c r="D395" s="58" t="s">
        <v>1712</v>
      </c>
      <c r="E395" s="60" t="s">
        <v>1713</v>
      </c>
      <c r="F395" s="61">
        <v>334</v>
      </c>
      <c r="G395" s="61">
        <v>20021</v>
      </c>
      <c r="H395" s="88">
        <v>1.7000000000000002</v>
      </c>
      <c r="I395" s="63">
        <v>74.850299401197603</v>
      </c>
      <c r="J395" s="63">
        <v>57.485029940119759</v>
      </c>
      <c r="K395" s="63">
        <v>78.443113772455092</v>
      </c>
      <c r="L395" s="63">
        <v>76.946107784431135</v>
      </c>
      <c r="M395" s="63">
        <v>86.227544910179645</v>
      </c>
      <c r="N395" s="63">
        <v>79.640718562874241</v>
      </c>
      <c r="O395" s="63">
        <v>79.94011976047905</v>
      </c>
      <c r="P395" s="63">
        <v>79.94011976047905</v>
      </c>
      <c r="Q395" s="63">
        <v>65.269461077844312</v>
      </c>
      <c r="R395" s="63">
        <v>61.676646706586823</v>
      </c>
      <c r="S395" s="63">
        <v>71.257485029940113</v>
      </c>
      <c r="T395" s="63">
        <v>89.820359281437121</v>
      </c>
      <c r="U395" s="46">
        <v>0</v>
      </c>
      <c r="V395" s="64">
        <v>0</v>
      </c>
      <c r="W395" s="65">
        <v>242</v>
      </c>
      <c r="X395" s="65">
        <v>262</v>
      </c>
      <c r="Y395" s="65">
        <v>283</v>
      </c>
      <c r="Z395" s="65">
        <v>288</v>
      </c>
      <c r="AA395" s="65">
        <v>301</v>
      </c>
      <c r="AB395" s="65">
        <v>257</v>
      </c>
      <c r="AC395" s="67">
        <v>-8.2644628099173563</v>
      </c>
      <c r="AD395" s="67">
        <v>-1.7667844522968199</v>
      </c>
      <c r="AE395" s="67">
        <v>14.61794019933555</v>
      </c>
      <c r="AF395" s="65">
        <v>281</v>
      </c>
      <c r="AG395" s="65">
        <v>266</v>
      </c>
      <c r="AH395" s="67">
        <v>5.3380782918149468</v>
      </c>
      <c r="AI395" s="65">
        <v>274</v>
      </c>
      <c r="AJ395" s="65">
        <v>267</v>
      </c>
      <c r="AK395" s="67">
        <v>2.5547445255474455</v>
      </c>
      <c r="AL395" s="42" t="s">
        <v>2639</v>
      </c>
      <c r="AM395" s="42" t="s">
        <v>2639</v>
      </c>
      <c r="AN395" s="42" t="s">
        <v>2639</v>
      </c>
      <c r="AO395" s="47" t="s">
        <v>2669</v>
      </c>
      <c r="AP395" s="47" t="s">
        <v>2639</v>
      </c>
      <c r="AQ395" s="43" t="s">
        <v>8</v>
      </c>
    </row>
    <row r="396" spans="1:43" s="24" customFormat="1" ht="30" customHeight="1" x14ac:dyDescent="0.3">
      <c r="A396" s="57" t="s">
        <v>498</v>
      </c>
      <c r="B396" s="57" t="s">
        <v>1681</v>
      </c>
      <c r="C396" s="57" t="s">
        <v>498</v>
      </c>
      <c r="D396" s="58" t="s">
        <v>1714</v>
      </c>
      <c r="E396" s="60" t="s">
        <v>1715</v>
      </c>
      <c r="F396" s="61">
        <v>113</v>
      </c>
      <c r="G396" s="61">
        <v>6289</v>
      </c>
      <c r="H396" s="88">
        <v>1.8</v>
      </c>
      <c r="I396" s="63">
        <v>100</v>
      </c>
      <c r="J396" s="63">
        <v>100</v>
      </c>
      <c r="K396" s="63">
        <v>94.690265486725664</v>
      </c>
      <c r="L396" s="63">
        <v>100</v>
      </c>
      <c r="M396" s="63">
        <v>99.115044247787608</v>
      </c>
      <c r="N396" s="63">
        <v>95.575221238938056</v>
      </c>
      <c r="O396" s="63">
        <v>97.345132743362825</v>
      </c>
      <c r="P396" s="63">
        <v>100</v>
      </c>
      <c r="Q396" s="63">
        <v>81.415929203539832</v>
      </c>
      <c r="R396" s="63">
        <v>64.601769911504419</v>
      </c>
      <c r="S396" s="63">
        <v>76.991150442477874</v>
      </c>
      <c r="T396" s="63">
        <v>76.106194690265482</v>
      </c>
      <c r="U396" s="46">
        <v>6</v>
      </c>
      <c r="V396" s="64">
        <v>60</v>
      </c>
      <c r="W396" s="65">
        <v>107</v>
      </c>
      <c r="X396" s="65">
        <v>107</v>
      </c>
      <c r="Y396" s="65">
        <v>111</v>
      </c>
      <c r="Z396" s="65">
        <v>112</v>
      </c>
      <c r="AA396" s="65">
        <v>111</v>
      </c>
      <c r="AB396" s="65">
        <v>115</v>
      </c>
      <c r="AC396" s="67">
        <v>0</v>
      </c>
      <c r="AD396" s="67">
        <v>-0.90090090090090091</v>
      </c>
      <c r="AE396" s="67">
        <v>-3.6036036036036037</v>
      </c>
      <c r="AF396" s="65">
        <v>111</v>
      </c>
      <c r="AG396" s="65">
        <v>108</v>
      </c>
      <c r="AH396" s="67">
        <v>2.7027027027027026</v>
      </c>
      <c r="AI396" s="65">
        <v>113</v>
      </c>
      <c r="AJ396" s="65">
        <v>110</v>
      </c>
      <c r="AK396" s="67">
        <v>2.6548672566371683</v>
      </c>
      <c r="AL396" s="42" t="s">
        <v>2639</v>
      </c>
      <c r="AM396" s="42" t="s">
        <v>2639</v>
      </c>
      <c r="AN396" s="42" t="s">
        <v>2639</v>
      </c>
      <c r="AO396" s="47" t="s">
        <v>2669</v>
      </c>
      <c r="AP396" s="47" t="s">
        <v>2639</v>
      </c>
      <c r="AQ396" s="43" t="s">
        <v>8</v>
      </c>
    </row>
    <row r="397" spans="1:43" s="24" customFormat="1" ht="30" customHeight="1" x14ac:dyDescent="0.3">
      <c r="A397" s="57" t="s">
        <v>498</v>
      </c>
      <c r="B397" s="57" t="s">
        <v>1681</v>
      </c>
      <c r="C397" s="57" t="s">
        <v>498</v>
      </c>
      <c r="D397" s="58" t="s">
        <v>1716</v>
      </c>
      <c r="E397" s="60" t="s">
        <v>1717</v>
      </c>
      <c r="F397" s="61">
        <v>1226</v>
      </c>
      <c r="G397" s="61">
        <v>91676</v>
      </c>
      <c r="H397" s="88">
        <v>1.4000000000000001</v>
      </c>
      <c r="I397" s="63">
        <v>100</v>
      </c>
      <c r="J397" s="63">
        <v>100</v>
      </c>
      <c r="K397" s="63">
        <v>81.810766721044047</v>
      </c>
      <c r="L397" s="63">
        <v>84.828711256117444</v>
      </c>
      <c r="M397" s="63">
        <v>83.931484502446978</v>
      </c>
      <c r="N397" s="63">
        <v>84.58401305057096</v>
      </c>
      <c r="O397" s="63">
        <v>85.236541598694942</v>
      </c>
      <c r="P397" s="63">
        <v>80.750407830342567</v>
      </c>
      <c r="Q397" s="63">
        <v>67.455138662316472</v>
      </c>
      <c r="R397" s="63">
        <v>62.72430668841762</v>
      </c>
      <c r="S397" s="63">
        <v>76.672104404567705</v>
      </c>
      <c r="T397" s="63">
        <v>69.657422512234916</v>
      </c>
      <c r="U397" s="46">
        <v>0</v>
      </c>
      <c r="V397" s="64">
        <v>0</v>
      </c>
      <c r="W397" s="65">
        <v>930</v>
      </c>
      <c r="X397" s="65">
        <v>1003</v>
      </c>
      <c r="Y397" s="65">
        <v>979</v>
      </c>
      <c r="Z397" s="65">
        <v>1029</v>
      </c>
      <c r="AA397" s="65">
        <v>1080</v>
      </c>
      <c r="AB397" s="65">
        <v>1040</v>
      </c>
      <c r="AC397" s="67">
        <v>-7.849462365591398</v>
      </c>
      <c r="AD397" s="67">
        <v>-5.1072522982635347</v>
      </c>
      <c r="AE397" s="67">
        <v>3.7037037037037033</v>
      </c>
      <c r="AF397" s="65">
        <v>951</v>
      </c>
      <c r="AG397" s="65">
        <v>1037</v>
      </c>
      <c r="AH397" s="67">
        <v>-9.0431125131440595</v>
      </c>
      <c r="AI397" s="65">
        <v>964</v>
      </c>
      <c r="AJ397" s="65">
        <v>1045</v>
      </c>
      <c r="AK397" s="67">
        <v>-8.4024896265560169</v>
      </c>
      <c r="AL397" s="42" t="s">
        <v>2639</v>
      </c>
      <c r="AM397" s="42" t="s">
        <v>2639</v>
      </c>
      <c r="AN397" s="42" t="s">
        <v>2639</v>
      </c>
      <c r="AO397" s="47" t="s">
        <v>2669</v>
      </c>
      <c r="AP397" s="47" t="s">
        <v>2639</v>
      </c>
      <c r="AQ397" s="43" t="s">
        <v>8</v>
      </c>
    </row>
    <row r="398" spans="1:43" s="24" customFormat="1" ht="30" customHeight="1" x14ac:dyDescent="0.3">
      <c r="A398" s="57" t="s">
        <v>498</v>
      </c>
      <c r="B398" s="57" t="s">
        <v>1681</v>
      </c>
      <c r="C398" s="57" t="s">
        <v>498</v>
      </c>
      <c r="D398" s="58" t="s">
        <v>1718</v>
      </c>
      <c r="E398" s="60" t="s">
        <v>1719</v>
      </c>
      <c r="F398" s="61">
        <v>261</v>
      </c>
      <c r="G398" s="61">
        <v>22777</v>
      </c>
      <c r="H398" s="88">
        <v>1.2000000000000002</v>
      </c>
      <c r="I398" s="63">
        <v>100</v>
      </c>
      <c r="J398" s="63">
        <v>100</v>
      </c>
      <c r="K398" s="63">
        <v>84.674329501915707</v>
      </c>
      <c r="L398" s="63">
        <v>85.057471264367805</v>
      </c>
      <c r="M398" s="63">
        <v>88.505747126436788</v>
      </c>
      <c r="N398" s="63">
        <v>88.505747126436788</v>
      </c>
      <c r="O398" s="63">
        <v>90.038314176245223</v>
      </c>
      <c r="P398" s="63">
        <v>91.954022988505741</v>
      </c>
      <c r="Q398" s="63">
        <v>67.81609195402298</v>
      </c>
      <c r="R398" s="63">
        <v>74.712643678160916</v>
      </c>
      <c r="S398" s="63">
        <v>83.908045977011497</v>
      </c>
      <c r="T398" s="63">
        <v>100</v>
      </c>
      <c r="U398" s="46">
        <v>1</v>
      </c>
      <c r="V398" s="64">
        <v>10</v>
      </c>
      <c r="W398" s="65">
        <v>195</v>
      </c>
      <c r="X398" s="65">
        <v>221</v>
      </c>
      <c r="Y398" s="65">
        <v>218</v>
      </c>
      <c r="Z398" s="65">
        <v>231</v>
      </c>
      <c r="AA398" s="65">
        <v>233</v>
      </c>
      <c r="AB398" s="65">
        <v>222</v>
      </c>
      <c r="AC398" s="67">
        <v>-13.333333333333334</v>
      </c>
      <c r="AD398" s="67">
        <v>-5.9633027522935782</v>
      </c>
      <c r="AE398" s="67">
        <v>4.7210300429184553</v>
      </c>
      <c r="AF398" s="65">
        <v>218</v>
      </c>
      <c r="AG398" s="65">
        <v>231</v>
      </c>
      <c r="AH398" s="67">
        <v>-5.9633027522935782</v>
      </c>
      <c r="AI398" s="65">
        <v>219</v>
      </c>
      <c r="AJ398" s="65">
        <v>235</v>
      </c>
      <c r="AK398" s="67">
        <v>-7.3059360730593603</v>
      </c>
      <c r="AL398" s="42" t="s">
        <v>2639</v>
      </c>
      <c r="AM398" s="42" t="s">
        <v>2639</v>
      </c>
      <c r="AN398" s="42" t="s">
        <v>2639</v>
      </c>
      <c r="AO398" s="47" t="s">
        <v>2669</v>
      </c>
      <c r="AP398" s="47" t="s">
        <v>2639</v>
      </c>
      <c r="AQ398" s="43" t="s">
        <v>8</v>
      </c>
    </row>
    <row r="399" spans="1:43" s="24" customFormat="1" ht="30" customHeight="1" x14ac:dyDescent="0.3">
      <c r="A399" s="57" t="s">
        <v>498</v>
      </c>
      <c r="B399" s="57" t="s">
        <v>1681</v>
      </c>
      <c r="C399" s="57" t="s">
        <v>498</v>
      </c>
      <c r="D399" s="58" t="s">
        <v>1720</v>
      </c>
      <c r="E399" s="60" t="s">
        <v>1721</v>
      </c>
      <c r="F399" s="61">
        <v>130</v>
      </c>
      <c r="G399" s="61">
        <v>8638</v>
      </c>
      <c r="H399" s="88">
        <v>1.6</v>
      </c>
      <c r="I399" s="63">
        <v>100</v>
      </c>
      <c r="J399" s="63">
        <v>100</v>
      </c>
      <c r="K399" s="63">
        <v>100</v>
      </c>
      <c r="L399" s="63">
        <v>100</v>
      </c>
      <c r="M399" s="63">
        <v>100</v>
      </c>
      <c r="N399" s="63">
        <v>100</v>
      </c>
      <c r="O399" s="63">
        <v>100</v>
      </c>
      <c r="P399" s="63">
        <v>100</v>
      </c>
      <c r="Q399" s="63">
        <v>100</v>
      </c>
      <c r="R399" s="63">
        <v>92.307692307692307</v>
      </c>
      <c r="S399" s="63">
        <v>100</v>
      </c>
      <c r="T399" s="63">
        <v>100</v>
      </c>
      <c r="U399" s="46">
        <v>9</v>
      </c>
      <c r="V399" s="64">
        <v>90</v>
      </c>
      <c r="W399" s="65">
        <v>145</v>
      </c>
      <c r="X399" s="65">
        <v>144</v>
      </c>
      <c r="Y399" s="65">
        <v>146</v>
      </c>
      <c r="Z399" s="65">
        <v>146</v>
      </c>
      <c r="AA399" s="65">
        <v>134</v>
      </c>
      <c r="AB399" s="65">
        <v>144</v>
      </c>
      <c r="AC399" s="67">
        <v>0.68965517241379315</v>
      </c>
      <c r="AD399" s="67">
        <v>0</v>
      </c>
      <c r="AE399" s="67">
        <v>-7.4626865671641784</v>
      </c>
      <c r="AF399" s="65">
        <v>147</v>
      </c>
      <c r="AG399" s="65">
        <v>147</v>
      </c>
      <c r="AH399" s="67">
        <v>0</v>
      </c>
      <c r="AI399" s="65">
        <v>147</v>
      </c>
      <c r="AJ399" s="65">
        <v>146</v>
      </c>
      <c r="AK399" s="67">
        <v>0.68027210884353739</v>
      </c>
      <c r="AL399" s="42" t="s">
        <v>2639</v>
      </c>
      <c r="AM399" s="42" t="s">
        <v>2669</v>
      </c>
      <c r="AN399" s="42" t="s">
        <v>2639</v>
      </c>
      <c r="AO399" s="47" t="s">
        <v>2639</v>
      </c>
      <c r="AP399" s="47" t="s">
        <v>2639</v>
      </c>
      <c r="AQ399" s="43" t="s">
        <v>6</v>
      </c>
    </row>
    <row r="400" spans="1:43" s="24" customFormat="1" ht="30" customHeight="1" x14ac:dyDescent="0.3">
      <c r="A400" s="57" t="s">
        <v>498</v>
      </c>
      <c r="B400" s="57" t="s">
        <v>1681</v>
      </c>
      <c r="C400" s="57" t="s">
        <v>498</v>
      </c>
      <c r="D400" s="58" t="s">
        <v>1722</v>
      </c>
      <c r="E400" s="60" t="s">
        <v>1723</v>
      </c>
      <c r="F400" s="61">
        <v>174</v>
      </c>
      <c r="G400" s="61">
        <v>18818</v>
      </c>
      <c r="H400" s="88">
        <v>1</v>
      </c>
      <c r="I400" s="63">
        <v>100</v>
      </c>
      <c r="J400" s="63">
        <v>100</v>
      </c>
      <c r="K400" s="63">
        <v>100</v>
      </c>
      <c r="L400" s="63">
        <v>100</v>
      </c>
      <c r="M400" s="63">
        <v>100</v>
      </c>
      <c r="N400" s="63">
        <v>100</v>
      </c>
      <c r="O400" s="63">
        <v>100</v>
      </c>
      <c r="P400" s="63">
        <v>100</v>
      </c>
      <c r="Q400" s="63">
        <v>100</v>
      </c>
      <c r="R400" s="63">
        <v>68.965517241379317</v>
      </c>
      <c r="S400" s="63">
        <v>100</v>
      </c>
      <c r="T400" s="63">
        <v>100</v>
      </c>
      <c r="U400" s="46">
        <v>9</v>
      </c>
      <c r="V400" s="64">
        <v>90</v>
      </c>
      <c r="W400" s="65">
        <v>247</v>
      </c>
      <c r="X400" s="65">
        <v>231</v>
      </c>
      <c r="Y400" s="65">
        <v>266</v>
      </c>
      <c r="Z400" s="65">
        <v>246</v>
      </c>
      <c r="AA400" s="65">
        <v>291</v>
      </c>
      <c r="AB400" s="65">
        <v>230</v>
      </c>
      <c r="AC400" s="67">
        <v>6.4777327935222671</v>
      </c>
      <c r="AD400" s="67">
        <v>7.518796992481203</v>
      </c>
      <c r="AE400" s="67">
        <v>20.962199312714777</v>
      </c>
      <c r="AF400" s="65">
        <v>264</v>
      </c>
      <c r="AG400" s="65">
        <v>231</v>
      </c>
      <c r="AH400" s="67">
        <v>12.5</v>
      </c>
      <c r="AI400" s="65">
        <v>264</v>
      </c>
      <c r="AJ400" s="65">
        <v>226</v>
      </c>
      <c r="AK400" s="67">
        <v>14.393939393939394</v>
      </c>
      <c r="AL400" s="42" t="s">
        <v>2639</v>
      </c>
      <c r="AM400" s="42" t="s">
        <v>2669</v>
      </c>
      <c r="AN400" s="42" t="s">
        <v>2639</v>
      </c>
      <c r="AO400" s="47" t="s">
        <v>2639</v>
      </c>
      <c r="AP400" s="47" t="s">
        <v>2639</v>
      </c>
      <c r="AQ400" s="43" t="s">
        <v>6</v>
      </c>
    </row>
    <row r="401" spans="1:43" s="24" customFormat="1" ht="30" customHeight="1" x14ac:dyDescent="0.3">
      <c r="A401" s="57" t="s">
        <v>498</v>
      </c>
      <c r="B401" s="57" t="s">
        <v>1681</v>
      </c>
      <c r="C401" s="57" t="s">
        <v>498</v>
      </c>
      <c r="D401" s="58" t="s">
        <v>1724</v>
      </c>
      <c r="E401" s="60" t="s">
        <v>1725</v>
      </c>
      <c r="F401" s="61">
        <v>346</v>
      </c>
      <c r="G401" s="61">
        <v>26917</v>
      </c>
      <c r="H401" s="88">
        <v>1.3</v>
      </c>
      <c r="I401" s="63">
        <v>100</v>
      </c>
      <c r="J401" s="63">
        <v>75.72254335260115</v>
      </c>
      <c r="K401" s="63">
        <v>78.901734104046241</v>
      </c>
      <c r="L401" s="63">
        <v>76.589595375722539</v>
      </c>
      <c r="M401" s="63">
        <v>82.369942196531781</v>
      </c>
      <c r="N401" s="63">
        <v>73.988439306358373</v>
      </c>
      <c r="O401" s="63">
        <v>76.300578034682076</v>
      </c>
      <c r="P401" s="63">
        <v>89.595375722543352</v>
      </c>
      <c r="Q401" s="63">
        <v>74.855491329479776</v>
      </c>
      <c r="R401" s="63">
        <v>55.49132947976878</v>
      </c>
      <c r="S401" s="63">
        <v>76.300578034682076</v>
      </c>
      <c r="T401" s="63">
        <v>88.150289017341038</v>
      </c>
      <c r="U401" s="46">
        <v>0</v>
      </c>
      <c r="V401" s="64">
        <v>0</v>
      </c>
      <c r="W401" s="65">
        <v>282</v>
      </c>
      <c r="X401" s="65">
        <v>273</v>
      </c>
      <c r="Y401" s="65">
        <v>300</v>
      </c>
      <c r="Z401" s="65">
        <v>285</v>
      </c>
      <c r="AA401" s="65">
        <v>289</v>
      </c>
      <c r="AB401" s="65">
        <v>265</v>
      </c>
      <c r="AC401" s="67">
        <v>3.1914893617021276</v>
      </c>
      <c r="AD401" s="67">
        <v>5</v>
      </c>
      <c r="AE401" s="67">
        <v>8.3044982698961931</v>
      </c>
      <c r="AF401" s="65">
        <v>301</v>
      </c>
      <c r="AG401" s="65">
        <v>256</v>
      </c>
      <c r="AH401" s="67">
        <v>14.950166112956811</v>
      </c>
      <c r="AI401" s="65">
        <v>300</v>
      </c>
      <c r="AJ401" s="65">
        <v>264</v>
      </c>
      <c r="AK401" s="67">
        <v>12</v>
      </c>
      <c r="AL401" s="42" t="s">
        <v>2639</v>
      </c>
      <c r="AM401" s="42" t="s">
        <v>2639</v>
      </c>
      <c r="AN401" s="42" t="s">
        <v>2639</v>
      </c>
      <c r="AO401" s="47" t="s">
        <v>2669</v>
      </c>
      <c r="AP401" s="47" t="s">
        <v>2639</v>
      </c>
      <c r="AQ401" s="43" t="s">
        <v>8</v>
      </c>
    </row>
    <row r="402" spans="1:43" s="24" customFormat="1" ht="30" customHeight="1" x14ac:dyDescent="0.3">
      <c r="A402" s="57" t="s">
        <v>189</v>
      </c>
      <c r="B402" s="57" t="s">
        <v>1574</v>
      </c>
      <c r="C402" s="57" t="s">
        <v>498</v>
      </c>
      <c r="D402" s="58" t="s">
        <v>1726</v>
      </c>
      <c r="E402" s="60" t="s">
        <v>1727</v>
      </c>
      <c r="F402" s="61">
        <v>103</v>
      </c>
      <c r="G402" s="61">
        <v>8094</v>
      </c>
      <c r="H402" s="88">
        <v>1.3</v>
      </c>
      <c r="I402" s="63">
        <v>87.378640776699029</v>
      </c>
      <c r="J402" s="63">
        <v>30.097087378640776</v>
      </c>
      <c r="K402" s="63">
        <v>92.233009708737868</v>
      </c>
      <c r="L402" s="63">
        <v>89.320388349514573</v>
      </c>
      <c r="M402" s="63">
        <v>100</v>
      </c>
      <c r="N402" s="63">
        <v>90.291262135922338</v>
      </c>
      <c r="O402" s="63">
        <v>90.291262135922338</v>
      </c>
      <c r="P402" s="63">
        <v>100</v>
      </c>
      <c r="Q402" s="63">
        <v>74.757281553398059</v>
      </c>
      <c r="R402" s="63">
        <v>39.805825242718448</v>
      </c>
      <c r="S402" s="63">
        <v>83.495145631067956</v>
      </c>
      <c r="T402" s="63">
        <v>97.087378640776706</v>
      </c>
      <c r="U402" s="46">
        <v>4</v>
      </c>
      <c r="V402" s="64">
        <v>40</v>
      </c>
      <c r="W402" s="65">
        <v>69</v>
      </c>
      <c r="X402" s="65">
        <v>95</v>
      </c>
      <c r="Y402" s="65">
        <v>75</v>
      </c>
      <c r="Z402" s="65">
        <v>103</v>
      </c>
      <c r="AA402" s="65">
        <v>122</v>
      </c>
      <c r="AB402" s="65">
        <v>92</v>
      </c>
      <c r="AC402" s="67">
        <v>-37.681159420289859</v>
      </c>
      <c r="AD402" s="67">
        <v>-37.333333333333336</v>
      </c>
      <c r="AE402" s="67">
        <v>24.590163934426229</v>
      </c>
      <c r="AF402" s="65">
        <v>75</v>
      </c>
      <c r="AG402" s="65">
        <v>93</v>
      </c>
      <c r="AH402" s="67">
        <v>-24</v>
      </c>
      <c r="AI402" s="65">
        <v>73</v>
      </c>
      <c r="AJ402" s="65">
        <v>93</v>
      </c>
      <c r="AK402" s="67">
        <v>-27.397260273972602</v>
      </c>
      <c r="AL402" s="42" t="s">
        <v>2639</v>
      </c>
      <c r="AM402" s="42" t="s">
        <v>2639</v>
      </c>
      <c r="AN402" s="42" t="s">
        <v>2639</v>
      </c>
      <c r="AO402" s="47" t="s">
        <v>2669</v>
      </c>
      <c r="AP402" s="47" t="s">
        <v>2639</v>
      </c>
      <c r="AQ402" s="43" t="s">
        <v>8</v>
      </c>
    </row>
    <row r="403" spans="1:43" s="24" customFormat="1" ht="30" customHeight="1" x14ac:dyDescent="0.3">
      <c r="A403" s="57" t="s">
        <v>189</v>
      </c>
      <c r="B403" s="57" t="s">
        <v>1574</v>
      </c>
      <c r="C403" s="57" t="s">
        <v>498</v>
      </c>
      <c r="D403" s="58" t="s">
        <v>1728</v>
      </c>
      <c r="E403" s="60" t="s">
        <v>1729</v>
      </c>
      <c r="F403" s="61">
        <v>87</v>
      </c>
      <c r="G403" s="61">
        <v>7085</v>
      </c>
      <c r="H403" s="88">
        <v>1.3</v>
      </c>
      <c r="I403" s="63">
        <v>100</v>
      </c>
      <c r="J403" s="63">
        <v>57.47126436781609</v>
      </c>
      <c r="K403" s="63">
        <v>100</v>
      </c>
      <c r="L403" s="63">
        <v>100</v>
      </c>
      <c r="M403" s="63">
        <v>100</v>
      </c>
      <c r="N403" s="63">
        <v>100</v>
      </c>
      <c r="O403" s="63">
        <v>100</v>
      </c>
      <c r="P403" s="63">
        <v>100</v>
      </c>
      <c r="Q403" s="63">
        <v>100</v>
      </c>
      <c r="R403" s="63">
        <v>91.954022988505741</v>
      </c>
      <c r="S403" s="63">
        <v>100</v>
      </c>
      <c r="T403" s="63">
        <v>100</v>
      </c>
      <c r="U403" s="46">
        <v>9</v>
      </c>
      <c r="V403" s="64">
        <v>90</v>
      </c>
      <c r="W403" s="65">
        <v>113</v>
      </c>
      <c r="X403" s="65">
        <v>123</v>
      </c>
      <c r="Y403" s="65">
        <v>121</v>
      </c>
      <c r="Z403" s="65">
        <v>126</v>
      </c>
      <c r="AA403" s="65">
        <v>118</v>
      </c>
      <c r="AB403" s="65">
        <v>112</v>
      </c>
      <c r="AC403" s="67">
        <v>-8.8495575221238933</v>
      </c>
      <c r="AD403" s="67">
        <v>-4.1322314049586781</v>
      </c>
      <c r="AE403" s="67">
        <v>5.0847457627118651</v>
      </c>
      <c r="AF403" s="65">
        <v>122</v>
      </c>
      <c r="AG403" s="65">
        <v>118</v>
      </c>
      <c r="AH403" s="67">
        <v>3.278688524590164</v>
      </c>
      <c r="AI403" s="65">
        <v>123</v>
      </c>
      <c r="AJ403" s="65">
        <v>118</v>
      </c>
      <c r="AK403" s="67">
        <v>4.0650406504065035</v>
      </c>
      <c r="AL403" s="42" t="s">
        <v>2639</v>
      </c>
      <c r="AM403" s="42" t="s">
        <v>2669</v>
      </c>
      <c r="AN403" s="42" t="s">
        <v>2639</v>
      </c>
      <c r="AO403" s="47" t="s">
        <v>2639</v>
      </c>
      <c r="AP403" s="47" t="s">
        <v>2639</v>
      </c>
      <c r="AQ403" s="43" t="s">
        <v>6</v>
      </c>
    </row>
    <row r="404" spans="1:43" s="24" customFormat="1" ht="30" customHeight="1" x14ac:dyDescent="0.3">
      <c r="A404" s="57" t="s">
        <v>189</v>
      </c>
      <c r="B404" s="57" t="s">
        <v>1574</v>
      </c>
      <c r="C404" s="57" t="s">
        <v>498</v>
      </c>
      <c r="D404" s="58" t="s">
        <v>1730</v>
      </c>
      <c r="E404" s="60" t="s">
        <v>1731</v>
      </c>
      <c r="F404" s="61">
        <v>32</v>
      </c>
      <c r="G404" s="61">
        <v>2553</v>
      </c>
      <c r="H404" s="88">
        <v>1.3</v>
      </c>
      <c r="I404" s="63">
        <v>96.875</v>
      </c>
      <c r="J404" s="63">
        <v>40.625</v>
      </c>
      <c r="K404" s="63">
        <v>81.25</v>
      </c>
      <c r="L404" s="63">
        <v>78.125</v>
      </c>
      <c r="M404" s="63">
        <v>81.25</v>
      </c>
      <c r="N404" s="63">
        <v>84.375</v>
      </c>
      <c r="O404" s="63">
        <v>87.5</v>
      </c>
      <c r="P404" s="63">
        <v>100</v>
      </c>
      <c r="Q404" s="63">
        <v>71.875</v>
      </c>
      <c r="R404" s="63">
        <v>3.125</v>
      </c>
      <c r="S404" s="63">
        <v>87.5</v>
      </c>
      <c r="T404" s="63">
        <v>90.625</v>
      </c>
      <c r="U404" s="46">
        <v>1</v>
      </c>
      <c r="V404" s="64">
        <v>10</v>
      </c>
      <c r="W404" s="65">
        <v>17</v>
      </c>
      <c r="X404" s="65">
        <v>26</v>
      </c>
      <c r="Y404" s="65">
        <v>19</v>
      </c>
      <c r="Z404" s="65">
        <v>26</v>
      </c>
      <c r="AA404" s="65">
        <v>22</v>
      </c>
      <c r="AB404" s="65">
        <v>25</v>
      </c>
      <c r="AC404" s="67">
        <v>-52.941176470588239</v>
      </c>
      <c r="AD404" s="67">
        <v>-36.84210526315789</v>
      </c>
      <c r="AE404" s="67">
        <v>-13.636363636363635</v>
      </c>
      <c r="AF404" s="65">
        <v>19</v>
      </c>
      <c r="AG404" s="65">
        <v>27</v>
      </c>
      <c r="AH404" s="67">
        <v>-42.105263157894733</v>
      </c>
      <c r="AI404" s="65">
        <v>19</v>
      </c>
      <c r="AJ404" s="65">
        <v>28</v>
      </c>
      <c r="AK404" s="67">
        <v>-47.368421052631575</v>
      </c>
      <c r="AL404" s="42" t="s">
        <v>2639</v>
      </c>
      <c r="AM404" s="42" t="s">
        <v>2639</v>
      </c>
      <c r="AN404" s="42" t="s">
        <v>2639</v>
      </c>
      <c r="AO404" s="47" t="s">
        <v>2669</v>
      </c>
      <c r="AP404" s="47" t="s">
        <v>2639</v>
      </c>
      <c r="AQ404" s="43" t="s">
        <v>8</v>
      </c>
    </row>
    <row r="405" spans="1:43" s="24" customFormat="1" ht="30" customHeight="1" x14ac:dyDescent="0.3">
      <c r="A405" s="57" t="s">
        <v>498</v>
      </c>
      <c r="B405" s="57" t="s">
        <v>1681</v>
      </c>
      <c r="C405" s="57" t="s">
        <v>498</v>
      </c>
      <c r="D405" s="58" t="s">
        <v>1732</v>
      </c>
      <c r="E405" s="60" t="s">
        <v>1733</v>
      </c>
      <c r="F405" s="61">
        <v>88</v>
      </c>
      <c r="G405" s="61">
        <v>8295</v>
      </c>
      <c r="H405" s="88">
        <v>1.1000000000000001</v>
      </c>
      <c r="I405" s="63">
        <v>45.454545454545453</v>
      </c>
      <c r="J405" s="63">
        <v>63.636363636363633</v>
      </c>
      <c r="K405" s="63">
        <v>98.86363636363636</v>
      </c>
      <c r="L405" s="63">
        <v>100</v>
      </c>
      <c r="M405" s="63">
        <v>98.86363636363636</v>
      </c>
      <c r="N405" s="63">
        <v>100</v>
      </c>
      <c r="O405" s="63">
        <v>100</v>
      </c>
      <c r="P405" s="63">
        <v>100</v>
      </c>
      <c r="Q405" s="63">
        <v>100</v>
      </c>
      <c r="R405" s="63">
        <v>100</v>
      </c>
      <c r="S405" s="63">
        <v>100</v>
      </c>
      <c r="T405" s="63">
        <v>100</v>
      </c>
      <c r="U405" s="46">
        <v>10</v>
      </c>
      <c r="V405" s="64">
        <v>100</v>
      </c>
      <c r="W405" s="65">
        <v>81</v>
      </c>
      <c r="X405" s="65">
        <v>87</v>
      </c>
      <c r="Y405" s="65">
        <v>80</v>
      </c>
      <c r="Z405" s="65">
        <v>87</v>
      </c>
      <c r="AA405" s="65">
        <v>88</v>
      </c>
      <c r="AB405" s="65">
        <v>90</v>
      </c>
      <c r="AC405" s="67">
        <v>-7.4074074074074066</v>
      </c>
      <c r="AD405" s="67">
        <v>-8.75</v>
      </c>
      <c r="AE405" s="67">
        <v>-2.2727272727272729</v>
      </c>
      <c r="AF405" s="65">
        <v>80</v>
      </c>
      <c r="AG405" s="65">
        <v>91</v>
      </c>
      <c r="AH405" s="67">
        <v>-13.750000000000002</v>
      </c>
      <c r="AI405" s="65">
        <v>80</v>
      </c>
      <c r="AJ405" s="65">
        <v>92</v>
      </c>
      <c r="AK405" s="67">
        <v>-15</v>
      </c>
      <c r="AL405" s="42" t="s">
        <v>2669</v>
      </c>
      <c r="AM405" s="42" t="s">
        <v>2639</v>
      </c>
      <c r="AN405" s="42" t="s">
        <v>2639</v>
      </c>
      <c r="AO405" s="47" t="s">
        <v>2639</v>
      </c>
      <c r="AP405" s="47" t="s">
        <v>2639</v>
      </c>
      <c r="AQ405" s="43" t="s">
        <v>5</v>
      </c>
    </row>
    <row r="406" spans="1:43" s="24" customFormat="1" ht="30" customHeight="1" x14ac:dyDescent="0.3">
      <c r="A406" s="57" t="s">
        <v>498</v>
      </c>
      <c r="B406" s="57" t="s">
        <v>1681</v>
      </c>
      <c r="C406" s="57" t="s">
        <v>498</v>
      </c>
      <c r="D406" s="58" t="s">
        <v>1734</v>
      </c>
      <c r="E406" s="60" t="s">
        <v>1735</v>
      </c>
      <c r="F406" s="61">
        <v>118</v>
      </c>
      <c r="G406" s="61">
        <v>7262</v>
      </c>
      <c r="H406" s="88">
        <v>1.7000000000000002</v>
      </c>
      <c r="I406" s="63">
        <v>88.983050847457619</v>
      </c>
      <c r="J406" s="63">
        <v>87.288135593220346</v>
      </c>
      <c r="K406" s="63">
        <v>70.33898305084746</v>
      </c>
      <c r="L406" s="63">
        <v>74.576271186440678</v>
      </c>
      <c r="M406" s="63">
        <v>75.423728813559322</v>
      </c>
      <c r="N406" s="63">
        <v>77.966101694915253</v>
      </c>
      <c r="O406" s="63">
        <v>78.813559322033896</v>
      </c>
      <c r="P406" s="63">
        <v>89.830508474576277</v>
      </c>
      <c r="Q406" s="63">
        <v>77.118644067796609</v>
      </c>
      <c r="R406" s="63">
        <v>55.084745762711862</v>
      </c>
      <c r="S406" s="63">
        <v>83.050847457627114</v>
      </c>
      <c r="T406" s="63">
        <v>83.898305084745758</v>
      </c>
      <c r="U406" s="46">
        <v>0</v>
      </c>
      <c r="V406" s="64">
        <v>0</v>
      </c>
      <c r="W406" s="65">
        <v>69</v>
      </c>
      <c r="X406" s="65">
        <v>83</v>
      </c>
      <c r="Y406" s="65">
        <v>74</v>
      </c>
      <c r="Z406" s="65">
        <v>89</v>
      </c>
      <c r="AA406" s="65">
        <v>88</v>
      </c>
      <c r="AB406" s="65">
        <v>88</v>
      </c>
      <c r="AC406" s="67">
        <v>-20.289855072463769</v>
      </c>
      <c r="AD406" s="67">
        <v>-20.27027027027027</v>
      </c>
      <c r="AE406" s="67">
        <v>0</v>
      </c>
      <c r="AF406" s="65">
        <v>75</v>
      </c>
      <c r="AG406" s="65">
        <v>92</v>
      </c>
      <c r="AH406" s="67">
        <v>-22.666666666666664</v>
      </c>
      <c r="AI406" s="65">
        <v>76</v>
      </c>
      <c r="AJ406" s="65">
        <v>93</v>
      </c>
      <c r="AK406" s="67">
        <v>-22.368421052631579</v>
      </c>
      <c r="AL406" s="42" t="s">
        <v>2639</v>
      </c>
      <c r="AM406" s="42" t="s">
        <v>2639</v>
      </c>
      <c r="AN406" s="42" t="s">
        <v>2639</v>
      </c>
      <c r="AO406" s="47" t="s">
        <v>2669</v>
      </c>
      <c r="AP406" s="47" t="s">
        <v>2639</v>
      </c>
      <c r="AQ406" s="43" t="s">
        <v>8</v>
      </c>
    </row>
    <row r="407" spans="1:43" s="24" customFormat="1" ht="30" customHeight="1" x14ac:dyDescent="0.3">
      <c r="A407" s="57" t="s">
        <v>498</v>
      </c>
      <c r="B407" s="57" t="s">
        <v>1681</v>
      </c>
      <c r="C407" s="57" t="s">
        <v>498</v>
      </c>
      <c r="D407" s="58" t="s">
        <v>1736</v>
      </c>
      <c r="E407" s="60" t="s">
        <v>1737</v>
      </c>
      <c r="F407" s="61">
        <v>237</v>
      </c>
      <c r="G407" s="61">
        <v>16341</v>
      </c>
      <c r="H407" s="88">
        <v>1.5</v>
      </c>
      <c r="I407" s="63">
        <v>100</v>
      </c>
      <c r="J407" s="63">
        <v>99.578059071729967</v>
      </c>
      <c r="K407" s="63">
        <v>99.578059071729967</v>
      </c>
      <c r="L407" s="63">
        <v>100</v>
      </c>
      <c r="M407" s="63">
        <v>100</v>
      </c>
      <c r="N407" s="63">
        <v>100</v>
      </c>
      <c r="O407" s="63">
        <v>100</v>
      </c>
      <c r="P407" s="63">
        <v>100</v>
      </c>
      <c r="Q407" s="63">
        <v>100</v>
      </c>
      <c r="R407" s="63">
        <v>100</v>
      </c>
      <c r="S407" s="63">
        <v>96.624472573839654</v>
      </c>
      <c r="T407" s="63">
        <v>100</v>
      </c>
      <c r="U407" s="46">
        <v>10</v>
      </c>
      <c r="V407" s="64">
        <v>100</v>
      </c>
      <c r="W407" s="65">
        <v>191</v>
      </c>
      <c r="X407" s="65">
        <v>236</v>
      </c>
      <c r="Y407" s="65">
        <v>215</v>
      </c>
      <c r="Z407" s="65">
        <v>242</v>
      </c>
      <c r="AA407" s="65">
        <v>241</v>
      </c>
      <c r="AB407" s="65">
        <v>242</v>
      </c>
      <c r="AC407" s="67">
        <v>-23.560209424083769</v>
      </c>
      <c r="AD407" s="67">
        <v>-12.558139534883722</v>
      </c>
      <c r="AE407" s="67">
        <v>-0.41493775933609961</v>
      </c>
      <c r="AF407" s="65">
        <v>214</v>
      </c>
      <c r="AG407" s="65">
        <v>259</v>
      </c>
      <c r="AH407" s="67">
        <v>-21.028037383177569</v>
      </c>
      <c r="AI407" s="65">
        <v>216</v>
      </c>
      <c r="AJ407" s="65">
        <v>259</v>
      </c>
      <c r="AK407" s="67">
        <v>-19.907407407407408</v>
      </c>
      <c r="AL407" s="42" t="s">
        <v>2669</v>
      </c>
      <c r="AM407" s="42" t="s">
        <v>2639</v>
      </c>
      <c r="AN407" s="42" t="s">
        <v>2639</v>
      </c>
      <c r="AO407" s="47" t="s">
        <v>2639</v>
      </c>
      <c r="AP407" s="47" t="s">
        <v>2639</v>
      </c>
      <c r="AQ407" s="43" t="s">
        <v>5</v>
      </c>
    </row>
    <row r="408" spans="1:43" s="24" customFormat="1" ht="30" customHeight="1" x14ac:dyDescent="0.3">
      <c r="A408" s="57" t="s">
        <v>498</v>
      </c>
      <c r="B408" s="57" t="s">
        <v>1681</v>
      </c>
      <c r="C408" s="57" t="s">
        <v>498</v>
      </c>
      <c r="D408" s="58" t="s">
        <v>1738</v>
      </c>
      <c r="E408" s="60" t="s">
        <v>1739</v>
      </c>
      <c r="F408" s="61">
        <v>150</v>
      </c>
      <c r="G408" s="61">
        <v>8702</v>
      </c>
      <c r="H408" s="88">
        <v>1.8</v>
      </c>
      <c r="I408" s="63">
        <v>82.666666666666671</v>
      </c>
      <c r="J408" s="63">
        <v>81.333333333333329</v>
      </c>
      <c r="K408" s="63">
        <v>88</v>
      </c>
      <c r="L408" s="63">
        <v>96</v>
      </c>
      <c r="M408" s="63">
        <v>93.333333333333329</v>
      </c>
      <c r="N408" s="63">
        <v>100</v>
      </c>
      <c r="O408" s="63">
        <v>99.333333333333329</v>
      </c>
      <c r="P408" s="63">
        <v>88</v>
      </c>
      <c r="Q408" s="63">
        <v>83.333333333333343</v>
      </c>
      <c r="R408" s="63">
        <v>76</v>
      </c>
      <c r="S408" s="63">
        <v>76.666666666666671</v>
      </c>
      <c r="T408" s="63">
        <v>78</v>
      </c>
      <c r="U408" s="46">
        <v>3</v>
      </c>
      <c r="V408" s="64">
        <v>30</v>
      </c>
      <c r="W408" s="65">
        <v>111</v>
      </c>
      <c r="X408" s="65">
        <v>132</v>
      </c>
      <c r="Y408" s="65">
        <v>115</v>
      </c>
      <c r="Z408" s="65">
        <v>140</v>
      </c>
      <c r="AA408" s="65">
        <v>125</v>
      </c>
      <c r="AB408" s="65">
        <v>144</v>
      </c>
      <c r="AC408" s="67">
        <v>-18.918918918918919</v>
      </c>
      <c r="AD408" s="67">
        <v>-21.739130434782609</v>
      </c>
      <c r="AE408" s="67">
        <v>-15.2</v>
      </c>
      <c r="AF408" s="65">
        <v>116</v>
      </c>
      <c r="AG408" s="65">
        <v>150</v>
      </c>
      <c r="AH408" s="67">
        <v>-29.310344827586203</v>
      </c>
      <c r="AI408" s="65">
        <v>116</v>
      </c>
      <c r="AJ408" s="65">
        <v>149</v>
      </c>
      <c r="AK408" s="67">
        <v>-28.448275862068968</v>
      </c>
      <c r="AL408" s="42" t="s">
        <v>2639</v>
      </c>
      <c r="AM408" s="42" t="s">
        <v>2639</v>
      </c>
      <c r="AN408" s="42" t="s">
        <v>2639</v>
      </c>
      <c r="AO408" s="47" t="s">
        <v>2669</v>
      </c>
      <c r="AP408" s="47" t="s">
        <v>2639</v>
      </c>
      <c r="AQ408" s="43" t="s">
        <v>8</v>
      </c>
    </row>
    <row r="409" spans="1:43" s="24" customFormat="1" ht="30" customHeight="1" x14ac:dyDescent="0.3">
      <c r="A409" s="57" t="s">
        <v>498</v>
      </c>
      <c r="B409" s="57" t="s">
        <v>1681</v>
      </c>
      <c r="C409" s="57" t="s">
        <v>498</v>
      </c>
      <c r="D409" s="58" t="s">
        <v>1740</v>
      </c>
      <c r="E409" s="60" t="s">
        <v>1741</v>
      </c>
      <c r="F409" s="61">
        <v>162</v>
      </c>
      <c r="G409" s="61">
        <v>11741</v>
      </c>
      <c r="H409" s="88">
        <v>1.4000000000000001</v>
      </c>
      <c r="I409" s="63">
        <v>100</v>
      </c>
      <c r="J409" s="63">
        <v>100</v>
      </c>
      <c r="K409" s="63">
        <v>77.777777777777786</v>
      </c>
      <c r="L409" s="63">
        <v>84.567901234567898</v>
      </c>
      <c r="M409" s="63">
        <v>82.098765432098759</v>
      </c>
      <c r="N409" s="63">
        <v>82.098765432098759</v>
      </c>
      <c r="O409" s="63">
        <v>82.098765432098759</v>
      </c>
      <c r="P409" s="63">
        <v>87.037037037037038</v>
      </c>
      <c r="Q409" s="63">
        <v>70.370370370370367</v>
      </c>
      <c r="R409" s="63">
        <v>79.629629629629633</v>
      </c>
      <c r="S409" s="63">
        <v>80.246913580246911</v>
      </c>
      <c r="T409" s="63">
        <v>100</v>
      </c>
      <c r="U409" s="46">
        <v>1</v>
      </c>
      <c r="V409" s="64">
        <v>10</v>
      </c>
      <c r="W409" s="65">
        <v>106</v>
      </c>
      <c r="X409" s="65">
        <v>126</v>
      </c>
      <c r="Y409" s="65">
        <v>113</v>
      </c>
      <c r="Z409" s="65">
        <v>133</v>
      </c>
      <c r="AA409" s="65">
        <v>131</v>
      </c>
      <c r="AB409" s="65">
        <v>137</v>
      </c>
      <c r="AC409" s="67">
        <v>-18.867924528301888</v>
      </c>
      <c r="AD409" s="67">
        <v>-17.699115044247787</v>
      </c>
      <c r="AE409" s="67">
        <v>-4.5801526717557248</v>
      </c>
      <c r="AF409" s="65">
        <v>116</v>
      </c>
      <c r="AG409" s="65">
        <v>133</v>
      </c>
      <c r="AH409" s="67">
        <v>-14.655172413793101</v>
      </c>
      <c r="AI409" s="65">
        <v>119</v>
      </c>
      <c r="AJ409" s="65">
        <v>133</v>
      </c>
      <c r="AK409" s="67">
        <v>-11.76470588235294</v>
      </c>
      <c r="AL409" s="42" t="s">
        <v>2639</v>
      </c>
      <c r="AM409" s="42" t="s">
        <v>2639</v>
      </c>
      <c r="AN409" s="42" t="s">
        <v>2639</v>
      </c>
      <c r="AO409" s="47" t="s">
        <v>2669</v>
      </c>
      <c r="AP409" s="47" t="s">
        <v>2639</v>
      </c>
      <c r="AQ409" s="43" t="s">
        <v>8</v>
      </c>
    </row>
    <row r="410" spans="1:43" s="24" customFormat="1" ht="30" customHeight="1" x14ac:dyDescent="0.3">
      <c r="A410" s="57" t="s">
        <v>498</v>
      </c>
      <c r="B410" s="57" t="s">
        <v>1681</v>
      </c>
      <c r="C410" s="57" t="s">
        <v>498</v>
      </c>
      <c r="D410" s="58" t="s">
        <v>1742</v>
      </c>
      <c r="E410" s="60" t="s">
        <v>1743</v>
      </c>
      <c r="F410" s="61">
        <v>43</v>
      </c>
      <c r="G410" s="61">
        <v>2836</v>
      </c>
      <c r="H410" s="88">
        <v>1.6</v>
      </c>
      <c r="I410" s="63">
        <v>58.139534883720934</v>
      </c>
      <c r="J410" s="63">
        <v>65.116279069767444</v>
      </c>
      <c r="K410" s="63">
        <v>95.348837209302332</v>
      </c>
      <c r="L410" s="63">
        <v>97.674418604651152</v>
      </c>
      <c r="M410" s="63">
        <v>97.674418604651152</v>
      </c>
      <c r="N410" s="63">
        <v>100</v>
      </c>
      <c r="O410" s="63">
        <v>100</v>
      </c>
      <c r="P410" s="63">
        <v>100</v>
      </c>
      <c r="Q410" s="63">
        <v>100</v>
      </c>
      <c r="R410" s="63">
        <v>74.418604651162795</v>
      </c>
      <c r="S410" s="63">
        <v>100</v>
      </c>
      <c r="T410" s="63">
        <v>100</v>
      </c>
      <c r="U410" s="46">
        <v>9</v>
      </c>
      <c r="V410" s="64">
        <v>90</v>
      </c>
      <c r="W410" s="65">
        <v>41</v>
      </c>
      <c r="X410" s="65">
        <v>41</v>
      </c>
      <c r="Y410" s="65">
        <v>43</v>
      </c>
      <c r="Z410" s="65">
        <v>42</v>
      </c>
      <c r="AA410" s="65">
        <v>58</v>
      </c>
      <c r="AB410" s="65">
        <v>42</v>
      </c>
      <c r="AC410" s="67">
        <v>0</v>
      </c>
      <c r="AD410" s="67">
        <v>2.3255813953488373</v>
      </c>
      <c r="AE410" s="67">
        <v>27.586206896551722</v>
      </c>
      <c r="AF410" s="65">
        <v>43</v>
      </c>
      <c r="AG410" s="65">
        <v>56</v>
      </c>
      <c r="AH410" s="67">
        <v>-30.232558139534881</v>
      </c>
      <c r="AI410" s="65">
        <v>43</v>
      </c>
      <c r="AJ410" s="65">
        <v>53</v>
      </c>
      <c r="AK410" s="67">
        <v>-23.255813953488371</v>
      </c>
      <c r="AL410" s="42" t="s">
        <v>2639</v>
      </c>
      <c r="AM410" s="42" t="s">
        <v>2669</v>
      </c>
      <c r="AN410" s="42" t="s">
        <v>2639</v>
      </c>
      <c r="AO410" s="47" t="s">
        <v>2639</v>
      </c>
      <c r="AP410" s="47" t="s">
        <v>2639</v>
      </c>
      <c r="AQ410" s="43" t="s">
        <v>6</v>
      </c>
    </row>
    <row r="411" spans="1:43" s="24" customFormat="1" ht="30" customHeight="1" x14ac:dyDescent="0.3">
      <c r="A411" s="57" t="s">
        <v>498</v>
      </c>
      <c r="B411" s="57" t="s">
        <v>1681</v>
      </c>
      <c r="C411" s="57" t="s">
        <v>498</v>
      </c>
      <c r="D411" s="58" t="s">
        <v>1744</v>
      </c>
      <c r="E411" s="60" t="s">
        <v>1745</v>
      </c>
      <c r="F411" s="61">
        <v>338</v>
      </c>
      <c r="G411" s="61">
        <v>19908</v>
      </c>
      <c r="H411" s="88">
        <v>1.7000000000000002</v>
      </c>
      <c r="I411" s="63">
        <v>100</v>
      </c>
      <c r="J411" s="63">
        <v>93.491124260355036</v>
      </c>
      <c r="K411" s="63">
        <v>85.798816568047343</v>
      </c>
      <c r="L411" s="63">
        <v>86.094674556213008</v>
      </c>
      <c r="M411" s="63">
        <v>89.349112426035504</v>
      </c>
      <c r="N411" s="63">
        <v>83.727810650887562</v>
      </c>
      <c r="O411" s="63">
        <v>83.136094674556219</v>
      </c>
      <c r="P411" s="63">
        <v>78.402366863905328</v>
      </c>
      <c r="Q411" s="63">
        <v>65.680473372781066</v>
      </c>
      <c r="R411" s="63">
        <v>60.650887573964496</v>
      </c>
      <c r="S411" s="63">
        <v>73.372781065088759</v>
      </c>
      <c r="T411" s="63">
        <v>98.224852071005913</v>
      </c>
      <c r="U411" s="46">
        <v>1</v>
      </c>
      <c r="V411" s="64">
        <v>10</v>
      </c>
      <c r="W411" s="65">
        <v>257</v>
      </c>
      <c r="X411" s="65">
        <v>290</v>
      </c>
      <c r="Y411" s="65">
        <v>267</v>
      </c>
      <c r="Z411" s="65">
        <v>302</v>
      </c>
      <c r="AA411" s="65">
        <v>308</v>
      </c>
      <c r="AB411" s="65">
        <v>291</v>
      </c>
      <c r="AC411" s="67">
        <v>-12.840466926070038</v>
      </c>
      <c r="AD411" s="67">
        <v>-13.108614232209737</v>
      </c>
      <c r="AE411" s="67">
        <v>5.5194805194805197</v>
      </c>
      <c r="AF411" s="65">
        <v>268</v>
      </c>
      <c r="AG411" s="65">
        <v>283</v>
      </c>
      <c r="AH411" s="67">
        <v>-5.5970149253731343</v>
      </c>
      <c r="AI411" s="65">
        <v>269</v>
      </c>
      <c r="AJ411" s="65">
        <v>281</v>
      </c>
      <c r="AK411" s="67">
        <v>-4.4609665427509295</v>
      </c>
      <c r="AL411" s="42" t="s">
        <v>2639</v>
      </c>
      <c r="AM411" s="42" t="s">
        <v>2639</v>
      </c>
      <c r="AN411" s="42" t="s">
        <v>2639</v>
      </c>
      <c r="AO411" s="47" t="s">
        <v>2669</v>
      </c>
      <c r="AP411" s="47" t="s">
        <v>2639</v>
      </c>
      <c r="AQ411" s="43" t="s">
        <v>8</v>
      </c>
    </row>
    <row r="412" spans="1:43" s="24" customFormat="1" ht="30" customHeight="1" x14ac:dyDescent="0.3">
      <c r="A412" s="57" t="s">
        <v>498</v>
      </c>
      <c r="B412" s="57" t="s">
        <v>1681</v>
      </c>
      <c r="C412" s="57" t="s">
        <v>498</v>
      </c>
      <c r="D412" s="58" t="s">
        <v>1746</v>
      </c>
      <c r="E412" s="60" t="s">
        <v>1747</v>
      </c>
      <c r="F412" s="61">
        <v>40</v>
      </c>
      <c r="G412" s="61">
        <v>3109</v>
      </c>
      <c r="H412" s="88">
        <v>1.3</v>
      </c>
      <c r="I412" s="63">
        <v>85</v>
      </c>
      <c r="J412" s="63">
        <v>100</v>
      </c>
      <c r="K412" s="63">
        <v>100</v>
      </c>
      <c r="L412" s="63">
        <v>100</v>
      </c>
      <c r="M412" s="63">
        <v>100</v>
      </c>
      <c r="N412" s="63">
        <v>100</v>
      </c>
      <c r="O412" s="63">
        <v>100</v>
      </c>
      <c r="P412" s="63">
        <v>100</v>
      </c>
      <c r="Q412" s="63">
        <v>92.5</v>
      </c>
      <c r="R412" s="63">
        <v>100</v>
      </c>
      <c r="S412" s="63">
        <v>95</v>
      </c>
      <c r="T412" s="63">
        <v>100</v>
      </c>
      <c r="U412" s="46">
        <v>9</v>
      </c>
      <c r="V412" s="64">
        <v>90</v>
      </c>
      <c r="W412" s="65">
        <v>48</v>
      </c>
      <c r="X412" s="65">
        <v>48</v>
      </c>
      <c r="Y412" s="65">
        <v>50</v>
      </c>
      <c r="Z412" s="65">
        <v>48</v>
      </c>
      <c r="AA412" s="65">
        <v>53</v>
      </c>
      <c r="AB412" s="65">
        <v>52</v>
      </c>
      <c r="AC412" s="67">
        <v>0</v>
      </c>
      <c r="AD412" s="67">
        <v>4</v>
      </c>
      <c r="AE412" s="67">
        <v>1.8867924528301887</v>
      </c>
      <c r="AF412" s="65">
        <v>50</v>
      </c>
      <c r="AG412" s="65">
        <v>49</v>
      </c>
      <c r="AH412" s="67">
        <v>2</v>
      </c>
      <c r="AI412" s="65">
        <v>50</v>
      </c>
      <c r="AJ412" s="65">
        <v>50</v>
      </c>
      <c r="AK412" s="67">
        <v>0</v>
      </c>
      <c r="AL412" s="42" t="s">
        <v>2639</v>
      </c>
      <c r="AM412" s="42" t="s">
        <v>2669</v>
      </c>
      <c r="AN412" s="42" t="s">
        <v>2639</v>
      </c>
      <c r="AO412" s="47" t="s">
        <v>2639</v>
      </c>
      <c r="AP412" s="47" t="s">
        <v>2639</v>
      </c>
      <c r="AQ412" s="43" t="s">
        <v>6</v>
      </c>
    </row>
    <row r="413" spans="1:43" s="24" customFormat="1" ht="30" customHeight="1" x14ac:dyDescent="0.3">
      <c r="A413" s="57" t="s">
        <v>189</v>
      </c>
      <c r="B413" s="57" t="s">
        <v>1574</v>
      </c>
      <c r="C413" s="57" t="s">
        <v>498</v>
      </c>
      <c r="D413" s="58" t="s">
        <v>1748</v>
      </c>
      <c r="E413" s="60" t="s">
        <v>1749</v>
      </c>
      <c r="F413" s="61">
        <v>70</v>
      </c>
      <c r="G413" s="61">
        <v>7646</v>
      </c>
      <c r="H413" s="88">
        <v>1</v>
      </c>
      <c r="I413" s="63">
        <v>100</v>
      </c>
      <c r="J413" s="63">
        <v>84.285714285714292</v>
      </c>
      <c r="K413" s="63">
        <v>100</v>
      </c>
      <c r="L413" s="63">
        <v>100</v>
      </c>
      <c r="M413" s="63">
        <v>100</v>
      </c>
      <c r="N413" s="63">
        <v>100</v>
      </c>
      <c r="O413" s="63">
        <v>100</v>
      </c>
      <c r="P413" s="63">
        <v>100</v>
      </c>
      <c r="Q413" s="63">
        <v>100</v>
      </c>
      <c r="R413" s="63">
        <v>64.285714285714292</v>
      </c>
      <c r="S413" s="63">
        <v>95.714285714285722</v>
      </c>
      <c r="T413" s="63">
        <v>85.714285714285708</v>
      </c>
      <c r="U413" s="46">
        <v>8</v>
      </c>
      <c r="V413" s="64">
        <v>80</v>
      </c>
      <c r="W413" s="65">
        <v>85</v>
      </c>
      <c r="X413" s="65">
        <v>80</v>
      </c>
      <c r="Y413" s="65">
        <v>86</v>
      </c>
      <c r="Z413" s="65">
        <v>82</v>
      </c>
      <c r="AA413" s="65">
        <v>88</v>
      </c>
      <c r="AB413" s="65">
        <v>72</v>
      </c>
      <c r="AC413" s="67">
        <v>5.8823529411764701</v>
      </c>
      <c r="AD413" s="67">
        <v>4.6511627906976747</v>
      </c>
      <c r="AE413" s="67">
        <v>18.181818181818183</v>
      </c>
      <c r="AF413" s="65">
        <v>86</v>
      </c>
      <c r="AG413" s="65">
        <v>80</v>
      </c>
      <c r="AH413" s="67">
        <v>6.9767441860465116</v>
      </c>
      <c r="AI413" s="65">
        <v>89</v>
      </c>
      <c r="AJ413" s="65">
        <v>81</v>
      </c>
      <c r="AK413" s="67">
        <v>8.9887640449438209</v>
      </c>
      <c r="AL413" s="42" t="s">
        <v>2639</v>
      </c>
      <c r="AM413" s="42" t="s">
        <v>2669</v>
      </c>
      <c r="AN413" s="42" t="s">
        <v>2639</v>
      </c>
      <c r="AO413" s="47" t="s">
        <v>2639</v>
      </c>
      <c r="AP413" s="47" t="s">
        <v>2639</v>
      </c>
      <c r="AQ413" s="43" t="s">
        <v>6</v>
      </c>
    </row>
    <row r="414" spans="1:43" s="24" customFormat="1" ht="30" customHeight="1" x14ac:dyDescent="0.3">
      <c r="A414" s="57" t="s">
        <v>843</v>
      </c>
      <c r="B414" s="57" t="s">
        <v>1520</v>
      </c>
      <c r="C414" s="57" t="s">
        <v>545</v>
      </c>
      <c r="D414" s="58" t="s">
        <v>1750</v>
      </c>
      <c r="E414" s="60" t="s">
        <v>1751</v>
      </c>
      <c r="F414" s="61">
        <v>56</v>
      </c>
      <c r="G414" s="61">
        <v>4758</v>
      </c>
      <c r="H414" s="88">
        <v>1.2000000000000002</v>
      </c>
      <c r="I414" s="63">
        <v>30.357142857142854</v>
      </c>
      <c r="J414" s="63">
        <v>3.5714285714285712</v>
      </c>
      <c r="K414" s="63">
        <v>89.285714285714292</v>
      </c>
      <c r="L414" s="63">
        <v>87.5</v>
      </c>
      <c r="M414" s="63">
        <v>87.5</v>
      </c>
      <c r="N414" s="63">
        <v>87.5</v>
      </c>
      <c r="O414" s="63">
        <v>87.5</v>
      </c>
      <c r="P414" s="63">
        <v>85.714285714285708</v>
      </c>
      <c r="Q414" s="63">
        <v>71.428571428571431</v>
      </c>
      <c r="R414" s="63">
        <v>82.142857142857139</v>
      </c>
      <c r="S414" s="63">
        <v>83.928571428571431</v>
      </c>
      <c r="T414" s="63">
        <v>83.928571428571431</v>
      </c>
      <c r="U414" s="46">
        <v>0</v>
      </c>
      <c r="V414" s="64">
        <v>0</v>
      </c>
      <c r="W414" s="65">
        <v>54</v>
      </c>
      <c r="X414" s="65">
        <v>50</v>
      </c>
      <c r="Y414" s="65">
        <v>54</v>
      </c>
      <c r="Z414" s="65">
        <v>49</v>
      </c>
      <c r="AA414" s="65">
        <v>53</v>
      </c>
      <c r="AB414" s="65">
        <v>49</v>
      </c>
      <c r="AC414" s="67">
        <v>7.4074074074074066</v>
      </c>
      <c r="AD414" s="67">
        <v>9.2592592592592595</v>
      </c>
      <c r="AE414" s="67">
        <v>7.5471698113207548</v>
      </c>
      <c r="AF414" s="65">
        <v>53</v>
      </c>
      <c r="AG414" s="65">
        <v>49</v>
      </c>
      <c r="AH414" s="67">
        <v>7.5471698113207548</v>
      </c>
      <c r="AI414" s="65">
        <v>53</v>
      </c>
      <c r="AJ414" s="65">
        <v>49</v>
      </c>
      <c r="AK414" s="67">
        <v>7.5471698113207548</v>
      </c>
      <c r="AL414" s="42" t="s">
        <v>2639</v>
      </c>
      <c r="AM414" s="42" t="s">
        <v>2639</v>
      </c>
      <c r="AN414" s="42" t="s">
        <v>2639</v>
      </c>
      <c r="AO414" s="47" t="s">
        <v>2669</v>
      </c>
      <c r="AP414" s="47" t="s">
        <v>2639</v>
      </c>
      <c r="AQ414" s="43" t="s">
        <v>8</v>
      </c>
    </row>
    <row r="415" spans="1:43" s="24" customFormat="1" ht="30" customHeight="1" x14ac:dyDescent="0.3">
      <c r="A415" s="57" t="s">
        <v>121</v>
      </c>
      <c r="B415" s="57" t="s">
        <v>1520</v>
      </c>
      <c r="C415" s="57" t="s">
        <v>545</v>
      </c>
      <c r="D415" s="58" t="s">
        <v>1752</v>
      </c>
      <c r="E415" s="60" t="s">
        <v>1753</v>
      </c>
      <c r="F415" s="61">
        <v>620</v>
      </c>
      <c r="G415" s="61">
        <v>50310</v>
      </c>
      <c r="H415" s="88">
        <v>1.3</v>
      </c>
      <c r="I415" s="63">
        <v>30.64516129032258</v>
      </c>
      <c r="J415" s="63">
        <v>9.67741935483871</v>
      </c>
      <c r="K415" s="63">
        <v>56.612903225806456</v>
      </c>
      <c r="L415" s="63">
        <v>59.354838709677416</v>
      </c>
      <c r="M415" s="63">
        <v>59.193548387096776</v>
      </c>
      <c r="N415" s="63">
        <v>61.935483870967744</v>
      </c>
      <c r="O415" s="63">
        <v>58.870967741935488</v>
      </c>
      <c r="P415" s="63">
        <v>59.516129032258071</v>
      </c>
      <c r="Q415" s="63">
        <v>52.419354838709673</v>
      </c>
      <c r="R415" s="63">
        <v>53.87096774193548</v>
      </c>
      <c r="S415" s="63">
        <v>67.41935483870968</v>
      </c>
      <c r="T415" s="63">
        <v>63.70967741935484</v>
      </c>
      <c r="U415" s="46">
        <v>0</v>
      </c>
      <c r="V415" s="64">
        <v>0</v>
      </c>
      <c r="W415" s="65">
        <v>297</v>
      </c>
      <c r="X415" s="65">
        <v>351</v>
      </c>
      <c r="Y415" s="65">
        <v>314</v>
      </c>
      <c r="Z415" s="65">
        <v>367</v>
      </c>
      <c r="AA415" s="65">
        <v>364</v>
      </c>
      <c r="AB415" s="65">
        <v>368</v>
      </c>
      <c r="AC415" s="67">
        <v>-18.181818181818183</v>
      </c>
      <c r="AD415" s="67">
        <v>-16.878980891719745</v>
      </c>
      <c r="AE415" s="67">
        <v>-1.098901098901099</v>
      </c>
      <c r="AF415" s="65">
        <v>317</v>
      </c>
      <c r="AG415" s="65">
        <v>384</v>
      </c>
      <c r="AH415" s="67">
        <v>-21.135646687697161</v>
      </c>
      <c r="AI415" s="65">
        <v>311</v>
      </c>
      <c r="AJ415" s="65">
        <v>365</v>
      </c>
      <c r="AK415" s="67">
        <v>-17.363344051446948</v>
      </c>
      <c r="AL415" s="42" t="s">
        <v>2639</v>
      </c>
      <c r="AM415" s="42" t="s">
        <v>2639</v>
      </c>
      <c r="AN415" s="42" t="s">
        <v>2639</v>
      </c>
      <c r="AO415" s="47" t="s">
        <v>2669</v>
      </c>
      <c r="AP415" s="47" t="s">
        <v>2639</v>
      </c>
      <c r="AQ415" s="43" t="s">
        <v>8</v>
      </c>
    </row>
    <row r="416" spans="1:43" s="24" customFormat="1" ht="30" customHeight="1" x14ac:dyDescent="0.3">
      <c r="A416" s="57" t="s">
        <v>341</v>
      </c>
      <c r="B416" s="57" t="s">
        <v>1520</v>
      </c>
      <c r="C416" s="57" t="s">
        <v>545</v>
      </c>
      <c r="D416" s="58" t="s">
        <v>1754</v>
      </c>
      <c r="E416" s="60" t="s">
        <v>1755</v>
      </c>
      <c r="F416" s="61">
        <v>62</v>
      </c>
      <c r="G416" s="61">
        <v>6186</v>
      </c>
      <c r="H416" s="88">
        <v>1.1000000000000001</v>
      </c>
      <c r="I416" s="63">
        <v>41.935483870967744</v>
      </c>
      <c r="J416" s="63">
        <v>38.70967741935484</v>
      </c>
      <c r="K416" s="63">
        <v>95.161290322580655</v>
      </c>
      <c r="L416" s="63">
        <v>100</v>
      </c>
      <c r="M416" s="63">
        <v>95.161290322580655</v>
      </c>
      <c r="N416" s="63">
        <v>100</v>
      </c>
      <c r="O416" s="63">
        <v>100</v>
      </c>
      <c r="P416" s="63">
        <v>100</v>
      </c>
      <c r="Q416" s="63">
        <v>98.387096774193552</v>
      </c>
      <c r="R416" s="63">
        <v>98.387096774193552</v>
      </c>
      <c r="S416" s="63">
        <v>100</v>
      </c>
      <c r="T416" s="63">
        <v>100</v>
      </c>
      <c r="U416" s="46">
        <v>10</v>
      </c>
      <c r="V416" s="64">
        <v>100</v>
      </c>
      <c r="W416" s="65">
        <v>54</v>
      </c>
      <c r="X416" s="65">
        <v>59</v>
      </c>
      <c r="Y416" s="65">
        <v>55</v>
      </c>
      <c r="Z416" s="65">
        <v>59</v>
      </c>
      <c r="AA416" s="65">
        <v>61</v>
      </c>
      <c r="AB416" s="65">
        <v>65</v>
      </c>
      <c r="AC416" s="67">
        <v>-9.2592592592592595</v>
      </c>
      <c r="AD416" s="67">
        <v>-7.2727272727272725</v>
      </c>
      <c r="AE416" s="67">
        <v>-6.557377049180328</v>
      </c>
      <c r="AF416" s="65">
        <v>55</v>
      </c>
      <c r="AG416" s="65">
        <v>66</v>
      </c>
      <c r="AH416" s="67">
        <v>-20</v>
      </c>
      <c r="AI416" s="65">
        <v>55</v>
      </c>
      <c r="AJ416" s="65">
        <v>65</v>
      </c>
      <c r="AK416" s="67">
        <v>-18.181818181818183</v>
      </c>
      <c r="AL416" s="42" t="s">
        <v>2669</v>
      </c>
      <c r="AM416" s="42" t="s">
        <v>2639</v>
      </c>
      <c r="AN416" s="42" t="s">
        <v>2639</v>
      </c>
      <c r="AO416" s="47" t="s">
        <v>2639</v>
      </c>
      <c r="AP416" s="47" t="s">
        <v>2639</v>
      </c>
      <c r="AQ416" s="43" t="s">
        <v>5</v>
      </c>
    </row>
    <row r="417" spans="1:43" s="24" customFormat="1" ht="30" customHeight="1" x14ac:dyDescent="0.3">
      <c r="A417" s="57" t="s">
        <v>341</v>
      </c>
      <c r="B417" s="57" t="s">
        <v>1520</v>
      </c>
      <c r="C417" s="57" t="s">
        <v>545</v>
      </c>
      <c r="D417" s="58" t="s">
        <v>1756</v>
      </c>
      <c r="E417" s="60" t="s">
        <v>1757</v>
      </c>
      <c r="F417" s="61">
        <v>214</v>
      </c>
      <c r="G417" s="61">
        <v>15314</v>
      </c>
      <c r="H417" s="88">
        <v>1.4000000000000001</v>
      </c>
      <c r="I417" s="63">
        <v>51.401869158878498</v>
      </c>
      <c r="J417" s="63">
        <v>50.467289719626166</v>
      </c>
      <c r="K417" s="63">
        <v>100</v>
      </c>
      <c r="L417" s="63">
        <v>100</v>
      </c>
      <c r="M417" s="63">
        <v>100</v>
      </c>
      <c r="N417" s="63">
        <v>100</v>
      </c>
      <c r="O417" s="63">
        <v>100</v>
      </c>
      <c r="P417" s="63">
        <v>95.794392523364493</v>
      </c>
      <c r="Q417" s="63">
        <v>83.644859813084111</v>
      </c>
      <c r="R417" s="63">
        <v>100</v>
      </c>
      <c r="S417" s="63">
        <v>58.878504672897193</v>
      </c>
      <c r="T417" s="63">
        <v>81.775700934579447</v>
      </c>
      <c r="U417" s="46">
        <v>7</v>
      </c>
      <c r="V417" s="64">
        <v>70</v>
      </c>
      <c r="W417" s="65">
        <v>221</v>
      </c>
      <c r="X417" s="65">
        <v>218</v>
      </c>
      <c r="Y417" s="65">
        <v>237</v>
      </c>
      <c r="Z417" s="65">
        <v>234</v>
      </c>
      <c r="AA417" s="65">
        <v>225</v>
      </c>
      <c r="AB417" s="65">
        <v>226</v>
      </c>
      <c r="AC417" s="67">
        <v>1.3574660633484164</v>
      </c>
      <c r="AD417" s="67">
        <v>1.2658227848101267</v>
      </c>
      <c r="AE417" s="67">
        <v>-0.44444444444444442</v>
      </c>
      <c r="AF417" s="65">
        <v>255</v>
      </c>
      <c r="AG417" s="65">
        <v>226</v>
      </c>
      <c r="AH417" s="67">
        <v>11.372549019607844</v>
      </c>
      <c r="AI417" s="65">
        <v>248</v>
      </c>
      <c r="AJ417" s="65">
        <v>226</v>
      </c>
      <c r="AK417" s="67">
        <v>8.870967741935484</v>
      </c>
      <c r="AL417" s="42" t="s">
        <v>2639</v>
      </c>
      <c r="AM417" s="42" t="s">
        <v>2639</v>
      </c>
      <c r="AN417" s="42" t="s">
        <v>2639</v>
      </c>
      <c r="AO417" s="47" t="s">
        <v>2669</v>
      </c>
      <c r="AP417" s="47" t="s">
        <v>2639</v>
      </c>
      <c r="AQ417" s="43" t="s">
        <v>8</v>
      </c>
    </row>
    <row r="418" spans="1:43" s="24" customFormat="1" ht="30" customHeight="1" x14ac:dyDescent="0.3">
      <c r="A418" s="57" t="s">
        <v>1758</v>
      </c>
      <c r="B418" s="57" t="s">
        <v>1520</v>
      </c>
      <c r="C418" s="57" t="s">
        <v>545</v>
      </c>
      <c r="D418" s="58" t="s">
        <v>1759</v>
      </c>
      <c r="E418" s="60" t="s">
        <v>1760</v>
      </c>
      <c r="F418" s="61">
        <v>48</v>
      </c>
      <c r="G418" s="61">
        <v>4916</v>
      </c>
      <c r="H418" s="88">
        <v>1</v>
      </c>
      <c r="I418" s="63">
        <v>100</v>
      </c>
      <c r="J418" s="63">
        <v>52.083333333333336</v>
      </c>
      <c r="K418" s="63">
        <v>100</v>
      </c>
      <c r="L418" s="63">
        <v>100</v>
      </c>
      <c r="M418" s="63">
        <v>100</v>
      </c>
      <c r="N418" s="63">
        <v>100</v>
      </c>
      <c r="O418" s="63">
        <v>100</v>
      </c>
      <c r="P418" s="63">
        <v>100</v>
      </c>
      <c r="Q418" s="63">
        <v>100</v>
      </c>
      <c r="R418" s="63">
        <v>87.5</v>
      </c>
      <c r="S418" s="63">
        <v>100</v>
      </c>
      <c r="T418" s="63">
        <v>100</v>
      </c>
      <c r="U418" s="46">
        <v>9</v>
      </c>
      <c r="V418" s="64">
        <v>90</v>
      </c>
      <c r="W418" s="65">
        <v>66</v>
      </c>
      <c r="X418" s="65">
        <v>61</v>
      </c>
      <c r="Y418" s="65">
        <v>71</v>
      </c>
      <c r="Z418" s="65">
        <v>65</v>
      </c>
      <c r="AA418" s="65">
        <v>69</v>
      </c>
      <c r="AB418" s="65">
        <v>60</v>
      </c>
      <c r="AC418" s="67">
        <v>7.5757575757575761</v>
      </c>
      <c r="AD418" s="67">
        <v>8.4507042253521121</v>
      </c>
      <c r="AE418" s="67">
        <v>13.043478260869565</v>
      </c>
      <c r="AF418" s="65">
        <v>70</v>
      </c>
      <c r="AG418" s="65">
        <v>59</v>
      </c>
      <c r="AH418" s="67">
        <v>15.714285714285714</v>
      </c>
      <c r="AI418" s="65">
        <v>71</v>
      </c>
      <c r="AJ418" s="65">
        <v>59</v>
      </c>
      <c r="AK418" s="67">
        <v>16.901408450704224</v>
      </c>
      <c r="AL418" s="42" t="s">
        <v>2639</v>
      </c>
      <c r="AM418" s="42" t="s">
        <v>2669</v>
      </c>
      <c r="AN418" s="42" t="s">
        <v>2639</v>
      </c>
      <c r="AO418" s="47" t="s">
        <v>2639</v>
      </c>
      <c r="AP418" s="47" t="s">
        <v>2639</v>
      </c>
      <c r="AQ418" s="43" t="s">
        <v>6</v>
      </c>
    </row>
    <row r="419" spans="1:43" s="24" customFormat="1" ht="30" customHeight="1" x14ac:dyDescent="0.3">
      <c r="A419" s="57" t="s">
        <v>545</v>
      </c>
      <c r="B419" s="57" t="s">
        <v>1520</v>
      </c>
      <c r="C419" s="57" t="s">
        <v>545</v>
      </c>
      <c r="D419" s="58" t="s">
        <v>1761</v>
      </c>
      <c r="E419" s="60" t="s">
        <v>1762</v>
      </c>
      <c r="F419" s="61">
        <v>77</v>
      </c>
      <c r="G419" s="61">
        <v>7458</v>
      </c>
      <c r="H419" s="88">
        <v>1.1000000000000001</v>
      </c>
      <c r="I419" s="63">
        <v>40.259740259740262</v>
      </c>
      <c r="J419" s="63">
        <v>37.662337662337663</v>
      </c>
      <c r="K419" s="63">
        <v>100</v>
      </c>
      <c r="L419" s="63">
        <v>85.714285714285708</v>
      </c>
      <c r="M419" s="63">
        <v>100</v>
      </c>
      <c r="N419" s="63">
        <v>93.506493506493499</v>
      </c>
      <c r="O419" s="63">
        <v>93.506493506493499</v>
      </c>
      <c r="P419" s="63">
        <v>76.623376623376629</v>
      </c>
      <c r="Q419" s="63">
        <v>81.818181818181827</v>
      </c>
      <c r="R419" s="63">
        <v>89.610389610389603</v>
      </c>
      <c r="S419" s="63">
        <v>89.610389610389603</v>
      </c>
      <c r="T419" s="63">
        <v>88.311688311688314</v>
      </c>
      <c r="U419" s="46">
        <v>2</v>
      </c>
      <c r="V419" s="64">
        <v>20</v>
      </c>
      <c r="W419" s="65">
        <v>71</v>
      </c>
      <c r="X419" s="65">
        <v>77</v>
      </c>
      <c r="Y419" s="65">
        <v>71</v>
      </c>
      <c r="Z419" s="65">
        <v>77</v>
      </c>
      <c r="AA419" s="65">
        <v>81</v>
      </c>
      <c r="AB419" s="65">
        <v>66</v>
      </c>
      <c r="AC419" s="67">
        <v>-8.4507042253521121</v>
      </c>
      <c r="AD419" s="67">
        <v>-8.4507042253521121</v>
      </c>
      <c r="AE419" s="67">
        <v>18.518518518518519</v>
      </c>
      <c r="AF419" s="65">
        <v>71</v>
      </c>
      <c r="AG419" s="65">
        <v>72</v>
      </c>
      <c r="AH419" s="67">
        <v>-1.4084507042253522</v>
      </c>
      <c r="AI419" s="65">
        <v>70</v>
      </c>
      <c r="AJ419" s="65">
        <v>72</v>
      </c>
      <c r="AK419" s="67">
        <v>-2.8571428571428572</v>
      </c>
      <c r="AL419" s="42" t="s">
        <v>2639</v>
      </c>
      <c r="AM419" s="42" t="s">
        <v>2639</v>
      </c>
      <c r="AN419" s="42" t="s">
        <v>2639</v>
      </c>
      <c r="AO419" s="47" t="s">
        <v>2669</v>
      </c>
      <c r="AP419" s="47" t="s">
        <v>2639</v>
      </c>
      <c r="AQ419" s="43" t="s">
        <v>8</v>
      </c>
    </row>
    <row r="420" spans="1:43" s="24" customFormat="1" ht="30" customHeight="1" x14ac:dyDescent="0.3">
      <c r="A420" s="57" t="s">
        <v>252</v>
      </c>
      <c r="B420" s="57" t="s">
        <v>1520</v>
      </c>
      <c r="C420" s="57" t="s">
        <v>545</v>
      </c>
      <c r="D420" s="58" t="s">
        <v>1763</v>
      </c>
      <c r="E420" s="60" t="s">
        <v>1764</v>
      </c>
      <c r="F420" s="61">
        <v>231</v>
      </c>
      <c r="G420" s="61">
        <v>26312</v>
      </c>
      <c r="H420" s="88">
        <v>0.9</v>
      </c>
      <c r="I420" s="63">
        <v>88.311688311688314</v>
      </c>
      <c r="J420" s="63">
        <v>17.316017316017316</v>
      </c>
      <c r="K420" s="63">
        <v>100</v>
      </c>
      <c r="L420" s="63">
        <v>100</v>
      </c>
      <c r="M420" s="63">
        <v>100</v>
      </c>
      <c r="N420" s="63">
        <v>100</v>
      </c>
      <c r="O420" s="63">
        <v>100</v>
      </c>
      <c r="P420" s="63">
        <v>100</v>
      </c>
      <c r="Q420" s="63">
        <v>100</v>
      </c>
      <c r="R420" s="63">
        <v>89.610389610389603</v>
      </c>
      <c r="S420" s="63">
        <v>100</v>
      </c>
      <c r="T420" s="63">
        <v>100</v>
      </c>
      <c r="U420" s="46">
        <v>9</v>
      </c>
      <c r="V420" s="64">
        <v>90</v>
      </c>
      <c r="W420" s="65">
        <v>257</v>
      </c>
      <c r="X420" s="65">
        <v>248</v>
      </c>
      <c r="Y420" s="65">
        <v>268</v>
      </c>
      <c r="Z420" s="65">
        <v>265</v>
      </c>
      <c r="AA420" s="65">
        <v>271</v>
      </c>
      <c r="AB420" s="65">
        <v>253</v>
      </c>
      <c r="AC420" s="67">
        <v>3.5019455252918288</v>
      </c>
      <c r="AD420" s="67">
        <v>1.1194029850746268</v>
      </c>
      <c r="AE420" s="67">
        <v>6.6420664206642073</v>
      </c>
      <c r="AF420" s="65">
        <v>273</v>
      </c>
      <c r="AG420" s="65">
        <v>293</v>
      </c>
      <c r="AH420" s="67">
        <v>-7.3260073260073266</v>
      </c>
      <c r="AI420" s="65">
        <v>277</v>
      </c>
      <c r="AJ420" s="65">
        <v>299</v>
      </c>
      <c r="AK420" s="67">
        <v>-7.9422382671480145</v>
      </c>
      <c r="AL420" s="42" t="s">
        <v>2639</v>
      </c>
      <c r="AM420" s="42" t="s">
        <v>2669</v>
      </c>
      <c r="AN420" s="42" t="s">
        <v>2639</v>
      </c>
      <c r="AO420" s="47" t="s">
        <v>2639</v>
      </c>
      <c r="AP420" s="47" t="s">
        <v>2639</v>
      </c>
      <c r="AQ420" s="43" t="s">
        <v>6</v>
      </c>
    </row>
    <row r="421" spans="1:43" s="24" customFormat="1" ht="30" customHeight="1" x14ac:dyDescent="0.3">
      <c r="A421" s="57" t="s">
        <v>341</v>
      </c>
      <c r="B421" s="57" t="s">
        <v>1520</v>
      </c>
      <c r="C421" s="57" t="s">
        <v>545</v>
      </c>
      <c r="D421" s="58" t="s">
        <v>1765</v>
      </c>
      <c r="E421" s="60" t="s">
        <v>1766</v>
      </c>
      <c r="F421" s="61">
        <v>66</v>
      </c>
      <c r="G421" s="61">
        <v>5894</v>
      </c>
      <c r="H421" s="88">
        <v>1.2000000000000002</v>
      </c>
      <c r="I421" s="63">
        <v>93.939393939393938</v>
      </c>
      <c r="J421" s="63">
        <v>74.242424242424249</v>
      </c>
      <c r="K421" s="63">
        <v>100</v>
      </c>
      <c r="L421" s="63">
        <v>100</v>
      </c>
      <c r="M421" s="63">
        <v>100</v>
      </c>
      <c r="N421" s="63">
        <v>100</v>
      </c>
      <c r="O421" s="63">
        <v>100</v>
      </c>
      <c r="P421" s="63">
        <v>100</v>
      </c>
      <c r="Q421" s="63">
        <v>100</v>
      </c>
      <c r="R421" s="63">
        <v>100</v>
      </c>
      <c r="S421" s="63">
        <v>100</v>
      </c>
      <c r="T421" s="63">
        <v>100</v>
      </c>
      <c r="U421" s="46">
        <v>10</v>
      </c>
      <c r="V421" s="64">
        <v>100</v>
      </c>
      <c r="W421" s="65">
        <v>63</v>
      </c>
      <c r="X421" s="65">
        <v>67</v>
      </c>
      <c r="Y421" s="65">
        <v>66</v>
      </c>
      <c r="Z421" s="65">
        <v>70</v>
      </c>
      <c r="AA421" s="65">
        <v>64</v>
      </c>
      <c r="AB421" s="65">
        <v>68</v>
      </c>
      <c r="AC421" s="67">
        <v>-6.3492063492063489</v>
      </c>
      <c r="AD421" s="67">
        <v>-6.0606060606060606</v>
      </c>
      <c r="AE421" s="67">
        <v>-6.25</v>
      </c>
      <c r="AF421" s="65">
        <v>65</v>
      </c>
      <c r="AG421" s="65">
        <v>77</v>
      </c>
      <c r="AH421" s="67">
        <v>-18.461538461538463</v>
      </c>
      <c r="AI421" s="65">
        <v>65</v>
      </c>
      <c r="AJ421" s="65">
        <v>77</v>
      </c>
      <c r="AK421" s="67">
        <v>-18.461538461538463</v>
      </c>
      <c r="AL421" s="42" t="s">
        <v>2669</v>
      </c>
      <c r="AM421" s="42" t="s">
        <v>2639</v>
      </c>
      <c r="AN421" s="42" t="s">
        <v>2639</v>
      </c>
      <c r="AO421" s="47" t="s">
        <v>2639</v>
      </c>
      <c r="AP421" s="47" t="s">
        <v>2639</v>
      </c>
      <c r="AQ421" s="43" t="s">
        <v>5</v>
      </c>
    </row>
    <row r="422" spans="1:43" s="24" customFormat="1" ht="30" customHeight="1" x14ac:dyDescent="0.3">
      <c r="A422" s="57" t="s">
        <v>843</v>
      </c>
      <c r="B422" s="57" t="s">
        <v>1520</v>
      </c>
      <c r="C422" s="57" t="s">
        <v>545</v>
      </c>
      <c r="D422" s="58" t="s">
        <v>1767</v>
      </c>
      <c r="E422" s="60" t="s">
        <v>1768</v>
      </c>
      <c r="F422" s="61">
        <v>115</v>
      </c>
      <c r="G422" s="61">
        <v>7828</v>
      </c>
      <c r="H422" s="88">
        <v>1.5</v>
      </c>
      <c r="I422" s="63">
        <v>60</v>
      </c>
      <c r="J422" s="63">
        <v>53.913043478260867</v>
      </c>
      <c r="K422" s="63">
        <v>87.826086956521749</v>
      </c>
      <c r="L422" s="63">
        <v>87.826086956521749</v>
      </c>
      <c r="M422" s="63">
        <v>88.695652173913047</v>
      </c>
      <c r="N422" s="63">
        <v>89.565217391304358</v>
      </c>
      <c r="O422" s="63">
        <v>86.956521739130437</v>
      </c>
      <c r="P422" s="63">
        <v>85.217391304347828</v>
      </c>
      <c r="Q422" s="63">
        <v>80</v>
      </c>
      <c r="R422" s="63">
        <v>86.08695652173914</v>
      </c>
      <c r="S422" s="63">
        <v>93.043478260869563</v>
      </c>
      <c r="T422" s="63">
        <v>90.434782608695656</v>
      </c>
      <c r="U422" s="46">
        <v>0</v>
      </c>
      <c r="V422" s="64">
        <v>0</v>
      </c>
      <c r="W422" s="65">
        <v>89</v>
      </c>
      <c r="X422" s="65">
        <v>101</v>
      </c>
      <c r="Y422" s="65">
        <v>92</v>
      </c>
      <c r="Z422" s="65">
        <v>102</v>
      </c>
      <c r="AA422" s="65">
        <v>100</v>
      </c>
      <c r="AB422" s="65">
        <v>101</v>
      </c>
      <c r="AC422" s="67">
        <v>-13.48314606741573</v>
      </c>
      <c r="AD422" s="67">
        <v>-10.869565217391305</v>
      </c>
      <c r="AE422" s="67">
        <v>-1</v>
      </c>
      <c r="AF422" s="65">
        <v>92</v>
      </c>
      <c r="AG422" s="65">
        <v>103</v>
      </c>
      <c r="AH422" s="67">
        <v>-11.956521739130435</v>
      </c>
      <c r="AI422" s="65">
        <v>92</v>
      </c>
      <c r="AJ422" s="65">
        <v>100</v>
      </c>
      <c r="AK422" s="67">
        <v>-8.695652173913043</v>
      </c>
      <c r="AL422" s="42" t="s">
        <v>2639</v>
      </c>
      <c r="AM422" s="42" t="s">
        <v>2639</v>
      </c>
      <c r="AN422" s="42" t="s">
        <v>2639</v>
      </c>
      <c r="AO422" s="47" t="s">
        <v>2669</v>
      </c>
      <c r="AP422" s="47" t="s">
        <v>2639</v>
      </c>
      <c r="AQ422" s="43" t="s">
        <v>8</v>
      </c>
    </row>
    <row r="423" spans="1:43" s="24" customFormat="1" ht="30" customHeight="1" x14ac:dyDescent="0.3">
      <c r="A423" s="57" t="s">
        <v>121</v>
      </c>
      <c r="B423" s="57" t="s">
        <v>1520</v>
      </c>
      <c r="C423" s="57" t="s">
        <v>545</v>
      </c>
      <c r="D423" s="58" t="s">
        <v>1769</v>
      </c>
      <c r="E423" s="60" t="s">
        <v>1770</v>
      </c>
      <c r="F423" s="61">
        <v>75</v>
      </c>
      <c r="G423" s="61">
        <v>7184</v>
      </c>
      <c r="H423" s="88">
        <v>1.1000000000000001</v>
      </c>
      <c r="I423" s="63">
        <v>45.333333333333329</v>
      </c>
      <c r="J423" s="63">
        <v>26.666666666666668</v>
      </c>
      <c r="K423" s="63">
        <v>100</v>
      </c>
      <c r="L423" s="63">
        <v>100</v>
      </c>
      <c r="M423" s="63">
        <v>100</v>
      </c>
      <c r="N423" s="63">
        <v>100</v>
      </c>
      <c r="O423" s="63">
        <v>100</v>
      </c>
      <c r="P423" s="63">
        <v>100</v>
      </c>
      <c r="Q423" s="63">
        <v>100</v>
      </c>
      <c r="R423" s="63">
        <v>73.333333333333329</v>
      </c>
      <c r="S423" s="63">
        <v>100</v>
      </c>
      <c r="T423" s="63">
        <v>100</v>
      </c>
      <c r="U423" s="46">
        <v>9</v>
      </c>
      <c r="V423" s="64">
        <v>90</v>
      </c>
      <c r="W423" s="65">
        <v>89</v>
      </c>
      <c r="X423" s="65">
        <v>89</v>
      </c>
      <c r="Y423" s="65">
        <v>92</v>
      </c>
      <c r="Z423" s="65">
        <v>90</v>
      </c>
      <c r="AA423" s="65">
        <v>89</v>
      </c>
      <c r="AB423" s="65">
        <v>93</v>
      </c>
      <c r="AC423" s="67">
        <v>0</v>
      </c>
      <c r="AD423" s="67">
        <v>2.1739130434782608</v>
      </c>
      <c r="AE423" s="67">
        <v>-4.4943820224719104</v>
      </c>
      <c r="AF423" s="65">
        <v>92</v>
      </c>
      <c r="AG423" s="65">
        <v>84</v>
      </c>
      <c r="AH423" s="67">
        <v>8.695652173913043</v>
      </c>
      <c r="AI423" s="65">
        <v>92</v>
      </c>
      <c r="AJ423" s="65">
        <v>83</v>
      </c>
      <c r="AK423" s="67">
        <v>9.7826086956521738</v>
      </c>
      <c r="AL423" s="42" t="s">
        <v>2639</v>
      </c>
      <c r="AM423" s="42" t="s">
        <v>2669</v>
      </c>
      <c r="AN423" s="42" t="s">
        <v>2639</v>
      </c>
      <c r="AO423" s="47" t="s">
        <v>2639</v>
      </c>
      <c r="AP423" s="47" t="s">
        <v>2639</v>
      </c>
      <c r="AQ423" s="43" t="s">
        <v>6</v>
      </c>
    </row>
    <row r="424" spans="1:43" s="24" customFormat="1" ht="30" customHeight="1" x14ac:dyDescent="0.3">
      <c r="A424" s="57" t="s">
        <v>1758</v>
      </c>
      <c r="B424" s="57" t="s">
        <v>1520</v>
      </c>
      <c r="C424" s="57" t="s">
        <v>545</v>
      </c>
      <c r="D424" s="58" t="s">
        <v>1771</v>
      </c>
      <c r="E424" s="60" t="s">
        <v>1772</v>
      </c>
      <c r="F424" s="61">
        <v>359</v>
      </c>
      <c r="G424" s="61">
        <v>31455</v>
      </c>
      <c r="H424" s="88">
        <v>1.2000000000000002</v>
      </c>
      <c r="I424" s="63">
        <v>100</v>
      </c>
      <c r="J424" s="63">
        <v>14.484679665738161</v>
      </c>
      <c r="K424" s="63">
        <v>87.743732590529248</v>
      </c>
      <c r="L424" s="63">
        <v>96.378830083565461</v>
      </c>
      <c r="M424" s="63">
        <v>93.593314763231191</v>
      </c>
      <c r="N424" s="63">
        <v>96.935933147632312</v>
      </c>
      <c r="O424" s="63">
        <v>97.21448467966573</v>
      </c>
      <c r="P424" s="63">
        <v>92.757660167130922</v>
      </c>
      <c r="Q424" s="63">
        <v>75.766016713091915</v>
      </c>
      <c r="R424" s="63">
        <v>51.810584958217262</v>
      </c>
      <c r="S424" s="63">
        <v>86.072423398328695</v>
      </c>
      <c r="T424" s="63">
        <v>93.314763231197773</v>
      </c>
      <c r="U424" s="46">
        <v>3</v>
      </c>
      <c r="V424" s="64">
        <v>30</v>
      </c>
      <c r="W424" s="65">
        <v>311</v>
      </c>
      <c r="X424" s="65">
        <v>315</v>
      </c>
      <c r="Y424" s="65">
        <v>340</v>
      </c>
      <c r="Z424" s="65">
        <v>336</v>
      </c>
      <c r="AA424" s="65">
        <v>351</v>
      </c>
      <c r="AB424" s="65">
        <v>346</v>
      </c>
      <c r="AC424" s="67">
        <v>-1.2861736334405145</v>
      </c>
      <c r="AD424" s="67">
        <v>1.1764705882352942</v>
      </c>
      <c r="AE424" s="67">
        <v>1.4245014245014245</v>
      </c>
      <c r="AF424" s="65">
        <v>341</v>
      </c>
      <c r="AG424" s="65">
        <v>348</v>
      </c>
      <c r="AH424" s="67">
        <v>-2.0527859237536656</v>
      </c>
      <c r="AI424" s="65">
        <v>343</v>
      </c>
      <c r="AJ424" s="65">
        <v>349</v>
      </c>
      <c r="AK424" s="67">
        <v>-1.749271137026239</v>
      </c>
      <c r="AL424" s="42" t="s">
        <v>2639</v>
      </c>
      <c r="AM424" s="42" t="s">
        <v>2639</v>
      </c>
      <c r="AN424" s="42" t="s">
        <v>2639</v>
      </c>
      <c r="AO424" s="47" t="s">
        <v>2669</v>
      </c>
      <c r="AP424" s="47" t="s">
        <v>2639</v>
      </c>
      <c r="AQ424" s="43" t="s">
        <v>8</v>
      </c>
    </row>
    <row r="425" spans="1:43" s="24" customFormat="1" ht="30" customHeight="1" x14ac:dyDescent="0.3">
      <c r="A425" s="57" t="s">
        <v>121</v>
      </c>
      <c r="B425" s="57" t="s">
        <v>1520</v>
      </c>
      <c r="C425" s="57" t="s">
        <v>545</v>
      </c>
      <c r="D425" s="58" t="s">
        <v>1773</v>
      </c>
      <c r="E425" s="60" t="s">
        <v>1774</v>
      </c>
      <c r="F425" s="61">
        <v>50</v>
      </c>
      <c r="G425" s="61">
        <v>5195</v>
      </c>
      <c r="H425" s="88">
        <v>1</v>
      </c>
      <c r="I425" s="63">
        <v>8</v>
      </c>
      <c r="J425" s="63">
        <v>6</v>
      </c>
      <c r="K425" s="63">
        <v>68</v>
      </c>
      <c r="L425" s="63">
        <v>70</v>
      </c>
      <c r="M425" s="63">
        <v>70</v>
      </c>
      <c r="N425" s="63">
        <v>70</v>
      </c>
      <c r="O425" s="63">
        <v>66</v>
      </c>
      <c r="P425" s="63">
        <v>46</v>
      </c>
      <c r="Q425" s="63">
        <v>56.000000000000007</v>
      </c>
      <c r="R425" s="63">
        <v>64</v>
      </c>
      <c r="S425" s="63">
        <v>30</v>
      </c>
      <c r="T425" s="63">
        <v>56.000000000000007</v>
      </c>
      <c r="U425" s="46">
        <v>0</v>
      </c>
      <c r="V425" s="64">
        <v>0</v>
      </c>
      <c r="W425" s="65">
        <v>33</v>
      </c>
      <c r="X425" s="65">
        <v>34</v>
      </c>
      <c r="Y425" s="65">
        <v>29</v>
      </c>
      <c r="Z425" s="65">
        <v>35</v>
      </c>
      <c r="AA425" s="65">
        <v>33</v>
      </c>
      <c r="AB425" s="65">
        <v>35</v>
      </c>
      <c r="AC425" s="67">
        <v>-3.0303030303030303</v>
      </c>
      <c r="AD425" s="67">
        <v>-20.689655172413794</v>
      </c>
      <c r="AE425" s="67">
        <v>-6.0606060606060606</v>
      </c>
      <c r="AF425" s="65">
        <v>34</v>
      </c>
      <c r="AG425" s="65">
        <v>35</v>
      </c>
      <c r="AH425" s="67">
        <v>-2.9411764705882351</v>
      </c>
      <c r="AI425" s="65">
        <v>35</v>
      </c>
      <c r="AJ425" s="65">
        <v>33</v>
      </c>
      <c r="AK425" s="67">
        <v>5.7142857142857144</v>
      </c>
      <c r="AL425" s="42" t="s">
        <v>2639</v>
      </c>
      <c r="AM425" s="42" t="s">
        <v>2639</v>
      </c>
      <c r="AN425" s="42" t="s">
        <v>2639</v>
      </c>
      <c r="AO425" s="47" t="s">
        <v>2669</v>
      </c>
      <c r="AP425" s="47" t="s">
        <v>2639</v>
      </c>
      <c r="AQ425" s="43" t="s">
        <v>8</v>
      </c>
    </row>
    <row r="426" spans="1:43" s="24" customFormat="1" ht="30" customHeight="1" x14ac:dyDescent="0.3">
      <c r="A426" s="57" t="s">
        <v>341</v>
      </c>
      <c r="B426" s="57" t="s">
        <v>1520</v>
      </c>
      <c r="C426" s="57" t="s">
        <v>545</v>
      </c>
      <c r="D426" s="58" t="s">
        <v>1775</v>
      </c>
      <c r="E426" s="60" t="s">
        <v>1776</v>
      </c>
      <c r="F426" s="61">
        <v>238</v>
      </c>
      <c r="G426" s="61">
        <v>26195</v>
      </c>
      <c r="H426" s="88">
        <v>1</v>
      </c>
      <c r="I426" s="63">
        <v>35.714285714285715</v>
      </c>
      <c r="J426" s="63">
        <v>36.134453781512605</v>
      </c>
      <c r="K426" s="63">
        <v>81.512605042016801</v>
      </c>
      <c r="L426" s="63">
        <v>83.613445378151269</v>
      </c>
      <c r="M426" s="63">
        <v>82.35294117647058</v>
      </c>
      <c r="N426" s="63">
        <v>86.134453781512605</v>
      </c>
      <c r="O426" s="63">
        <v>85.714285714285708</v>
      </c>
      <c r="P426" s="63">
        <v>85.714285714285708</v>
      </c>
      <c r="Q426" s="63">
        <v>69.747899159663859</v>
      </c>
      <c r="R426" s="63">
        <v>76.890756302521012</v>
      </c>
      <c r="S426" s="63">
        <v>68.067226890756302</v>
      </c>
      <c r="T426" s="63">
        <v>80.672268907563023</v>
      </c>
      <c r="U426" s="46">
        <v>0</v>
      </c>
      <c r="V426" s="64">
        <v>0</v>
      </c>
      <c r="W426" s="65">
        <v>187</v>
      </c>
      <c r="X426" s="65">
        <v>194</v>
      </c>
      <c r="Y426" s="65">
        <v>188</v>
      </c>
      <c r="Z426" s="65">
        <v>196</v>
      </c>
      <c r="AA426" s="65">
        <v>203</v>
      </c>
      <c r="AB426" s="65">
        <v>199</v>
      </c>
      <c r="AC426" s="67">
        <v>-3.7433155080213902</v>
      </c>
      <c r="AD426" s="67">
        <v>-4.2553191489361701</v>
      </c>
      <c r="AE426" s="67">
        <v>1.9704433497536946</v>
      </c>
      <c r="AF426" s="65">
        <v>217</v>
      </c>
      <c r="AG426" s="65">
        <v>205</v>
      </c>
      <c r="AH426" s="67">
        <v>5.5299539170506913</v>
      </c>
      <c r="AI426" s="65">
        <v>212</v>
      </c>
      <c r="AJ426" s="65">
        <v>204</v>
      </c>
      <c r="AK426" s="67">
        <v>3.7735849056603774</v>
      </c>
      <c r="AL426" s="42" t="s">
        <v>2639</v>
      </c>
      <c r="AM426" s="42" t="s">
        <v>2639</v>
      </c>
      <c r="AN426" s="42" t="s">
        <v>2639</v>
      </c>
      <c r="AO426" s="47" t="s">
        <v>2669</v>
      </c>
      <c r="AP426" s="47" t="s">
        <v>2639</v>
      </c>
      <c r="AQ426" s="43" t="s">
        <v>8</v>
      </c>
    </row>
    <row r="427" spans="1:43" s="24" customFormat="1" ht="30" customHeight="1" x14ac:dyDescent="0.3">
      <c r="A427" s="57" t="s">
        <v>706</v>
      </c>
      <c r="B427" s="57" t="s">
        <v>1520</v>
      </c>
      <c r="C427" s="57" t="s">
        <v>545</v>
      </c>
      <c r="D427" s="58" t="s">
        <v>1777</v>
      </c>
      <c r="E427" s="60" t="s">
        <v>1778</v>
      </c>
      <c r="F427" s="61">
        <v>45</v>
      </c>
      <c r="G427" s="61">
        <v>5122</v>
      </c>
      <c r="H427" s="88">
        <v>0.9</v>
      </c>
      <c r="I427" s="63">
        <v>100</v>
      </c>
      <c r="J427" s="63">
        <v>100</v>
      </c>
      <c r="K427" s="63">
        <v>100</v>
      </c>
      <c r="L427" s="63">
        <v>100</v>
      </c>
      <c r="M427" s="63">
        <v>100</v>
      </c>
      <c r="N427" s="63">
        <v>100</v>
      </c>
      <c r="O427" s="63">
        <v>100</v>
      </c>
      <c r="P427" s="63">
        <v>100</v>
      </c>
      <c r="Q427" s="63">
        <v>100</v>
      </c>
      <c r="R427" s="63">
        <v>100</v>
      </c>
      <c r="S427" s="63">
        <v>100</v>
      </c>
      <c r="T427" s="63">
        <v>100</v>
      </c>
      <c r="U427" s="46">
        <v>10</v>
      </c>
      <c r="V427" s="64">
        <v>100</v>
      </c>
      <c r="W427" s="65">
        <v>72</v>
      </c>
      <c r="X427" s="65">
        <v>60</v>
      </c>
      <c r="Y427" s="65">
        <v>75</v>
      </c>
      <c r="Z427" s="65">
        <v>63</v>
      </c>
      <c r="AA427" s="65">
        <v>67</v>
      </c>
      <c r="AB427" s="65">
        <v>68</v>
      </c>
      <c r="AC427" s="67">
        <v>16.666666666666664</v>
      </c>
      <c r="AD427" s="67">
        <v>16</v>
      </c>
      <c r="AE427" s="67">
        <v>-1.4925373134328357</v>
      </c>
      <c r="AF427" s="65">
        <v>73</v>
      </c>
      <c r="AG427" s="65">
        <v>74</v>
      </c>
      <c r="AH427" s="67">
        <v>-1.3698630136986301</v>
      </c>
      <c r="AI427" s="65">
        <v>74</v>
      </c>
      <c r="AJ427" s="65">
        <v>74</v>
      </c>
      <c r="AK427" s="67">
        <v>0</v>
      </c>
      <c r="AL427" s="42" t="s">
        <v>2669</v>
      </c>
      <c r="AM427" s="42" t="s">
        <v>2639</v>
      </c>
      <c r="AN427" s="42" t="s">
        <v>2639</v>
      </c>
      <c r="AO427" s="47" t="s">
        <v>2639</v>
      </c>
      <c r="AP427" s="47" t="s">
        <v>2639</v>
      </c>
      <c r="AQ427" s="43" t="s">
        <v>5</v>
      </c>
    </row>
    <row r="428" spans="1:43" s="24" customFormat="1" ht="30" customHeight="1" x14ac:dyDescent="0.3">
      <c r="A428" s="57" t="s">
        <v>1758</v>
      </c>
      <c r="B428" s="57" t="s">
        <v>1520</v>
      </c>
      <c r="C428" s="57" t="s">
        <v>545</v>
      </c>
      <c r="D428" s="58" t="s">
        <v>1779</v>
      </c>
      <c r="E428" s="60" t="s">
        <v>1780</v>
      </c>
      <c r="F428" s="61">
        <v>65</v>
      </c>
      <c r="G428" s="61">
        <v>5082</v>
      </c>
      <c r="H428" s="88">
        <v>1.3</v>
      </c>
      <c r="I428" s="63">
        <v>100</v>
      </c>
      <c r="J428" s="63">
        <v>50.769230769230766</v>
      </c>
      <c r="K428" s="63">
        <v>100</v>
      </c>
      <c r="L428" s="63">
        <v>100</v>
      </c>
      <c r="M428" s="63">
        <v>100</v>
      </c>
      <c r="N428" s="63">
        <v>100</v>
      </c>
      <c r="O428" s="63">
        <v>100</v>
      </c>
      <c r="P428" s="63">
        <v>98.461538461538467</v>
      </c>
      <c r="Q428" s="63">
        <v>95.384615384615387</v>
      </c>
      <c r="R428" s="63">
        <v>96.92307692307692</v>
      </c>
      <c r="S428" s="63">
        <v>87.692307692307693</v>
      </c>
      <c r="T428" s="63">
        <v>100</v>
      </c>
      <c r="U428" s="46">
        <v>9</v>
      </c>
      <c r="V428" s="64">
        <v>90</v>
      </c>
      <c r="W428" s="65">
        <v>64</v>
      </c>
      <c r="X428" s="65">
        <v>65</v>
      </c>
      <c r="Y428" s="65">
        <v>64</v>
      </c>
      <c r="Z428" s="65">
        <v>65</v>
      </c>
      <c r="AA428" s="65">
        <v>63</v>
      </c>
      <c r="AB428" s="65">
        <v>70</v>
      </c>
      <c r="AC428" s="67">
        <v>-1.5625</v>
      </c>
      <c r="AD428" s="67">
        <v>-1.5625</v>
      </c>
      <c r="AE428" s="67">
        <v>-11.111111111111111</v>
      </c>
      <c r="AF428" s="65">
        <v>64</v>
      </c>
      <c r="AG428" s="65">
        <v>78</v>
      </c>
      <c r="AH428" s="67">
        <v>-21.875</v>
      </c>
      <c r="AI428" s="65">
        <v>64</v>
      </c>
      <c r="AJ428" s="65">
        <v>77</v>
      </c>
      <c r="AK428" s="67">
        <v>-20.3125</v>
      </c>
      <c r="AL428" s="42" t="s">
        <v>2639</v>
      </c>
      <c r="AM428" s="42" t="s">
        <v>2669</v>
      </c>
      <c r="AN428" s="42" t="s">
        <v>2639</v>
      </c>
      <c r="AO428" s="47" t="s">
        <v>2639</v>
      </c>
      <c r="AP428" s="47" t="s">
        <v>2639</v>
      </c>
      <c r="AQ428" s="43" t="s">
        <v>6</v>
      </c>
    </row>
    <row r="429" spans="1:43" s="24" customFormat="1" ht="30" customHeight="1" x14ac:dyDescent="0.3">
      <c r="A429" s="57" t="s">
        <v>545</v>
      </c>
      <c r="B429" s="57" t="s">
        <v>1520</v>
      </c>
      <c r="C429" s="57" t="s">
        <v>545</v>
      </c>
      <c r="D429" s="58" t="s">
        <v>1781</v>
      </c>
      <c r="E429" s="60" t="s">
        <v>1782</v>
      </c>
      <c r="F429" s="61">
        <v>22</v>
      </c>
      <c r="G429" s="61">
        <v>3136</v>
      </c>
      <c r="H429" s="88">
        <v>0.79999999999999993</v>
      </c>
      <c r="I429" s="63">
        <v>36.363636363636367</v>
      </c>
      <c r="J429" s="63">
        <v>36.363636363636367</v>
      </c>
      <c r="K429" s="63">
        <v>100</v>
      </c>
      <c r="L429" s="63">
        <v>100</v>
      </c>
      <c r="M429" s="63">
        <v>100</v>
      </c>
      <c r="N429" s="63">
        <v>100</v>
      </c>
      <c r="O429" s="63">
        <v>100</v>
      </c>
      <c r="P429" s="63">
        <v>90.909090909090907</v>
      </c>
      <c r="Q429" s="63">
        <v>100</v>
      </c>
      <c r="R429" s="63">
        <v>100</v>
      </c>
      <c r="S429" s="63">
        <v>100</v>
      </c>
      <c r="T429" s="63">
        <v>100</v>
      </c>
      <c r="U429" s="46">
        <v>9</v>
      </c>
      <c r="V429" s="64">
        <v>90</v>
      </c>
      <c r="W429" s="65">
        <v>29</v>
      </c>
      <c r="X429" s="65">
        <v>24</v>
      </c>
      <c r="Y429" s="65">
        <v>22</v>
      </c>
      <c r="Z429" s="65">
        <v>24</v>
      </c>
      <c r="AA429" s="65">
        <v>27</v>
      </c>
      <c r="AB429" s="65">
        <v>31</v>
      </c>
      <c r="AC429" s="67">
        <v>17.241379310344829</v>
      </c>
      <c r="AD429" s="67">
        <v>-9.0909090909090917</v>
      </c>
      <c r="AE429" s="67">
        <v>-14.814814814814813</v>
      </c>
      <c r="AF429" s="65">
        <v>22</v>
      </c>
      <c r="AG429" s="65">
        <v>27</v>
      </c>
      <c r="AH429" s="67">
        <v>-22.727272727272727</v>
      </c>
      <c r="AI429" s="65">
        <v>22</v>
      </c>
      <c r="AJ429" s="65">
        <v>23</v>
      </c>
      <c r="AK429" s="67">
        <v>-4.5454545454545459</v>
      </c>
      <c r="AL429" s="42" t="s">
        <v>2639</v>
      </c>
      <c r="AM429" s="42" t="s">
        <v>2639</v>
      </c>
      <c r="AN429" s="42" t="s">
        <v>2669</v>
      </c>
      <c r="AO429" s="47" t="s">
        <v>2639</v>
      </c>
      <c r="AP429" s="47" t="s">
        <v>2639</v>
      </c>
      <c r="AQ429" s="43" t="s">
        <v>7</v>
      </c>
    </row>
    <row r="430" spans="1:43" s="24" customFormat="1" ht="30" customHeight="1" x14ac:dyDescent="0.3">
      <c r="A430" s="57" t="s">
        <v>341</v>
      </c>
      <c r="B430" s="57" t="s">
        <v>1520</v>
      </c>
      <c r="C430" s="57" t="s">
        <v>545</v>
      </c>
      <c r="D430" s="58" t="s">
        <v>1783</v>
      </c>
      <c r="E430" s="60" t="s">
        <v>1784</v>
      </c>
      <c r="F430" s="61">
        <v>153</v>
      </c>
      <c r="G430" s="61">
        <v>15755</v>
      </c>
      <c r="H430" s="88">
        <v>1</v>
      </c>
      <c r="I430" s="63">
        <v>52.287581699346411</v>
      </c>
      <c r="J430" s="63">
        <v>35.294117647058826</v>
      </c>
      <c r="K430" s="63">
        <v>90.196078431372555</v>
      </c>
      <c r="L430" s="63">
        <v>98.039215686274503</v>
      </c>
      <c r="M430" s="63">
        <v>98.039215686274503</v>
      </c>
      <c r="N430" s="63">
        <v>100</v>
      </c>
      <c r="O430" s="63">
        <v>100</v>
      </c>
      <c r="P430" s="63">
        <v>91.503267973856211</v>
      </c>
      <c r="Q430" s="63">
        <v>93.464052287581694</v>
      </c>
      <c r="R430" s="63">
        <v>53.594771241830067</v>
      </c>
      <c r="S430" s="63">
        <v>93.464052287581694</v>
      </c>
      <c r="T430" s="63">
        <v>92.810457516339866</v>
      </c>
      <c r="U430" s="46">
        <v>5</v>
      </c>
      <c r="V430" s="64">
        <v>50</v>
      </c>
      <c r="W430" s="65">
        <v>136</v>
      </c>
      <c r="X430" s="65">
        <v>138</v>
      </c>
      <c r="Y430" s="65">
        <v>142</v>
      </c>
      <c r="Z430" s="65">
        <v>150</v>
      </c>
      <c r="AA430" s="65">
        <v>180</v>
      </c>
      <c r="AB430" s="65">
        <v>150</v>
      </c>
      <c r="AC430" s="67">
        <v>-1.4705882352941175</v>
      </c>
      <c r="AD430" s="67">
        <v>-5.6338028169014089</v>
      </c>
      <c r="AE430" s="67">
        <v>16.666666666666664</v>
      </c>
      <c r="AF430" s="65">
        <v>144</v>
      </c>
      <c r="AG430" s="65">
        <v>164</v>
      </c>
      <c r="AH430" s="67">
        <v>-13.888888888888889</v>
      </c>
      <c r="AI430" s="65">
        <v>144</v>
      </c>
      <c r="AJ430" s="65">
        <v>167</v>
      </c>
      <c r="AK430" s="67">
        <v>-15.972222222222221</v>
      </c>
      <c r="AL430" s="42" t="s">
        <v>2639</v>
      </c>
      <c r="AM430" s="42" t="s">
        <v>2639</v>
      </c>
      <c r="AN430" s="42" t="s">
        <v>2639</v>
      </c>
      <c r="AO430" s="47" t="s">
        <v>2669</v>
      </c>
      <c r="AP430" s="47" t="s">
        <v>2639</v>
      </c>
      <c r="AQ430" s="43" t="s">
        <v>8</v>
      </c>
    </row>
    <row r="431" spans="1:43" s="24" customFormat="1" ht="30" customHeight="1" x14ac:dyDescent="0.3">
      <c r="A431" s="57" t="s">
        <v>121</v>
      </c>
      <c r="B431" s="57" t="s">
        <v>1520</v>
      </c>
      <c r="C431" s="57" t="s">
        <v>545</v>
      </c>
      <c r="D431" s="58" t="s">
        <v>1785</v>
      </c>
      <c r="E431" s="60" t="s">
        <v>1786</v>
      </c>
      <c r="F431" s="61">
        <v>58</v>
      </c>
      <c r="G431" s="61">
        <v>4981</v>
      </c>
      <c r="H431" s="88">
        <v>1.2000000000000002</v>
      </c>
      <c r="I431" s="63">
        <v>13.793103448275861</v>
      </c>
      <c r="J431" s="63">
        <v>13.793103448275861</v>
      </c>
      <c r="K431" s="63">
        <v>82.758620689655174</v>
      </c>
      <c r="L431" s="63">
        <v>79.310344827586206</v>
      </c>
      <c r="M431" s="63">
        <v>82.758620689655174</v>
      </c>
      <c r="N431" s="63">
        <v>79.310344827586206</v>
      </c>
      <c r="O431" s="63">
        <v>77.58620689655173</v>
      </c>
      <c r="P431" s="63">
        <v>96.551724137931032</v>
      </c>
      <c r="Q431" s="63">
        <v>86.206896551724128</v>
      </c>
      <c r="R431" s="63">
        <v>91.379310344827587</v>
      </c>
      <c r="S431" s="63">
        <v>98.275862068965509</v>
      </c>
      <c r="T431" s="63">
        <v>98.275862068965509</v>
      </c>
      <c r="U431" s="46">
        <v>3</v>
      </c>
      <c r="V431" s="64">
        <v>30</v>
      </c>
      <c r="W431" s="65">
        <v>46</v>
      </c>
      <c r="X431" s="65">
        <v>48</v>
      </c>
      <c r="Y431" s="65">
        <v>46</v>
      </c>
      <c r="Z431" s="65">
        <v>48</v>
      </c>
      <c r="AA431" s="65">
        <v>45</v>
      </c>
      <c r="AB431" s="65">
        <v>46</v>
      </c>
      <c r="AC431" s="67">
        <v>-4.3478260869565215</v>
      </c>
      <c r="AD431" s="67">
        <v>-4.3478260869565215</v>
      </c>
      <c r="AE431" s="67">
        <v>-2.2222222222222223</v>
      </c>
      <c r="AF431" s="65">
        <v>46</v>
      </c>
      <c r="AG431" s="65">
        <v>46</v>
      </c>
      <c r="AH431" s="67">
        <v>0</v>
      </c>
      <c r="AI431" s="65">
        <v>46</v>
      </c>
      <c r="AJ431" s="65">
        <v>45</v>
      </c>
      <c r="AK431" s="67">
        <v>2.1739130434782608</v>
      </c>
      <c r="AL431" s="42" t="s">
        <v>2639</v>
      </c>
      <c r="AM431" s="42" t="s">
        <v>2639</v>
      </c>
      <c r="AN431" s="42" t="s">
        <v>2639</v>
      </c>
      <c r="AO431" s="47" t="s">
        <v>2669</v>
      </c>
      <c r="AP431" s="47" t="s">
        <v>2639</v>
      </c>
      <c r="AQ431" s="43" t="s">
        <v>8</v>
      </c>
    </row>
    <row r="432" spans="1:43" s="24" customFormat="1" ht="30" customHeight="1" x14ac:dyDescent="0.3">
      <c r="A432" s="57" t="s">
        <v>843</v>
      </c>
      <c r="B432" s="57" t="s">
        <v>1520</v>
      </c>
      <c r="C432" s="57" t="s">
        <v>545</v>
      </c>
      <c r="D432" s="58" t="s">
        <v>1787</v>
      </c>
      <c r="E432" s="60" t="s">
        <v>1788</v>
      </c>
      <c r="F432" s="61">
        <v>84</v>
      </c>
      <c r="G432" s="61">
        <v>7298</v>
      </c>
      <c r="H432" s="88">
        <v>1.2000000000000002</v>
      </c>
      <c r="I432" s="63">
        <v>38.095238095238095</v>
      </c>
      <c r="J432" s="63">
        <v>22.61904761904762</v>
      </c>
      <c r="K432" s="63">
        <v>82.142857142857139</v>
      </c>
      <c r="L432" s="63">
        <v>75</v>
      </c>
      <c r="M432" s="63">
        <v>83.333333333333343</v>
      </c>
      <c r="N432" s="63">
        <v>73.80952380952381</v>
      </c>
      <c r="O432" s="63">
        <v>73.80952380952381</v>
      </c>
      <c r="P432" s="63">
        <v>72.61904761904762</v>
      </c>
      <c r="Q432" s="63">
        <v>70.238095238095227</v>
      </c>
      <c r="R432" s="63">
        <v>59.523809523809526</v>
      </c>
      <c r="S432" s="63">
        <v>67.857142857142861</v>
      </c>
      <c r="T432" s="63">
        <v>77.38095238095238</v>
      </c>
      <c r="U432" s="46">
        <v>0</v>
      </c>
      <c r="V432" s="64">
        <v>0</v>
      </c>
      <c r="W432" s="65">
        <v>52</v>
      </c>
      <c r="X432" s="65">
        <v>69</v>
      </c>
      <c r="Y432" s="65">
        <v>53</v>
      </c>
      <c r="Z432" s="65">
        <v>70</v>
      </c>
      <c r="AA432" s="65">
        <v>59</v>
      </c>
      <c r="AB432" s="65">
        <v>63</v>
      </c>
      <c r="AC432" s="67">
        <v>-32.692307692307693</v>
      </c>
      <c r="AD432" s="67">
        <v>-32.075471698113205</v>
      </c>
      <c r="AE432" s="67">
        <v>-6.7796610169491522</v>
      </c>
      <c r="AF432" s="65">
        <v>53</v>
      </c>
      <c r="AG432" s="65">
        <v>62</v>
      </c>
      <c r="AH432" s="67">
        <v>-16.981132075471699</v>
      </c>
      <c r="AI432" s="65">
        <v>53</v>
      </c>
      <c r="AJ432" s="65">
        <v>62</v>
      </c>
      <c r="AK432" s="67">
        <v>-16.981132075471699</v>
      </c>
      <c r="AL432" s="42" t="s">
        <v>2639</v>
      </c>
      <c r="AM432" s="42" t="s">
        <v>2639</v>
      </c>
      <c r="AN432" s="42" t="s">
        <v>2639</v>
      </c>
      <c r="AO432" s="47" t="s">
        <v>2669</v>
      </c>
      <c r="AP432" s="47" t="s">
        <v>2639</v>
      </c>
      <c r="AQ432" s="43" t="s">
        <v>8</v>
      </c>
    </row>
    <row r="433" spans="1:43" s="24" customFormat="1" ht="30" customHeight="1" x14ac:dyDescent="0.3">
      <c r="A433" s="57" t="s">
        <v>545</v>
      </c>
      <c r="B433" s="57" t="s">
        <v>1520</v>
      </c>
      <c r="C433" s="57" t="s">
        <v>545</v>
      </c>
      <c r="D433" s="58" t="s">
        <v>1789</v>
      </c>
      <c r="E433" s="60" t="s">
        <v>1790</v>
      </c>
      <c r="F433" s="61">
        <v>33</v>
      </c>
      <c r="G433" s="61">
        <v>5377</v>
      </c>
      <c r="H433" s="88">
        <v>0.7</v>
      </c>
      <c r="I433" s="63">
        <v>33.333333333333329</v>
      </c>
      <c r="J433" s="63">
        <v>33.333333333333329</v>
      </c>
      <c r="K433" s="63">
        <v>72.727272727272734</v>
      </c>
      <c r="L433" s="63">
        <v>75.757575757575751</v>
      </c>
      <c r="M433" s="63">
        <v>72.727272727272734</v>
      </c>
      <c r="N433" s="63">
        <v>84.848484848484844</v>
      </c>
      <c r="O433" s="63">
        <v>87.878787878787875</v>
      </c>
      <c r="P433" s="63">
        <v>100</v>
      </c>
      <c r="Q433" s="63">
        <v>93.939393939393938</v>
      </c>
      <c r="R433" s="63">
        <v>24.242424242424242</v>
      </c>
      <c r="S433" s="63">
        <v>100</v>
      </c>
      <c r="T433" s="63">
        <v>100</v>
      </c>
      <c r="U433" s="46">
        <v>3</v>
      </c>
      <c r="V433" s="64">
        <v>30</v>
      </c>
      <c r="W433" s="65">
        <v>33</v>
      </c>
      <c r="X433" s="65">
        <v>24</v>
      </c>
      <c r="Y433" s="65">
        <v>33</v>
      </c>
      <c r="Z433" s="65">
        <v>24</v>
      </c>
      <c r="AA433" s="65">
        <v>25</v>
      </c>
      <c r="AB433" s="65">
        <v>25</v>
      </c>
      <c r="AC433" s="67">
        <v>27.27272727272727</v>
      </c>
      <c r="AD433" s="67">
        <v>27.27272727272727</v>
      </c>
      <c r="AE433" s="67">
        <v>0</v>
      </c>
      <c r="AF433" s="65">
        <v>33</v>
      </c>
      <c r="AG433" s="65">
        <v>28</v>
      </c>
      <c r="AH433" s="67">
        <v>15.151515151515152</v>
      </c>
      <c r="AI433" s="65">
        <v>33</v>
      </c>
      <c r="AJ433" s="65">
        <v>29</v>
      </c>
      <c r="AK433" s="67">
        <v>12.121212121212121</v>
      </c>
      <c r="AL433" s="42" t="s">
        <v>2639</v>
      </c>
      <c r="AM433" s="42" t="s">
        <v>2639</v>
      </c>
      <c r="AN433" s="42" t="s">
        <v>2639</v>
      </c>
      <c r="AO433" s="47" t="s">
        <v>2669</v>
      </c>
      <c r="AP433" s="47" t="s">
        <v>2639</v>
      </c>
      <c r="AQ433" s="43" t="s">
        <v>8</v>
      </c>
    </row>
    <row r="434" spans="1:43" s="24" customFormat="1" ht="30" customHeight="1" x14ac:dyDescent="0.3">
      <c r="A434" s="57" t="s">
        <v>1758</v>
      </c>
      <c r="B434" s="57" t="s">
        <v>1520</v>
      </c>
      <c r="C434" s="57" t="s">
        <v>545</v>
      </c>
      <c r="D434" s="58" t="s">
        <v>1791</v>
      </c>
      <c r="E434" s="60" t="s">
        <v>1792</v>
      </c>
      <c r="F434" s="61">
        <v>580</v>
      </c>
      <c r="G434" s="61">
        <v>39523</v>
      </c>
      <c r="H434" s="88">
        <v>1.5</v>
      </c>
      <c r="I434" s="63">
        <v>100</v>
      </c>
      <c r="J434" s="63">
        <v>100</v>
      </c>
      <c r="K434" s="63">
        <v>98.620689655172413</v>
      </c>
      <c r="L434" s="63">
        <v>100</v>
      </c>
      <c r="M434" s="63">
        <v>100</v>
      </c>
      <c r="N434" s="63">
        <v>100</v>
      </c>
      <c r="O434" s="63">
        <v>100</v>
      </c>
      <c r="P434" s="63">
        <v>97.41379310344827</v>
      </c>
      <c r="Q434" s="63">
        <v>86.206896551724128</v>
      </c>
      <c r="R434" s="63">
        <v>65.517241379310349</v>
      </c>
      <c r="S434" s="63">
        <v>96.896551724137936</v>
      </c>
      <c r="T434" s="63">
        <v>87.758620689655174</v>
      </c>
      <c r="U434" s="46">
        <v>7</v>
      </c>
      <c r="V434" s="64">
        <v>70</v>
      </c>
      <c r="W434" s="65">
        <v>551</v>
      </c>
      <c r="X434" s="65">
        <v>572</v>
      </c>
      <c r="Y434" s="65">
        <v>609</v>
      </c>
      <c r="Z434" s="65">
        <v>616</v>
      </c>
      <c r="AA434" s="65">
        <v>596</v>
      </c>
      <c r="AB434" s="65">
        <v>584</v>
      </c>
      <c r="AC434" s="67">
        <v>-3.8112522686025407</v>
      </c>
      <c r="AD434" s="67">
        <v>-1.1494252873563218</v>
      </c>
      <c r="AE434" s="67">
        <v>2.0134228187919461</v>
      </c>
      <c r="AF434" s="65">
        <v>608</v>
      </c>
      <c r="AG434" s="65">
        <v>614</v>
      </c>
      <c r="AH434" s="67">
        <v>-0.98684210526315785</v>
      </c>
      <c r="AI434" s="65">
        <v>616</v>
      </c>
      <c r="AJ434" s="65">
        <v>610</v>
      </c>
      <c r="AK434" s="67">
        <v>0.97402597402597402</v>
      </c>
      <c r="AL434" s="42" t="s">
        <v>2639</v>
      </c>
      <c r="AM434" s="42" t="s">
        <v>2639</v>
      </c>
      <c r="AN434" s="42" t="s">
        <v>2639</v>
      </c>
      <c r="AO434" s="47" t="s">
        <v>2669</v>
      </c>
      <c r="AP434" s="47" t="s">
        <v>2639</v>
      </c>
      <c r="AQ434" s="43" t="s">
        <v>8</v>
      </c>
    </row>
    <row r="435" spans="1:43" s="24" customFormat="1" ht="30" customHeight="1" x14ac:dyDescent="0.3">
      <c r="A435" s="57" t="s">
        <v>1758</v>
      </c>
      <c r="B435" s="57" t="s">
        <v>1520</v>
      </c>
      <c r="C435" s="57" t="s">
        <v>545</v>
      </c>
      <c r="D435" s="58" t="s">
        <v>1793</v>
      </c>
      <c r="E435" s="60" t="s">
        <v>1794</v>
      </c>
      <c r="F435" s="61">
        <v>1071</v>
      </c>
      <c r="G435" s="61">
        <v>72398</v>
      </c>
      <c r="H435" s="88">
        <v>1.5</v>
      </c>
      <c r="I435" s="63">
        <v>100</v>
      </c>
      <c r="J435" s="63">
        <v>100</v>
      </c>
      <c r="K435" s="63">
        <v>72.922502334267037</v>
      </c>
      <c r="L435" s="63">
        <v>77.124183006535958</v>
      </c>
      <c r="M435" s="63">
        <v>79.92530345471522</v>
      </c>
      <c r="N435" s="63">
        <v>78.431372549019613</v>
      </c>
      <c r="O435" s="63">
        <v>78.89822595704949</v>
      </c>
      <c r="P435" s="63">
        <v>87.675070028011206</v>
      </c>
      <c r="Q435" s="63">
        <v>68.72082166199813</v>
      </c>
      <c r="R435" s="63">
        <v>58.450046685340808</v>
      </c>
      <c r="S435" s="63">
        <v>84.126984126984127</v>
      </c>
      <c r="T435" s="63">
        <v>82.259570494864604</v>
      </c>
      <c r="U435" s="46">
        <v>0</v>
      </c>
      <c r="V435" s="64">
        <v>0</v>
      </c>
      <c r="W435" s="65">
        <v>777</v>
      </c>
      <c r="X435" s="65">
        <v>781</v>
      </c>
      <c r="Y435" s="65">
        <v>832</v>
      </c>
      <c r="Z435" s="65">
        <v>856</v>
      </c>
      <c r="AA435" s="65">
        <v>880</v>
      </c>
      <c r="AB435" s="65">
        <v>826</v>
      </c>
      <c r="AC435" s="67">
        <v>-0.51480051480051481</v>
      </c>
      <c r="AD435" s="67">
        <v>-2.8846153846153846</v>
      </c>
      <c r="AE435" s="67">
        <v>6.1363636363636367</v>
      </c>
      <c r="AF435" s="65">
        <v>840</v>
      </c>
      <c r="AG435" s="65">
        <v>840</v>
      </c>
      <c r="AH435" s="67">
        <v>0</v>
      </c>
      <c r="AI435" s="65">
        <v>841</v>
      </c>
      <c r="AJ435" s="65">
        <v>845</v>
      </c>
      <c r="AK435" s="67">
        <v>-0.47562425683709864</v>
      </c>
      <c r="AL435" s="42" t="s">
        <v>2639</v>
      </c>
      <c r="AM435" s="42" t="s">
        <v>2639</v>
      </c>
      <c r="AN435" s="42" t="s">
        <v>2639</v>
      </c>
      <c r="AO435" s="47" t="s">
        <v>2669</v>
      </c>
      <c r="AP435" s="47" t="s">
        <v>2639</v>
      </c>
      <c r="AQ435" s="43" t="s">
        <v>8</v>
      </c>
    </row>
    <row r="436" spans="1:43" s="24" customFormat="1" ht="30" customHeight="1" x14ac:dyDescent="0.3">
      <c r="A436" s="57" t="s">
        <v>252</v>
      </c>
      <c r="B436" s="57" t="s">
        <v>1520</v>
      </c>
      <c r="C436" s="57" t="s">
        <v>545</v>
      </c>
      <c r="D436" s="58" t="s">
        <v>1795</v>
      </c>
      <c r="E436" s="60" t="s">
        <v>1796</v>
      </c>
      <c r="F436" s="61">
        <v>71</v>
      </c>
      <c r="G436" s="61">
        <v>7368</v>
      </c>
      <c r="H436" s="88">
        <v>1</v>
      </c>
      <c r="I436" s="63">
        <v>63.380281690140848</v>
      </c>
      <c r="J436" s="63">
        <v>59.154929577464785</v>
      </c>
      <c r="K436" s="63">
        <v>100</v>
      </c>
      <c r="L436" s="63">
        <v>100</v>
      </c>
      <c r="M436" s="63">
        <v>100</v>
      </c>
      <c r="N436" s="63">
        <v>98.591549295774655</v>
      </c>
      <c r="O436" s="63">
        <v>98.591549295774655</v>
      </c>
      <c r="P436" s="63">
        <v>100</v>
      </c>
      <c r="Q436" s="63">
        <v>85.91549295774648</v>
      </c>
      <c r="R436" s="63">
        <v>74.647887323943664</v>
      </c>
      <c r="S436" s="63">
        <v>92.957746478873233</v>
      </c>
      <c r="T436" s="63">
        <v>92.957746478873233</v>
      </c>
      <c r="U436" s="46">
        <v>6</v>
      </c>
      <c r="V436" s="64">
        <v>60</v>
      </c>
      <c r="W436" s="65">
        <v>87</v>
      </c>
      <c r="X436" s="65">
        <v>78</v>
      </c>
      <c r="Y436" s="65">
        <v>90</v>
      </c>
      <c r="Z436" s="65">
        <v>80</v>
      </c>
      <c r="AA436" s="65">
        <v>87</v>
      </c>
      <c r="AB436" s="65">
        <v>77</v>
      </c>
      <c r="AC436" s="67">
        <v>10.344827586206897</v>
      </c>
      <c r="AD436" s="67">
        <v>11.111111111111111</v>
      </c>
      <c r="AE436" s="67">
        <v>11.494252873563218</v>
      </c>
      <c r="AF436" s="65">
        <v>90</v>
      </c>
      <c r="AG436" s="65">
        <v>70</v>
      </c>
      <c r="AH436" s="67">
        <v>22.222222222222221</v>
      </c>
      <c r="AI436" s="65">
        <v>90</v>
      </c>
      <c r="AJ436" s="65">
        <v>70</v>
      </c>
      <c r="AK436" s="67">
        <v>22.222222222222221</v>
      </c>
      <c r="AL436" s="42" t="s">
        <v>2639</v>
      </c>
      <c r="AM436" s="42" t="s">
        <v>2639</v>
      </c>
      <c r="AN436" s="42" t="s">
        <v>2639</v>
      </c>
      <c r="AO436" s="47" t="s">
        <v>2669</v>
      </c>
      <c r="AP436" s="47" t="s">
        <v>2639</v>
      </c>
      <c r="AQ436" s="43" t="s">
        <v>8</v>
      </c>
    </row>
    <row r="437" spans="1:43" s="24" customFormat="1" ht="30" customHeight="1" x14ac:dyDescent="0.3">
      <c r="A437" s="57" t="s">
        <v>121</v>
      </c>
      <c r="B437" s="57" t="s">
        <v>1520</v>
      </c>
      <c r="C437" s="57" t="s">
        <v>545</v>
      </c>
      <c r="D437" s="58" t="s">
        <v>1797</v>
      </c>
      <c r="E437" s="60" t="s">
        <v>1798</v>
      </c>
      <c r="F437" s="61">
        <v>34</v>
      </c>
      <c r="G437" s="61">
        <v>4704</v>
      </c>
      <c r="H437" s="88">
        <v>0.79999999999999993</v>
      </c>
      <c r="I437" s="63">
        <v>79.411764705882348</v>
      </c>
      <c r="J437" s="63">
        <v>44.117647058823529</v>
      </c>
      <c r="K437" s="63">
        <v>100</v>
      </c>
      <c r="L437" s="63">
        <v>100</v>
      </c>
      <c r="M437" s="63">
        <v>100</v>
      </c>
      <c r="N437" s="63">
        <v>100</v>
      </c>
      <c r="O437" s="63">
        <v>100</v>
      </c>
      <c r="P437" s="63">
        <v>100</v>
      </c>
      <c r="Q437" s="63">
        <v>100</v>
      </c>
      <c r="R437" s="63">
        <v>100</v>
      </c>
      <c r="S437" s="63">
        <v>100</v>
      </c>
      <c r="T437" s="63">
        <v>100</v>
      </c>
      <c r="U437" s="46">
        <v>10</v>
      </c>
      <c r="V437" s="64">
        <v>100</v>
      </c>
      <c r="W437" s="65">
        <v>35</v>
      </c>
      <c r="X437" s="65">
        <v>40</v>
      </c>
      <c r="Y437" s="65">
        <v>40</v>
      </c>
      <c r="Z437" s="65">
        <v>44</v>
      </c>
      <c r="AA437" s="65">
        <v>42</v>
      </c>
      <c r="AB437" s="65">
        <v>48</v>
      </c>
      <c r="AC437" s="67">
        <v>-14.285714285714285</v>
      </c>
      <c r="AD437" s="67">
        <v>-10</v>
      </c>
      <c r="AE437" s="67">
        <v>-14.285714285714285</v>
      </c>
      <c r="AF437" s="65">
        <v>40</v>
      </c>
      <c r="AG437" s="65">
        <v>45</v>
      </c>
      <c r="AH437" s="67">
        <v>-12.5</v>
      </c>
      <c r="AI437" s="65">
        <v>40</v>
      </c>
      <c r="AJ437" s="65">
        <v>47</v>
      </c>
      <c r="AK437" s="67">
        <v>-17.5</v>
      </c>
      <c r="AL437" s="42" t="s">
        <v>2669</v>
      </c>
      <c r="AM437" s="42" t="s">
        <v>2639</v>
      </c>
      <c r="AN437" s="42" t="s">
        <v>2639</v>
      </c>
      <c r="AO437" s="47" t="s">
        <v>2639</v>
      </c>
      <c r="AP437" s="47" t="s">
        <v>2639</v>
      </c>
      <c r="AQ437" s="43" t="s">
        <v>5</v>
      </c>
    </row>
    <row r="438" spans="1:43" s="24" customFormat="1" ht="30" customHeight="1" x14ac:dyDescent="0.3">
      <c r="A438" s="57" t="s">
        <v>341</v>
      </c>
      <c r="B438" s="57" t="s">
        <v>1520</v>
      </c>
      <c r="C438" s="57" t="s">
        <v>545</v>
      </c>
      <c r="D438" s="58" t="s">
        <v>1799</v>
      </c>
      <c r="E438" s="60" t="s">
        <v>1800</v>
      </c>
      <c r="F438" s="61">
        <v>42</v>
      </c>
      <c r="G438" s="61">
        <v>4804</v>
      </c>
      <c r="H438" s="88">
        <v>0.9</v>
      </c>
      <c r="I438" s="63">
        <v>26.190476190476193</v>
      </c>
      <c r="J438" s="63">
        <v>19.047619047619047</v>
      </c>
      <c r="K438" s="63">
        <v>88.095238095238088</v>
      </c>
      <c r="L438" s="63">
        <v>66.666666666666657</v>
      </c>
      <c r="M438" s="63">
        <v>85.714285714285708</v>
      </c>
      <c r="N438" s="63">
        <v>83.333333333333343</v>
      </c>
      <c r="O438" s="63">
        <v>85.714285714285708</v>
      </c>
      <c r="P438" s="63">
        <v>88.095238095238088</v>
      </c>
      <c r="Q438" s="63">
        <v>71.428571428571431</v>
      </c>
      <c r="R438" s="63">
        <v>71.428571428571431</v>
      </c>
      <c r="S438" s="63">
        <v>83.333333333333343</v>
      </c>
      <c r="T438" s="63">
        <v>80.952380952380949</v>
      </c>
      <c r="U438" s="46">
        <v>0</v>
      </c>
      <c r="V438" s="64">
        <v>0</v>
      </c>
      <c r="W438" s="65">
        <v>30</v>
      </c>
      <c r="X438" s="65">
        <v>37</v>
      </c>
      <c r="Y438" s="65">
        <v>31</v>
      </c>
      <c r="Z438" s="65">
        <v>36</v>
      </c>
      <c r="AA438" s="65">
        <v>29</v>
      </c>
      <c r="AB438" s="65">
        <v>28</v>
      </c>
      <c r="AC438" s="67">
        <v>-23.333333333333332</v>
      </c>
      <c r="AD438" s="67">
        <v>-16.129032258064516</v>
      </c>
      <c r="AE438" s="67">
        <v>3.4482758620689653</v>
      </c>
      <c r="AF438" s="65">
        <v>32</v>
      </c>
      <c r="AG438" s="65">
        <v>35</v>
      </c>
      <c r="AH438" s="67">
        <v>-9.375</v>
      </c>
      <c r="AI438" s="65">
        <v>32</v>
      </c>
      <c r="AJ438" s="65">
        <v>36</v>
      </c>
      <c r="AK438" s="67">
        <v>-12.5</v>
      </c>
      <c r="AL438" s="42" t="s">
        <v>2639</v>
      </c>
      <c r="AM438" s="42" t="s">
        <v>2639</v>
      </c>
      <c r="AN438" s="42" t="s">
        <v>2639</v>
      </c>
      <c r="AO438" s="47" t="s">
        <v>2669</v>
      </c>
      <c r="AP438" s="47" t="s">
        <v>2639</v>
      </c>
      <c r="AQ438" s="43" t="s">
        <v>8</v>
      </c>
    </row>
    <row r="439" spans="1:43" s="24" customFormat="1" ht="30" customHeight="1" x14ac:dyDescent="0.3">
      <c r="A439" s="57" t="s">
        <v>545</v>
      </c>
      <c r="B439" s="57" t="s">
        <v>1520</v>
      </c>
      <c r="C439" s="57" t="s">
        <v>545</v>
      </c>
      <c r="D439" s="58" t="s">
        <v>1801</v>
      </c>
      <c r="E439" s="60" t="s">
        <v>1802</v>
      </c>
      <c r="F439" s="61">
        <v>38</v>
      </c>
      <c r="G439" s="61">
        <v>4318</v>
      </c>
      <c r="H439" s="88">
        <v>0.9</v>
      </c>
      <c r="I439" s="63">
        <v>13.157894736842104</v>
      </c>
      <c r="J439" s="63">
        <v>10.526315789473683</v>
      </c>
      <c r="K439" s="63">
        <v>73.68421052631578</v>
      </c>
      <c r="L439" s="63">
        <v>71.05263157894737</v>
      </c>
      <c r="M439" s="63">
        <v>68.421052631578945</v>
      </c>
      <c r="N439" s="63">
        <v>60.526315789473685</v>
      </c>
      <c r="O439" s="63">
        <v>60.526315789473685</v>
      </c>
      <c r="P439" s="63">
        <v>89.473684210526315</v>
      </c>
      <c r="Q439" s="63">
        <v>65.789473684210535</v>
      </c>
      <c r="R439" s="63">
        <v>65.789473684210535</v>
      </c>
      <c r="S439" s="63">
        <v>86.842105263157904</v>
      </c>
      <c r="T439" s="63">
        <v>86.842105263157904</v>
      </c>
      <c r="U439" s="46">
        <v>0</v>
      </c>
      <c r="V439" s="64">
        <v>0</v>
      </c>
      <c r="W439" s="65">
        <v>22</v>
      </c>
      <c r="X439" s="65">
        <v>28</v>
      </c>
      <c r="Y439" s="65">
        <v>22</v>
      </c>
      <c r="Z439" s="65">
        <v>26</v>
      </c>
      <c r="AA439" s="65">
        <v>23</v>
      </c>
      <c r="AB439" s="65">
        <v>27</v>
      </c>
      <c r="AC439" s="67">
        <v>-27.27272727272727</v>
      </c>
      <c r="AD439" s="67">
        <v>-18.181818181818183</v>
      </c>
      <c r="AE439" s="67">
        <v>-17.391304347826086</v>
      </c>
      <c r="AF439" s="65">
        <v>22</v>
      </c>
      <c r="AG439" s="65">
        <v>23</v>
      </c>
      <c r="AH439" s="67">
        <v>-4.5454545454545459</v>
      </c>
      <c r="AI439" s="65">
        <v>22</v>
      </c>
      <c r="AJ439" s="65">
        <v>23</v>
      </c>
      <c r="AK439" s="67">
        <v>-4.5454545454545459</v>
      </c>
      <c r="AL439" s="42" t="s">
        <v>2639</v>
      </c>
      <c r="AM439" s="42" t="s">
        <v>2639</v>
      </c>
      <c r="AN439" s="42" t="s">
        <v>2639</v>
      </c>
      <c r="AO439" s="47" t="s">
        <v>2669</v>
      </c>
      <c r="AP439" s="47" t="s">
        <v>2639</v>
      </c>
      <c r="AQ439" s="43" t="s">
        <v>8</v>
      </c>
    </row>
    <row r="440" spans="1:43" s="24" customFormat="1" ht="30" customHeight="1" x14ac:dyDescent="0.3">
      <c r="A440" s="57" t="s">
        <v>252</v>
      </c>
      <c r="B440" s="57" t="s">
        <v>1520</v>
      </c>
      <c r="C440" s="57" t="s">
        <v>545</v>
      </c>
      <c r="D440" s="58" t="s">
        <v>1803</v>
      </c>
      <c r="E440" s="60" t="s">
        <v>1804</v>
      </c>
      <c r="F440" s="61">
        <v>45</v>
      </c>
      <c r="G440" s="61">
        <v>4040</v>
      </c>
      <c r="H440" s="88">
        <v>1.2000000000000002</v>
      </c>
      <c r="I440" s="63">
        <v>82.222222222222214</v>
      </c>
      <c r="J440" s="63">
        <v>40</v>
      </c>
      <c r="K440" s="63">
        <v>88.888888888888886</v>
      </c>
      <c r="L440" s="63">
        <v>100</v>
      </c>
      <c r="M440" s="63">
        <v>88.888888888888886</v>
      </c>
      <c r="N440" s="63">
        <v>95.555555555555557</v>
      </c>
      <c r="O440" s="63">
        <v>100</v>
      </c>
      <c r="P440" s="63">
        <v>97.777777777777771</v>
      </c>
      <c r="Q440" s="63">
        <v>86.666666666666671</v>
      </c>
      <c r="R440" s="63">
        <v>100</v>
      </c>
      <c r="S440" s="63">
        <v>100</v>
      </c>
      <c r="T440" s="63">
        <v>100</v>
      </c>
      <c r="U440" s="46">
        <v>7</v>
      </c>
      <c r="V440" s="64">
        <v>70</v>
      </c>
      <c r="W440" s="65">
        <v>32</v>
      </c>
      <c r="X440" s="65">
        <v>40</v>
      </c>
      <c r="Y440" s="65">
        <v>33</v>
      </c>
      <c r="Z440" s="65">
        <v>40</v>
      </c>
      <c r="AA440" s="65">
        <v>35</v>
      </c>
      <c r="AB440" s="65">
        <v>46</v>
      </c>
      <c r="AC440" s="67">
        <v>-25</v>
      </c>
      <c r="AD440" s="67">
        <v>-21.212121212121211</v>
      </c>
      <c r="AE440" s="67">
        <v>-31.428571428571427</v>
      </c>
      <c r="AF440" s="65">
        <v>34</v>
      </c>
      <c r="AG440" s="65">
        <v>43</v>
      </c>
      <c r="AH440" s="67">
        <v>-26.47058823529412</v>
      </c>
      <c r="AI440" s="65">
        <v>35</v>
      </c>
      <c r="AJ440" s="65">
        <v>47</v>
      </c>
      <c r="AK440" s="67">
        <v>-34.285714285714285</v>
      </c>
      <c r="AL440" s="42" t="s">
        <v>2639</v>
      </c>
      <c r="AM440" s="42" t="s">
        <v>2639</v>
      </c>
      <c r="AN440" s="42" t="s">
        <v>2639</v>
      </c>
      <c r="AO440" s="47" t="s">
        <v>2669</v>
      </c>
      <c r="AP440" s="47" t="s">
        <v>2639</v>
      </c>
      <c r="AQ440" s="43" t="s">
        <v>8</v>
      </c>
    </row>
    <row r="441" spans="1:43" s="24" customFormat="1" ht="30" customHeight="1" x14ac:dyDescent="0.3">
      <c r="A441" s="57" t="s">
        <v>1758</v>
      </c>
      <c r="B441" s="57" t="s">
        <v>1520</v>
      </c>
      <c r="C441" s="57" t="s">
        <v>545</v>
      </c>
      <c r="D441" s="58" t="s">
        <v>1805</v>
      </c>
      <c r="E441" s="60" t="s">
        <v>1806</v>
      </c>
      <c r="F441" s="61">
        <v>54</v>
      </c>
      <c r="G441" s="61">
        <v>6546</v>
      </c>
      <c r="H441" s="88">
        <v>0.9</v>
      </c>
      <c r="I441" s="63">
        <v>90.740740740740748</v>
      </c>
      <c r="J441" s="63">
        <v>25.925925925925924</v>
      </c>
      <c r="K441" s="63">
        <v>100</v>
      </c>
      <c r="L441" s="63">
        <v>98.148148148148152</v>
      </c>
      <c r="M441" s="63">
        <v>100</v>
      </c>
      <c r="N441" s="63">
        <v>90.740740740740748</v>
      </c>
      <c r="O441" s="63">
        <v>90.740740740740748</v>
      </c>
      <c r="P441" s="63">
        <v>81.481481481481481</v>
      </c>
      <c r="Q441" s="63">
        <v>88.888888888888886</v>
      </c>
      <c r="R441" s="63">
        <v>100</v>
      </c>
      <c r="S441" s="63">
        <v>100</v>
      </c>
      <c r="T441" s="63">
        <v>100</v>
      </c>
      <c r="U441" s="46">
        <v>6</v>
      </c>
      <c r="V441" s="64">
        <v>60</v>
      </c>
      <c r="W441" s="65">
        <v>57</v>
      </c>
      <c r="X441" s="65">
        <v>55</v>
      </c>
      <c r="Y441" s="65">
        <v>57</v>
      </c>
      <c r="Z441" s="65">
        <v>56</v>
      </c>
      <c r="AA441" s="65">
        <v>59</v>
      </c>
      <c r="AB441" s="65">
        <v>53</v>
      </c>
      <c r="AC441" s="67">
        <v>3.5087719298245612</v>
      </c>
      <c r="AD441" s="67">
        <v>1.7543859649122806</v>
      </c>
      <c r="AE441" s="67">
        <v>10.16949152542373</v>
      </c>
      <c r="AF441" s="65">
        <v>57</v>
      </c>
      <c r="AG441" s="65">
        <v>49</v>
      </c>
      <c r="AH441" s="67">
        <v>14.035087719298245</v>
      </c>
      <c r="AI441" s="65">
        <v>57</v>
      </c>
      <c r="AJ441" s="65">
        <v>49</v>
      </c>
      <c r="AK441" s="67">
        <v>14.035087719298245</v>
      </c>
      <c r="AL441" s="42" t="s">
        <v>2639</v>
      </c>
      <c r="AM441" s="42" t="s">
        <v>2639</v>
      </c>
      <c r="AN441" s="42" t="s">
        <v>2639</v>
      </c>
      <c r="AO441" s="47" t="s">
        <v>2669</v>
      </c>
      <c r="AP441" s="47" t="s">
        <v>2639</v>
      </c>
      <c r="AQ441" s="43" t="s">
        <v>8</v>
      </c>
    </row>
    <row r="442" spans="1:43" s="24" customFormat="1" ht="30" customHeight="1" x14ac:dyDescent="0.3">
      <c r="A442" s="57" t="s">
        <v>1758</v>
      </c>
      <c r="B442" s="57" t="s">
        <v>1520</v>
      </c>
      <c r="C442" s="57" t="s">
        <v>545</v>
      </c>
      <c r="D442" s="58" t="s">
        <v>1807</v>
      </c>
      <c r="E442" s="60" t="s">
        <v>1808</v>
      </c>
      <c r="F442" s="61">
        <v>135</v>
      </c>
      <c r="G442" s="61">
        <v>11166</v>
      </c>
      <c r="H442" s="88">
        <v>1.3</v>
      </c>
      <c r="I442" s="63">
        <v>100</v>
      </c>
      <c r="J442" s="63">
        <v>94.074074074074076</v>
      </c>
      <c r="K442" s="63">
        <v>86.666666666666671</v>
      </c>
      <c r="L442" s="63">
        <v>95.555555555555557</v>
      </c>
      <c r="M442" s="63">
        <v>93.333333333333329</v>
      </c>
      <c r="N442" s="63">
        <v>92.592592592592595</v>
      </c>
      <c r="O442" s="63">
        <v>90.370370370370367</v>
      </c>
      <c r="P442" s="63">
        <v>79.259259259259267</v>
      </c>
      <c r="Q442" s="63">
        <v>61.481481481481481</v>
      </c>
      <c r="R442" s="63">
        <v>73.333333333333329</v>
      </c>
      <c r="S442" s="63">
        <v>82.962962962962962</v>
      </c>
      <c r="T442" s="63">
        <v>100</v>
      </c>
      <c r="U442" s="46">
        <v>2</v>
      </c>
      <c r="V442" s="64">
        <v>20</v>
      </c>
      <c r="W442" s="65">
        <v>108</v>
      </c>
      <c r="X442" s="65">
        <v>117</v>
      </c>
      <c r="Y442" s="65">
        <v>118</v>
      </c>
      <c r="Z442" s="65">
        <v>126</v>
      </c>
      <c r="AA442" s="65">
        <v>127</v>
      </c>
      <c r="AB442" s="65">
        <v>129</v>
      </c>
      <c r="AC442" s="67">
        <v>-8.3333333333333321</v>
      </c>
      <c r="AD442" s="67">
        <v>-6.7796610169491522</v>
      </c>
      <c r="AE442" s="67">
        <v>-1.5748031496062991</v>
      </c>
      <c r="AF442" s="65">
        <v>121</v>
      </c>
      <c r="AG442" s="65">
        <v>125</v>
      </c>
      <c r="AH442" s="67">
        <v>-3.3057851239669422</v>
      </c>
      <c r="AI442" s="65">
        <v>117</v>
      </c>
      <c r="AJ442" s="65">
        <v>122</v>
      </c>
      <c r="AK442" s="67">
        <v>-4.2735042735042734</v>
      </c>
      <c r="AL442" s="42" t="s">
        <v>2639</v>
      </c>
      <c r="AM442" s="42" t="s">
        <v>2639</v>
      </c>
      <c r="AN442" s="42" t="s">
        <v>2639</v>
      </c>
      <c r="AO442" s="47" t="s">
        <v>2669</v>
      </c>
      <c r="AP442" s="47" t="s">
        <v>2639</v>
      </c>
      <c r="AQ442" s="43" t="s">
        <v>8</v>
      </c>
    </row>
    <row r="443" spans="1:43" s="24" customFormat="1" ht="30" customHeight="1" x14ac:dyDescent="0.3">
      <c r="A443" s="57" t="s">
        <v>1758</v>
      </c>
      <c r="B443" s="57" t="s">
        <v>1520</v>
      </c>
      <c r="C443" s="57" t="s">
        <v>545</v>
      </c>
      <c r="D443" s="58" t="s">
        <v>1809</v>
      </c>
      <c r="E443" s="60" t="s">
        <v>1810</v>
      </c>
      <c r="F443" s="61">
        <v>148</v>
      </c>
      <c r="G443" s="61">
        <v>12390</v>
      </c>
      <c r="H443" s="88">
        <v>1.2000000000000002</v>
      </c>
      <c r="I443" s="63">
        <v>73.648648648648646</v>
      </c>
      <c r="J443" s="63">
        <v>21.621621621621621</v>
      </c>
      <c r="K443" s="63">
        <v>85.13513513513513</v>
      </c>
      <c r="L443" s="63">
        <v>82.432432432432435</v>
      </c>
      <c r="M443" s="63">
        <v>90.540540540540533</v>
      </c>
      <c r="N443" s="63">
        <v>95.270270270270274</v>
      </c>
      <c r="O443" s="63">
        <v>94.594594594594597</v>
      </c>
      <c r="P443" s="63">
        <v>94.594594594594597</v>
      </c>
      <c r="Q443" s="63">
        <v>77.702702702702695</v>
      </c>
      <c r="R443" s="63">
        <v>72.297297297297305</v>
      </c>
      <c r="S443" s="63">
        <v>89.86486486486487</v>
      </c>
      <c r="T443" s="63">
        <v>100</v>
      </c>
      <c r="U443" s="46">
        <v>2</v>
      </c>
      <c r="V443" s="64">
        <v>20</v>
      </c>
      <c r="W443" s="65">
        <v>122</v>
      </c>
      <c r="X443" s="65">
        <v>126</v>
      </c>
      <c r="Y443" s="65">
        <v>127</v>
      </c>
      <c r="Z443" s="65">
        <v>134</v>
      </c>
      <c r="AA443" s="65">
        <v>172</v>
      </c>
      <c r="AB443" s="65">
        <v>122</v>
      </c>
      <c r="AC443" s="67">
        <v>-3.278688524590164</v>
      </c>
      <c r="AD443" s="67">
        <v>-5.5118110236220472</v>
      </c>
      <c r="AE443" s="67">
        <v>29.069767441860467</v>
      </c>
      <c r="AF443" s="65">
        <v>127</v>
      </c>
      <c r="AG443" s="65">
        <v>141</v>
      </c>
      <c r="AH443" s="67">
        <v>-11.023622047244094</v>
      </c>
      <c r="AI443" s="65">
        <v>132</v>
      </c>
      <c r="AJ443" s="65">
        <v>140</v>
      </c>
      <c r="AK443" s="67">
        <v>-6.0606060606060606</v>
      </c>
      <c r="AL443" s="42" t="s">
        <v>2639</v>
      </c>
      <c r="AM443" s="42" t="s">
        <v>2639</v>
      </c>
      <c r="AN443" s="42" t="s">
        <v>2639</v>
      </c>
      <c r="AO443" s="47" t="s">
        <v>2669</v>
      </c>
      <c r="AP443" s="47" t="s">
        <v>2639</v>
      </c>
      <c r="AQ443" s="43" t="s">
        <v>8</v>
      </c>
    </row>
    <row r="444" spans="1:43" s="24" customFormat="1" ht="30" customHeight="1" x14ac:dyDescent="0.3">
      <c r="A444" s="57" t="s">
        <v>545</v>
      </c>
      <c r="B444" s="57" t="s">
        <v>1520</v>
      </c>
      <c r="C444" s="57" t="s">
        <v>545</v>
      </c>
      <c r="D444" s="58" t="s">
        <v>1548</v>
      </c>
      <c r="E444" s="60" t="s">
        <v>1549</v>
      </c>
      <c r="F444" s="61">
        <v>160</v>
      </c>
      <c r="G444" s="61">
        <v>13594</v>
      </c>
      <c r="H444" s="88">
        <v>1.2000000000000002</v>
      </c>
      <c r="I444" s="63">
        <v>48.125</v>
      </c>
      <c r="J444" s="63">
        <v>43.75</v>
      </c>
      <c r="K444" s="63">
        <v>83.125</v>
      </c>
      <c r="L444" s="63">
        <v>92.5</v>
      </c>
      <c r="M444" s="63">
        <v>89.375</v>
      </c>
      <c r="N444" s="63">
        <v>89.375</v>
      </c>
      <c r="O444" s="63">
        <v>86.875</v>
      </c>
      <c r="P444" s="63">
        <v>85.625</v>
      </c>
      <c r="Q444" s="63">
        <v>73.125</v>
      </c>
      <c r="R444" s="63">
        <v>66.875</v>
      </c>
      <c r="S444" s="63">
        <v>85</v>
      </c>
      <c r="T444" s="63">
        <v>91.875</v>
      </c>
      <c r="U444" s="46">
        <v>0</v>
      </c>
      <c r="V444" s="64">
        <v>0</v>
      </c>
      <c r="W444" s="65">
        <v>138</v>
      </c>
      <c r="X444" s="65">
        <v>133</v>
      </c>
      <c r="Y444" s="65">
        <v>144</v>
      </c>
      <c r="Z444" s="65">
        <v>143</v>
      </c>
      <c r="AA444" s="65">
        <v>139</v>
      </c>
      <c r="AB444" s="65">
        <v>148</v>
      </c>
      <c r="AC444" s="67">
        <v>3.6231884057971016</v>
      </c>
      <c r="AD444" s="67">
        <v>0.69444444444444442</v>
      </c>
      <c r="AE444" s="67">
        <v>-6.4748201438848918</v>
      </c>
      <c r="AF444" s="65">
        <v>145</v>
      </c>
      <c r="AG444" s="65">
        <v>143</v>
      </c>
      <c r="AH444" s="67">
        <v>1.3793103448275863</v>
      </c>
      <c r="AI444" s="65">
        <v>144</v>
      </c>
      <c r="AJ444" s="65">
        <v>139</v>
      </c>
      <c r="AK444" s="67">
        <v>3.4722222222222223</v>
      </c>
      <c r="AL444" s="42" t="s">
        <v>2639</v>
      </c>
      <c r="AM444" s="42" t="s">
        <v>2639</v>
      </c>
      <c r="AN444" s="42" t="s">
        <v>2639</v>
      </c>
      <c r="AO444" s="47" t="s">
        <v>2669</v>
      </c>
      <c r="AP444" s="47" t="s">
        <v>2639</v>
      </c>
      <c r="AQ444" s="43" t="s">
        <v>8</v>
      </c>
    </row>
    <row r="445" spans="1:43" s="24" customFormat="1" ht="30" customHeight="1" x14ac:dyDescent="0.3">
      <c r="A445" s="57" t="s">
        <v>1758</v>
      </c>
      <c r="B445" s="57" t="s">
        <v>1520</v>
      </c>
      <c r="C445" s="57" t="s">
        <v>545</v>
      </c>
      <c r="D445" s="58" t="s">
        <v>1811</v>
      </c>
      <c r="E445" s="60" t="s">
        <v>1812</v>
      </c>
      <c r="F445" s="61">
        <v>261</v>
      </c>
      <c r="G445" s="61">
        <v>20645</v>
      </c>
      <c r="H445" s="88">
        <v>1.3</v>
      </c>
      <c r="I445" s="63">
        <v>90.421455938697321</v>
      </c>
      <c r="J445" s="63">
        <v>29.501915708812259</v>
      </c>
      <c r="K445" s="63">
        <v>66.283524904214559</v>
      </c>
      <c r="L445" s="63">
        <v>67.049808429118769</v>
      </c>
      <c r="M445" s="63">
        <v>67.81609195402298</v>
      </c>
      <c r="N445" s="63">
        <v>60.919540229885058</v>
      </c>
      <c r="O445" s="63">
        <v>60.536398467432953</v>
      </c>
      <c r="P445" s="63">
        <v>67.049808429118769</v>
      </c>
      <c r="Q445" s="63">
        <v>49.808429118773944</v>
      </c>
      <c r="R445" s="63">
        <v>37.164750957854409</v>
      </c>
      <c r="S445" s="63">
        <v>72.41379310344827</v>
      </c>
      <c r="T445" s="63">
        <v>73.563218390804593</v>
      </c>
      <c r="U445" s="46">
        <v>0</v>
      </c>
      <c r="V445" s="64">
        <v>0</v>
      </c>
      <c r="W445" s="65">
        <v>176</v>
      </c>
      <c r="X445" s="65">
        <v>173</v>
      </c>
      <c r="Y445" s="65">
        <v>191</v>
      </c>
      <c r="Z445" s="65">
        <v>177</v>
      </c>
      <c r="AA445" s="65">
        <v>182</v>
      </c>
      <c r="AB445" s="65">
        <v>175</v>
      </c>
      <c r="AC445" s="67">
        <v>1.7045454545454544</v>
      </c>
      <c r="AD445" s="67">
        <v>7.3298429319371721</v>
      </c>
      <c r="AE445" s="67">
        <v>3.8461538461538463</v>
      </c>
      <c r="AF445" s="65">
        <v>190</v>
      </c>
      <c r="AG445" s="65">
        <v>159</v>
      </c>
      <c r="AH445" s="67">
        <v>16.315789473684212</v>
      </c>
      <c r="AI445" s="65">
        <v>188</v>
      </c>
      <c r="AJ445" s="65">
        <v>158</v>
      </c>
      <c r="AK445" s="67">
        <v>15.957446808510639</v>
      </c>
      <c r="AL445" s="42" t="s">
        <v>2639</v>
      </c>
      <c r="AM445" s="42" t="s">
        <v>2639</v>
      </c>
      <c r="AN445" s="42" t="s">
        <v>2639</v>
      </c>
      <c r="AO445" s="47" t="s">
        <v>2669</v>
      </c>
      <c r="AP445" s="47" t="s">
        <v>2639</v>
      </c>
      <c r="AQ445" s="43" t="s">
        <v>8</v>
      </c>
    </row>
    <row r="446" spans="1:43" s="24" customFormat="1" ht="30" customHeight="1" x14ac:dyDescent="0.3">
      <c r="A446" s="57" t="s">
        <v>545</v>
      </c>
      <c r="B446" s="57" t="s">
        <v>1520</v>
      </c>
      <c r="C446" s="57" t="s">
        <v>545</v>
      </c>
      <c r="D446" s="58" t="s">
        <v>1813</v>
      </c>
      <c r="E446" s="60" t="s">
        <v>1814</v>
      </c>
      <c r="F446" s="61">
        <v>5978</v>
      </c>
      <c r="G446" s="61">
        <v>418210</v>
      </c>
      <c r="H446" s="88">
        <v>1.5</v>
      </c>
      <c r="I446" s="63">
        <v>100</v>
      </c>
      <c r="J446" s="63">
        <v>100</v>
      </c>
      <c r="K446" s="63">
        <v>79.993308798929405</v>
      </c>
      <c r="L446" s="63">
        <v>81.314821010371361</v>
      </c>
      <c r="M446" s="63">
        <v>81.833389093342262</v>
      </c>
      <c r="N446" s="63">
        <v>81.448645031783201</v>
      </c>
      <c r="O446" s="63">
        <v>81.331549013047848</v>
      </c>
      <c r="P446" s="63">
        <v>87.721646035463365</v>
      </c>
      <c r="Q446" s="63">
        <v>77.551020408163268</v>
      </c>
      <c r="R446" s="63">
        <v>81.398461023753768</v>
      </c>
      <c r="S446" s="63">
        <v>87.253261960521911</v>
      </c>
      <c r="T446" s="63">
        <v>81.883573101371695</v>
      </c>
      <c r="U446" s="46">
        <v>0</v>
      </c>
      <c r="V446" s="64">
        <v>0</v>
      </c>
      <c r="W446" s="65">
        <v>4631</v>
      </c>
      <c r="X446" s="65">
        <v>4782</v>
      </c>
      <c r="Y446" s="65">
        <v>4743</v>
      </c>
      <c r="Z446" s="65">
        <v>4892</v>
      </c>
      <c r="AA446" s="65">
        <v>4982</v>
      </c>
      <c r="AB446" s="65">
        <v>4861</v>
      </c>
      <c r="AC446" s="67">
        <v>-3.2606348520837831</v>
      </c>
      <c r="AD446" s="67">
        <v>-3.141471642420409</v>
      </c>
      <c r="AE446" s="67">
        <v>2.4287434765154559</v>
      </c>
      <c r="AF446" s="65">
        <v>4778</v>
      </c>
      <c r="AG446" s="65">
        <v>4869</v>
      </c>
      <c r="AH446" s="67">
        <v>-1.9045625784847215</v>
      </c>
      <c r="AI446" s="65">
        <v>4794</v>
      </c>
      <c r="AJ446" s="65">
        <v>4862</v>
      </c>
      <c r="AK446" s="67">
        <v>-1.4184397163120568</v>
      </c>
      <c r="AL446" s="42" t="s">
        <v>2639</v>
      </c>
      <c r="AM446" s="42" t="s">
        <v>2639</v>
      </c>
      <c r="AN446" s="42" t="s">
        <v>2639</v>
      </c>
      <c r="AO446" s="47" t="s">
        <v>2669</v>
      </c>
      <c r="AP446" s="47" t="s">
        <v>2639</v>
      </c>
      <c r="AQ446" s="43" t="s">
        <v>8</v>
      </c>
    </row>
    <row r="447" spans="1:43" s="24" customFormat="1" ht="30" customHeight="1" x14ac:dyDescent="0.3">
      <c r="A447" s="57" t="s">
        <v>843</v>
      </c>
      <c r="B447" s="57" t="s">
        <v>1520</v>
      </c>
      <c r="C447" s="57" t="s">
        <v>545</v>
      </c>
      <c r="D447" s="58" t="s">
        <v>1815</v>
      </c>
      <c r="E447" s="60" t="s">
        <v>1816</v>
      </c>
      <c r="F447" s="61">
        <v>79</v>
      </c>
      <c r="G447" s="61">
        <v>8264</v>
      </c>
      <c r="H447" s="88">
        <v>1</v>
      </c>
      <c r="I447" s="63">
        <v>77.215189873417728</v>
      </c>
      <c r="J447" s="63">
        <v>59.493670886075947</v>
      </c>
      <c r="K447" s="63">
        <v>100</v>
      </c>
      <c r="L447" s="63">
        <v>100</v>
      </c>
      <c r="M447" s="63">
        <v>100</v>
      </c>
      <c r="N447" s="63">
        <v>100</v>
      </c>
      <c r="O447" s="63">
        <v>100</v>
      </c>
      <c r="P447" s="63">
        <v>100</v>
      </c>
      <c r="Q447" s="63">
        <v>100</v>
      </c>
      <c r="R447" s="63">
        <v>100</v>
      </c>
      <c r="S447" s="63">
        <v>100</v>
      </c>
      <c r="T447" s="63">
        <v>100</v>
      </c>
      <c r="U447" s="46">
        <v>10</v>
      </c>
      <c r="V447" s="64">
        <v>100</v>
      </c>
      <c r="W447" s="65">
        <v>94</v>
      </c>
      <c r="X447" s="65">
        <v>89</v>
      </c>
      <c r="Y447" s="65">
        <v>97</v>
      </c>
      <c r="Z447" s="65">
        <v>91</v>
      </c>
      <c r="AA447" s="65">
        <v>90</v>
      </c>
      <c r="AB447" s="65">
        <v>87</v>
      </c>
      <c r="AC447" s="67">
        <v>5.3191489361702127</v>
      </c>
      <c r="AD447" s="67">
        <v>6.1855670103092786</v>
      </c>
      <c r="AE447" s="67">
        <v>3.3333333333333335</v>
      </c>
      <c r="AF447" s="65">
        <v>98</v>
      </c>
      <c r="AG447" s="65">
        <v>100</v>
      </c>
      <c r="AH447" s="67">
        <v>-2.0408163265306123</v>
      </c>
      <c r="AI447" s="65">
        <v>97</v>
      </c>
      <c r="AJ447" s="65">
        <v>100</v>
      </c>
      <c r="AK447" s="67">
        <v>-3.0927835051546393</v>
      </c>
      <c r="AL447" s="42" t="s">
        <v>2669</v>
      </c>
      <c r="AM447" s="42" t="s">
        <v>2639</v>
      </c>
      <c r="AN447" s="42" t="s">
        <v>2639</v>
      </c>
      <c r="AO447" s="47" t="s">
        <v>2639</v>
      </c>
      <c r="AP447" s="47" t="s">
        <v>2639</v>
      </c>
      <c r="AQ447" s="43" t="s">
        <v>5</v>
      </c>
    </row>
    <row r="448" spans="1:43" s="24" customFormat="1" ht="30" customHeight="1" x14ac:dyDescent="0.3">
      <c r="A448" s="57" t="s">
        <v>843</v>
      </c>
      <c r="B448" s="57" t="s">
        <v>1520</v>
      </c>
      <c r="C448" s="57" t="s">
        <v>545</v>
      </c>
      <c r="D448" s="58" t="s">
        <v>1817</v>
      </c>
      <c r="E448" s="60" t="s">
        <v>1818</v>
      </c>
      <c r="F448" s="61">
        <v>84</v>
      </c>
      <c r="G448" s="61">
        <v>10257</v>
      </c>
      <c r="H448" s="88">
        <v>0.9</v>
      </c>
      <c r="I448" s="63">
        <v>77.38095238095238</v>
      </c>
      <c r="J448" s="63">
        <v>63.095238095238095</v>
      </c>
      <c r="K448" s="63">
        <v>100</v>
      </c>
      <c r="L448" s="63">
        <v>100</v>
      </c>
      <c r="M448" s="63">
        <v>100</v>
      </c>
      <c r="N448" s="63">
        <v>100</v>
      </c>
      <c r="O448" s="63">
        <v>100</v>
      </c>
      <c r="P448" s="63">
        <v>100</v>
      </c>
      <c r="Q448" s="63">
        <v>100</v>
      </c>
      <c r="R448" s="63">
        <v>100</v>
      </c>
      <c r="S448" s="63">
        <v>100</v>
      </c>
      <c r="T448" s="63">
        <v>100</v>
      </c>
      <c r="U448" s="46">
        <v>10</v>
      </c>
      <c r="V448" s="64">
        <v>100</v>
      </c>
      <c r="W448" s="65">
        <v>90</v>
      </c>
      <c r="X448" s="65">
        <v>96</v>
      </c>
      <c r="Y448" s="65">
        <v>103</v>
      </c>
      <c r="Z448" s="65">
        <v>105</v>
      </c>
      <c r="AA448" s="65">
        <v>100</v>
      </c>
      <c r="AB448" s="65">
        <v>90</v>
      </c>
      <c r="AC448" s="67">
        <v>-6.666666666666667</v>
      </c>
      <c r="AD448" s="67">
        <v>-1.9417475728155338</v>
      </c>
      <c r="AE448" s="67">
        <v>10</v>
      </c>
      <c r="AF448" s="65">
        <v>104</v>
      </c>
      <c r="AG448" s="65">
        <v>104</v>
      </c>
      <c r="AH448" s="67">
        <v>0</v>
      </c>
      <c r="AI448" s="65">
        <v>104</v>
      </c>
      <c r="AJ448" s="65">
        <v>102</v>
      </c>
      <c r="AK448" s="67">
        <v>1.9230769230769231</v>
      </c>
      <c r="AL448" s="42" t="s">
        <v>2669</v>
      </c>
      <c r="AM448" s="42" t="s">
        <v>2639</v>
      </c>
      <c r="AN448" s="42" t="s">
        <v>2639</v>
      </c>
      <c r="AO448" s="47" t="s">
        <v>2639</v>
      </c>
      <c r="AP448" s="47" t="s">
        <v>2639</v>
      </c>
      <c r="AQ448" s="43" t="s">
        <v>5</v>
      </c>
    </row>
    <row r="449" spans="1:43" s="24" customFormat="1" ht="30" customHeight="1" x14ac:dyDescent="0.3">
      <c r="A449" s="57" t="s">
        <v>1758</v>
      </c>
      <c r="B449" s="57" t="s">
        <v>1520</v>
      </c>
      <c r="C449" s="57" t="s">
        <v>545</v>
      </c>
      <c r="D449" s="58" t="s">
        <v>1819</v>
      </c>
      <c r="E449" s="60" t="s">
        <v>1820</v>
      </c>
      <c r="F449" s="61">
        <v>88</v>
      </c>
      <c r="G449" s="61">
        <v>7446</v>
      </c>
      <c r="H449" s="88">
        <v>1.2000000000000002</v>
      </c>
      <c r="I449" s="63">
        <v>87.5</v>
      </c>
      <c r="J449" s="63">
        <v>86.36363636363636</v>
      </c>
      <c r="K449" s="63">
        <v>97.727272727272734</v>
      </c>
      <c r="L449" s="63">
        <v>100</v>
      </c>
      <c r="M449" s="63">
        <v>100</v>
      </c>
      <c r="N449" s="63">
        <v>100</v>
      </c>
      <c r="O449" s="63">
        <v>100</v>
      </c>
      <c r="P449" s="63">
        <v>100</v>
      </c>
      <c r="Q449" s="63">
        <v>100</v>
      </c>
      <c r="R449" s="63">
        <v>100</v>
      </c>
      <c r="S449" s="63">
        <v>100</v>
      </c>
      <c r="T449" s="63">
        <v>100</v>
      </c>
      <c r="U449" s="46">
        <v>10</v>
      </c>
      <c r="V449" s="64">
        <v>100</v>
      </c>
      <c r="W449" s="65">
        <v>109</v>
      </c>
      <c r="X449" s="65">
        <v>86</v>
      </c>
      <c r="Y449" s="65">
        <v>109</v>
      </c>
      <c r="Z449" s="65">
        <v>91</v>
      </c>
      <c r="AA449" s="65">
        <v>95</v>
      </c>
      <c r="AB449" s="65">
        <v>97</v>
      </c>
      <c r="AC449" s="67">
        <v>21.100917431192663</v>
      </c>
      <c r="AD449" s="67">
        <v>16.513761467889911</v>
      </c>
      <c r="AE449" s="67">
        <v>-2.1052631578947367</v>
      </c>
      <c r="AF449" s="65">
        <v>113</v>
      </c>
      <c r="AG449" s="65">
        <v>96</v>
      </c>
      <c r="AH449" s="67">
        <v>15.044247787610621</v>
      </c>
      <c r="AI449" s="65">
        <v>112</v>
      </c>
      <c r="AJ449" s="65">
        <v>98</v>
      </c>
      <c r="AK449" s="67">
        <v>12.5</v>
      </c>
      <c r="AL449" s="42" t="s">
        <v>2669</v>
      </c>
      <c r="AM449" s="42" t="s">
        <v>2639</v>
      </c>
      <c r="AN449" s="42" t="s">
        <v>2639</v>
      </c>
      <c r="AO449" s="47" t="s">
        <v>2639</v>
      </c>
      <c r="AP449" s="47" t="s">
        <v>2639</v>
      </c>
      <c r="AQ449" s="43" t="s">
        <v>5</v>
      </c>
    </row>
    <row r="450" spans="1:43" s="24" customFormat="1" ht="30" customHeight="1" x14ac:dyDescent="0.3">
      <c r="A450" s="57" t="s">
        <v>706</v>
      </c>
      <c r="B450" s="57" t="s">
        <v>1520</v>
      </c>
      <c r="C450" s="57" t="s">
        <v>545</v>
      </c>
      <c r="D450" s="58" t="s">
        <v>1821</v>
      </c>
      <c r="E450" s="60" t="s">
        <v>1822</v>
      </c>
      <c r="F450" s="61">
        <v>48</v>
      </c>
      <c r="G450" s="61">
        <v>5278</v>
      </c>
      <c r="H450" s="88">
        <v>1</v>
      </c>
      <c r="I450" s="63">
        <v>25</v>
      </c>
      <c r="J450" s="63">
        <v>6.25</v>
      </c>
      <c r="K450" s="63">
        <v>100</v>
      </c>
      <c r="L450" s="63">
        <v>100</v>
      </c>
      <c r="M450" s="63">
        <v>100</v>
      </c>
      <c r="N450" s="63">
        <v>100</v>
      </c>
      <c r="O450" s="63">
        <v>100</v>
      </c>
      <c r="P450" s="63">
        <v>100</v>
      </c>
      <c r="Q450" s="63">
        <v>100</v>
      </c>
      <c r="R450" s="63">
        <v>77.083333333333343</v>
      </c>
      <c r="S450" s="63">
        <v>100</v>
      </c>
      <c r="T450" s="63">
        <v>100</v>
      </c>
      <c r="U450" s="46">
        <v>9</v>
      </c>
      <c r="V450" s="64">
        <v>90</v>
      </c>
      <c r="W450" s="65">
        <v>65</v>
      </c>
      <c r="X450" s="65">
        <v>75</v>
      </c>
      <c r="Y450" s="65">
        <v>69</v>
      </c>
      <c r="Z450" s="65">
        <v>80</v>
      </c>
      <c r="AA450" s="65">
        <v>70</v>
      </c>
      <c r="AB450" s="65">
        <v>79</v>
      </c>
      <c r="AC450" s="67">
        <v>-15.384615384615385</v>
      </c>
      <c r="AD450" s="67">
        <v>-15.942028985507244</v>
      </c>
      <c r="AE450" s="67">
        <v>-12.857142857142856</v>
      </c>
      <c r="AF450" s="65">
        <v>65</v>
      </c>
      <c r="AG450" s="65">
        <v>77</v>
      </c>
      <c r="AH450" s="67">
        <v>-18.461538461538463</v>
      </c>
      <c r="AI450" s="65">
        <v>66</v>
      </c>
      <c r="AJ450" s="65">
        <v>75</v>
      </c>
      <c r="AK450" s="67">
        <v>-13.636363636363635</v>
      </c>
      <c r="AL450" s="42" t="s">
        <v>2639</v>
      </c>
      <c r="AM450" s="42" t="s">
        <v>2669</v>
      </c>
      <c r="AN450" s="42" t="s">
        <v>2639</v>
      </c>
      <c r="AO450" s="47" t="s">
        <v>2639</v>
      </c>
      <c r="AP450" s="47" t="s">
        <v>2639</v>
      </c>
      <c r="AQ450" s="43" t="s">
        <v>6</v>
      </c>
    </row>
    <row r="451" spans="1:43" s="24" customFormat="1" ht="30" customHeight="1" x14ac:dyDescent="0.3">
      <c r="A451" s="57" t="s">
        <v>121</v>
      </c>
      <c r="B451" s="57" t="s">
        <v>1520</v>
      </c>
      <c r="C451" s="57" t="s">
        <v>545</v>
      </c>
      <c r="D451" s="58" t="s">
        <v>1823</v>
      </c>
      <c r="E451" s="60" t="s">
        <v>1824</v>
      </c>
      <c r="F451" s="61">
        <v>88</v>
      </c>
      <c r="G451" s="61">
        <v>6199</v>
      </c>
      <c r="H451" s="88">
        <v>1.5</v>
      </c>
      <c r="I451" s="63">
        <v>6.8181818181818175</v>
      </c>
      <c r="J451" s="63">
        <v>6.8181818181818175</v>
      </c>
      <c r="K451" s="63">
        <v>73.86363636363636</v>
      </c>
      <c r="L451" s="63">
        <v>69.318181818181827</v>
      </c>
      <c r="M451" s="63">
        <v>70.454545454545453</v>
      </c>
      <c r="N451" s="63">
        <v>71.590909090909093</v>
      </c>
      <c r="O451" s="63">
        <v>72.727272727272734</v>
      </c>
      <c r="P451" s="63">
        <v>90.909090909090907</v>
      </c>
      <c r="Q451" s="63">
        <v>76.13636363636364</v>
      </c>
      <c r="R451" s="63">
        <v>86.36363636363636</v>
      </c>
      <c r="S451" s="63">
        <v>93.181818181818173</v>
      </c>
      <c r="T451" s="63">
        <v>90.909090909090907</v>
      </c>
      <c r="U451" s="46">
        <v>0</v>
      </c>
      <c r="V451" s="64">
        <v>0</v>
      </c>
      <c r="W451" s="65">
        <v>52</v>
      </c>
      <c r="X451" s="65">
        <v>65</v>
      </c>
      <c r="Y451" s="65">
        <v>53</v>
      </c>
      <c r="Z451" s="65">
        <v>62</v>
      </c>
      <c r="AA451" s="65">
        <v>62</v>
      </c>
      <c r="AB451" s="65">
        <v>61</v>
      </c>
      <c r="AC451" s="67">
        <v>-25</v>
      </c>
      <c r="AD451" s="67">
        <v>-16.981132075471699</v>
      </c>
      <c r="AE451" s="67">
        <v>1.6129032258064515</v>
      </c>
      <c r="AF451" s="65">
        <v>55</v>
      </c>
      <c r="AG451" s="65">
        <v>63</v>
      </c>
      <c r="AH451" s="67">
        <v>-14.545454545454545</v>
      </c>
      <c r="AI451" s="65">
        <v>53</v>
      </c>
      <c r="AJ451" s="65">
        <v>64</v>
      </c>
      <c r="AK451" s="67">
        <v>-20.754716981132077</v>
      </c>
      <c r="AL451" s="42" t="s">
        <v>2639</v>
      </c>
      <c r="AM451" s="42" t="s">
        <v>2639</v>
      </c>
      <c r="AN451" s="42" t="s">
        <v>2639</v>
      </c>
      <c r="AO451" s="47" t="s">
        <v>2669</v>
      </c>
      <c r="AP451" s="47" t="s">
        <v>2639</v>
      </c>
      <c r="AQ451" s="43" t="s">
        <v>8</v>
      </c>
    </row>
    <row r="452" spans="1:43" s="24" customFormat="1" ht="30" customHeight="1" x14ac:dyDescent="0.3">
      <c r="A452" s="57" t="s">
        <v>706</v>
      </c>
      <c r="B452" s="57" t="s">
        <v>1520</v>
      </c>
      <c r="C452" s="57" t="s">
        <v>545</v>
      </c>
      <c r="D452" s="58" t="s">
        <v>1825</v>
      </c>
      <c r="E452" s="60" t="s">
        <v>1826</v>
      </c>
      <c r="F452" s="61">
        <v>56</v>
      </c>
      <c r="G452" s="61">
        <v>6313</v>
      </c>
      <c r="H452" s="88">
        <v>0.9</v>
      </c>
      <c r="I452" s="63">
        <v>8.9285714285714288</v>
      </c>
      <c r="J452" s="63">
        <v>17.857142857142858</v>
      </c>
      <c r="K452" s="63">
        <v>100</v>
      </c>
      <c r="L452" s="63">
        <v>100</v>
      </c>
      <c r="M452" s="63">
        <v>100</v>
      </c>
      <c r="N452" s="63">
        <v>96.428571428571431</v>
      </c>
      <c r="O452" s="63">
        <v>92.857142857142861</v>
      </c>
      <c r="P452" s="63">
        <v>92.857142857142861</v>
      </c>
      <c r="Q452" s="63">
        <v>87.5</v>
      </c>
      <c r="R452" s="63">
        <v>46.428571428571431</v>
      </c>
      <c r="S452" s="63">
        <v>83.928571428571431</v>
      </c>
      <c r="T452" s="63">
        <v>78.571428571428569</v>
      </c>
      <c r="U452" s="46">
        <v>4</v>
      </c>
      <c r="V452" s="64">
        <v>40</v>
      </c>
      <c r="W452" s="65">
        <v>61</v>
      </c>
      <c r="X452" s="65">
        <v>56</v>
      </c>
      <c r="Y452" s="65">
        <v>60</v>
      </c>
      <c r="Z452" s="65">
        <v>56</v>
      </c>
      <c r="AA452" s="65">
        <v>61</v>
      </c>
      <c r="AB452" s="65">
        <v>58</v>
      </c>
      <c r="AC452" s="67">
        <v>8.1967213114754092</v>
      </c>
      <c r="AD452" s="67">
        <v>6.666666666666667</v>
      </c>
      <c r="AE452" s="67">
        <v>4.918032786885246</v>
      </c>
      <c r="AF452" s="65">
        <v>60</v>
      </c>
      <c r="AG452" s="65">
        <v>54</v>
      </c>
      <c r="AH452" s="67">
        <v>10</v>
      </c>
      <c r="AI452" s="65">
        <v>60</v>
      </c>
      <c r="AJ452" s="65">
        <v>52</v>
      </c>
      <c r="AK452" s="67">
        <v>13.333333333333334</v>
      </c>
      <c r="AL452" s="42" t="s">
        <v>2639</v>
      </c>
      <c r="AM452" s="42" t="s">
        <v>2639</v>
      </c>
      <c r="AN452" s="42" t="s">
        <v>2639</v>
      </c>
      <c r="AO452" s="47" t="s">
        <v>2669</v>
      </c>
      <c r="AP452" s="47" t="s">
        <v>2639</v>
      </c>
      <c r="AQ452" s="43" t="s">
        <v>8</v>
      </c>
    </row>
    <row r="453" spans="1:43" s="24" customFormat="1" ht="30" customHeight="1" x14ac:dyDescent="0.3">
      <c r="A453" s="57" t="s">
        <v>1758</v>
      </c>
      <c r="B453" s="57" t="s">
        <v>1520</v>
      </c>
      <c r="C453" s="57" t="s">
        <v>545</v>
      </c>
      <c r="D453" s="58" t="s">
        <v>1827</v>
      </c>
      <c r="E453" s="60" t="s">
        <v>1828</v>
      </c>
      <c r="F453" s="61">
        <v>71</v>
      </c>
      <c r="G453" s="61">
        <v>6051</v>
      </c>
      <c r="H453" s="88">
        <v>1.2000000000000002</v>
      </c>
      <c r="I453" s="63">
        <v>66.197183098591552</v>
      </c>
      <c r="J453" s="63">
        <v>63.380281690140848</v>
      </c>
      <c r="K453" s="63">
        <v>83.098591549295776</v>
      </c>
      <c r="L453" s="63">
        <v>92.957746478873233</v>
      </c>
      <c r="M453" s="63">
        <v>85.91549295774648</v>
      </c>
      <c r="N453" s="63">
        <v>90.140845070422543</v>
      </c>
      <c r="O453" s="63">
        <v>90.140845070422543</v>
      </c>
      <c r="P453" s="63">
        <v>100</v>
      </c>
      <c r="Q453" s="63">
        <v>94.366197183098592</v>
      </c>
      <c r="R453" s="63">
        <v>97.183098591549296</v>
      </c>
      <c r="S453" s="63">
        <v>100</v>
      </c>
      <c r="T453" s="63">
        <v>100</v>
      </c>
      <c r="U453" s="46">
        <v>4</v>
      </c>
      <c r="V453" s="64">
        <v>40</v>
      </c>
      <c r="W453" s="65">
        <v>61</v>
      </c>
      <c r="X453" s="65">
        <v>59</v>
      </c>
      <c r="Y453" s="65">
        <v>64</v>
      </c>
      <c r="Z453" s="65">
        <v>61</v>
      </c>
      <c r="AA453" s="65">
        <v>61</v>
      </c>
      <c r="AB453" s="65">
        <v>66</v>
      </c>
      <c r="AC453" s="67">
        <v>3.278688524590164</v>
      </c>
      <c r="AD453" s="67">
        <v>4.6875</v>
      </c>
      <c r="AE453" s="67">
        <v>-8.1967213114754092</v>
      </c>
      <c r="AF453" s="65">
        <v>64</v>
      </c>
      <c r="AG453" s="65">
        <v>64</v>
      </c>
      <c r="AH453" s="67">
        <v>0</v>
      </c>
      <c r="AI453" s="65">
        <v>65</v>
      </c>
      <c r="AJ453" s="65">
        <v>64</v>
      </c>
      <c r="AK453" s="67">
        <v>1.5384615384615385</v>
      </c>
      <c r="AL453" s="42" t="s">
        <v>2639</v>
      </c>
      <c r="AM453" s="42" t="s">
        <v>2639</v>
      </c>
      <c r="AN453" s="42" t="s">
        <v>2639</v>
      </c>
      <c r="AO453" s="47" t="s">
        <v>2669</v>
      </c>
      <c r="AP453" s="47" t="s">
        <v>2639</v>
      </c>
      <c r="AQ453" s="43" t="s">
        <v>8</v>
      </c>
    </row>
    <row r="454" spans="1:43" s="24" customFormat="1" ht="30" customHeight="1" x14ac:dyDescent="0.3">
      <c r="A454" s="57" t="s">
        <v>1758</v>
      </c>
      <c r="B454" s="57" t="s">
        <v>1520</v>
      </c>
      <c r="C454" s="57" t="s">
        <v>545</v>
      </c>
      <c r="D454" s="58" t="s">
        <v>1829</v>
      </c>
      <c r="E454" s="60" t="s">
        <v>1830</v>
      </c>
      <c r="F454" s="61">
        <v>479</v>
      </c>
      <c r="G454" s="61">
        <v>37863</v>
      </c>
      <c r="H454" s="88">
        <v>1.3</v>
      </c>
      <c r="I454" s="63">
        <v>63.465553235908146</v>
      </c>
      <c r="J454" s="63">
        <v>57.620041753653439</v>
      </c>
      <c r="K454" s="63">
        <v>91.23173277661796</v>
      </c>
      <c r="L454" s="63">
        <v>89.979123173277671</v>
      </c>
      <c r="M454" s="63">
        <v>94.363256784968684</v>
      </c>
      <c r="N454" s="63">
        <v>94.780793319415451</v>
      </c>
      <c r="O454" s="63">
        <v>96.450939457202495</v>
      </c>
      <c r="P454" s="63">
        <v>87.891440501043832</v>
      </c>
      <c r="Q454" s="63">
        <v>84.342379958246354</v>
      </c>
      <c r="R454" s="63">
        <v>83.089770354906051</v>
      </c>
      <c r="S454" s="63">
        <v>89.144050104384135</v>
      </c>
      <c r="T454" s="63">
        <v>93.528183716075148</v>
      </c>
      <c r="U454" s="46">
        <v>2</v>
      </c>
      <c r="V454" s="64">
        <v>20</v>
      </c>
      <c r="W454" s="65">
        <v>408</v>
      </c>
      <c r="X454" s="65">
        <v>437</v>
      </c>
      <c r="Y454" s="65">
        <v>417</v>
      </c>
      <c r="Z454" s="65">
        <v>452</v>
      </c>
      <c r="AA454" s="65">
        <v>452</v>
      </c>
      <c r="AB454" s="65">
        <v>431</v>
      </c>
      <c r="AC454" s="67">
        <v>-7.1078431372549016</v>
      </c>
      <c r="AD454" s="67">
        <v>-8.393285371702639</v>
      </c>
      <c r="AE454" s="67">
        <v>4.6460176991150446</v>
      </c>
      <c r="AF454" s="65">
        <v>428</v>
      </c>
      <c r="AG454" s="65">
        <v>454</v>
      </c>
      <c r="AH454" s="67">
        <v>-6.0747663551401869</v>
      </c>
      <c r="AI454" s="65">
        <v>427</v>
      </c>
      <c r="AJ454" s="65">
        <v>462</v>
      </c>
      <c r="AK454" s="67">
        <v>-8.1967213114754092</v>
      </c>
      <c r="AL454" s="42" t="s">
        <v>2639</v>
      </c>
      <c r="AM454" s="42" t="s">
        <v>2639</v>
      </c>
      <c r="AN454" s="42" t="s">
        <v>2639</v>
      </c>
      <c r="AO454" s="47" t="s">
        <v>2669</v>
      </c>
      <c r="AP454" s="47" t="s">
        <v>2639</v>
      </c>
      <c r="AQ454" s="43" t="s">
        <v>8</v>
      </c>
    </row>
    <row r="455" spans="1:43" s="24" customFormat="1" ht="30" customHeight="1" x14ac:dyDescent="0.3">
      <c r="A455" s="57" t="s">
        <v>1758</v>
      </c>
      <c r="B455" s="57" t="s">
        <v>1520</v>
      </c>
      <c r="C455" s="57" t="s">
        <v>545</v>
      </c>
      <c r="D455" s="58" t="s">
        <v>1831</v>
      </c>
      <c r="E455" s="60" t="s">
        <v>1832</v>
      </c>
      <c r="F455" s="61">
        <v>122</v>
      </c>
      <c r="G455" s="61">
        <v>9414</v>
      </c>
      <c r="H455" s="88">
        <v>1.3</v>
      </c>
      <c r="I455" s="63">
        <v>41.803278688524593</v>
      </c>
      <c r="J455" s="63">
        <v>42.622950819672127</v>
      </c>
      <c r="K455" s="63">
        <v>93.442622950819683</v>
      </c>
      <c r="L455" s="63">
        <v>88.52459016393442</v>
      </c>
      <c r="M455" s="63">
        <v>93.442622950819683</v>
      </c>
      <c r="N455" s="63">
        <v>100</v>
      </c>
      <c r="O455" s="63">
        <v>100</v>
      </c>
      <c r="P455" s="63">
        <v>100</v>
      </c>
      <c r="Q455" s="63">
        <v>86.065573770491795</v>
      </c>
      <c r="R455" s="63">
        <v>54.098360655737707</v>
      </c>
      <c r="S455" s="63">
        <v>78.688524590163937</v>
      </c>
      <c r="T455" s="63">
        <v>98.360655737704917</v>
      </c>
      <c r="U455" s="46">
        <v>5</v>
      </c>
      <c r="V455" s="64">
        <v>50</v>
      </c>
      <c r="W455" s="65">
        <v>101</v>
      </c>
      <c r="X455" s="65">
        <v>114</v>
      </c>
      <c r="Y455" s="65">
        <v>107</v>
      </c>
      <c r="Z455" s="65">
        <v>114</v>
      </c>
      <c r="AA455" s="65">
        <v>115</v>
      </c>
      <c r="AB455" s="65">
        <v>108</v>
      </c>
      <c r="AC455" s="67">
        <v>-12.871287128712872</v>
      </c>
      <c r="AD455" s="67">
        <v>-6.5420560747663545</v>
      </c>
      <c r="AE455" s="67">
        <v>6.0869565217391308</v>
      </c>
      <c r="AF455" s="65">
        <v>117</v>
      </c>
      <c r="AG455" s="65">
        <v>123</v>
      </c>
      <c r="AH455" s="67">
        <v>-5.1282051282051277</v>
      </c>
      <c r="AI455" s="65">
        <v>115</v>
      </c>
      <c r="AJ455" s="65">
        <v>122</v>
      </c>
      <c r="AK455" s="67">
        <v>-6.0869565217391308</v>
      </c>
      <c r="AL455" s="42" t="s">
        <v>2639</v>
      </c>
      <c r="AM455" s="42" t="s">
        <v>2639</v>
      </c>
      <c r="AN455" s="42" t="s">
        <v>2639</v>
      </c>
      <c r="AO455" s="47" t="s">
        <v>2669</v>
      </c>
      <c r="AP455" s="47" t="s">
        <v>2639</v>
      </c>
      <c r="AQ455" s="43" t="s">
        <v>8</v>
      </c>
    </row>
    <row r="456" spans="1:43" s="24" customFormat="1" ht="30" customHeight="1" x14ac:dyDescent="0.3">
      <c r="A456" s="57" t="s">
        <v>843</v>
      </c>
      <c r="B456" s="57" t="s">
        <v>1520</v>
      </c>
      <c r="C456" s="57" t="s">
        <v>545</v>
      </c>
      <c r="D456" s="58" t="s">
        <v>1833</v>
      </c>
      <c r="E456" s="60" t="s">
        <v>1834</v>
      </c>
      <c r="F456" s="61">
        <v>394</v>
      </c>
      <c r="G456" s="61">
        <v>31029</v>
      </c>
      <c r="H456" s="88">
        <v>1.3</v>
      </c>
      <c r="I456" s="63">
        <v>78.426395939086291</v>
      </c>
      <c r="J456" s="63">
        <v>67.512690355329951</v>
      </c>
      <c r="K456" s="63">
        <v>84.263959390862937</v>
      </c>
      <c r="L456" s="63">
        <v>82.741116751269033</v>
      </c>
      <c r="M456" s="63">
        <v>85.025380710659903</v>
      </c>
      <c r="N456" s="63">
        <v>88.071065989847725</v>
      </c>
      <c r="O456" s="63">
        <v>87.309644670050758</v>
      </c>
      <c r="P456" s="63">
        <v>89.593908629441614</v>
      </c>
      <c r="Q456" s="63">
        <v>82.994923857868017</v>
      </c>
      <c r="R456" s="63">
        <v>87.817258883248726</v>
      </c>
      <c r="S456" s="63">
        <v>90.609137055837564</v>
      </c>
      <c r="T456" s="63">
        <v>88.832487309644677</v>
      </c>
      <c r="U456" s="46">
        <v>0</v>
      </c>
      <c r="V456" s="64">
        <v>0</v>
      </c>
      <c r="W456" s="65">
        <v>325</v>
      </c>
      <c r="X456" s="65">
        <v>332</v>
      </c>
      <c r="Y456" s="65">
        <v>323</v>
      </c>
      <c r="Z456" s="65">
        <v>335</v>
      </c>
      <c r="AA456" s="65">
        <v>334</v>
      </c>
      <c r="AB456" s="65">
        <v>326</v>
      </c>
      <c r="AC456" s="67">
        <v>-2.1538461538461537</v>
      </c>
      <c r="AD456" s="67">
        <v>-3.7151702786377707</v>
      </c>
      <c r="AE456" s="67">
        <v>2.3952095808383236</v>
      </c>
      <c r="AF456" s="65">
        <v>324</v>
      </c>
      <c r="AG456" s="65">
        <v>347</v>
      </c>
      <c r="AH456" s="67">
        <v>-7.098765432098765</v>
      </c>
      <c r="AI456" s="65">
        <v>325</v>
      </c>
      <c r="AJ456" s="65">
        <v>344</v>
      </c>
      <c r="AK456" s="67">
        <v>-5.8461538461538458</v>
      </c>
      <c r="AL456" s="42" t="s">
        <v>2639</v>
      </c>
      <c r="AM456" s="42" t="s">
        <v>2639</v>
      </c>
      <c r="AN456" s="42" t="s">
        <v>2639</v>
      </c>
      <c r="AO456" s="47" t="s">
        <v>2669</v>
      </c>
      <c r="AP456" s="47" t="s">
        <v>2639</v>
      </c>
      <c r="AQ456" s="43" t="s">
        <v>8</v>
      </c>
    </row>
    <row r="457" spans="1:43" s="24" customFormat="1" ht="30" customHeight="1" x14ac:dyDescent="0.3">
      <c r="A457" s="57" t="s">
        <v>706</v>
      </c>
      <c r="B457" s="57" t="s">
        <v>1520</v>
      </c>
      <c r="C457" s="57" t="s">
        <v>545</v>
      </c>
      <c r="D457" s="58" t="s">
        <v>1835</v>
      </c>
      <c r="E457" s="60" t="s">
        <v>1836</v>
      </c>
      <c r="F457" s="61">
        <v>55</v>
      </c>
      <c r="G457" s="61">
        <v>5569</v>
      </c>
      <c r="H457" s="88">
        <v>1</v>
      </c>
      <c r="I457" s="63">
        <v>87.272727272727266</v>
      </c>
      <c r="J457" s="63">
        <v>83.636363636363626</v>
      </c>
      <c r="K457" s="63">
        <v>81.818181818181827</v>
      </c>
      <c r="L457" s="63">
        <v>87.272727272727266</v>
      </c>
      <c r="M457" s="63">
        <v>89.090909090909093</v>
      </c>
      <c r="N457" s="63">
        <v>89.090909090909093</v>
      </c>
      <c r="O457" s="63">
        <v>90.909090909090907</v>
      </c>
      <c r="P457" s="63">
        <v>87.272727272727266</v>
      </c>
      <c r="Q457" s="63">
        <v>83.636363636363626</v>
      </c>
      <c r="R457" s="63">
        <v>65.454545454545453</v>
      </c>
      <c r="S457" s="63">
        <v>69.090909090909093</v>
      </c>
      <c r="T457" s="63">
        <v>87.272727272727266</v>
      </c>
      <c r="U457" s="46">
        <v>0</v>
      </c>
      <c r="V457" s="64">
        <v>0</v>
      </c>
      <c r="W457" s="65">
        <v>41</v>
      </c>
      <c r="X457" s="65">
        <v>45</v>
      </c>
      <c r="Y457" s="65">
        <v>41</v>
      </c>
      <c r="Z457" s="65">
        <v>49</v>
      </c>
      <c r="AA457" s="65">
        <v>52</v>
      </c>
      <c r="AB457" s="65">
        <v>48</v>
      </c>
      <c r="AC457" s="67">
        <v>-9.7560975609756095</v>
      </c>
      <c r="AD457" s="67">
        <v>-19.512195121951219</v>
      </c>
      <c r="AE457" s="67">
        <v>7.6923076923076925</v>
      </c>
      <c r="AF457" s="65">
        <v>43</v>
      </c>
      <c r="AG457" s="65">
        <v>49</v>
      </c>
      <c r="AH457" s="67">
        <v>-13.953488372093023</v>
      </c>
      <c r="AI457" s="65">
        <v>43</v>
      </c>
      <c r="AJ457" s="65">
        <v>50</v>
      </c>
      <c r="AK457" s="67">
        <v>-16.279069767441861</v>
      </c>
      <c r="AL457" s="42" t="s">
        <v>2639</v>
      </c>
      <c r="AM457" s="42" t="s">
        <v>2639</v>
      </c>
      <c r="AN457" s="42" t="s">
        <v>2639</v>
      </c>
      <c r="AO457" s="47" t="s">
        <v>2669</v>
      </c>
      <c r="AP457" s="47" t="s">
        <v>2639</v>
      </c>
      <c r="AQ457" s="43" t="s">
        <v>8</v>
      </c>
    </row>
    <row r="458" spans="1:43" s="24" customFormat="1" ht="30" customHeight="1" x14ac:dyDescent="0.3">
      <c r="A458" s="57" t="s">
        <v>706</v>
      </c>
      <c r="B458" s="57" t="s">
        <v>1520</v>
      </c>
      <c r="C458" s="57" t="s">
        <v>545</v>
      </c>
      <c r="D458" s="58" t="s">
        <v>1837</v>
      </c>
      <c r="E458" s="60" t="s">
        <v>1838</v>
      </c>
      <c r="F458" s="61">
        <v>511</v>
      </c>
      <c r="G458" s="61">
        <v>41859</v>
      </c>
      <c r="H458" s="88">
        <v>1.3</v>
      </c>
      <c r="I458" s="63">
        <v>21.330724070450096</v>
      </c>
      <c r="J458" s="63">
        <v>0.78277886497064575</v>
      </c>
      <c r="K458" s="63">
        <v>65.949119373776909</v>
      </c>
      <c r="L458" s="63">
        <v>68.297455968688851</v>
      </c>
      <c r="M458" s="63">
        <v>65.362035225048913</v>
      </c>
      <c r="N458" s="63">
        <v>65.753424657534239</v>
      </c>
      <c r="O458" s="63">
        <v>65.753424657534239</v>
      </c>
      <c r="P458" s="63">
        <v>62.230919765166334</v>
      </c>
      <c r="Q458" s="63">
        <v>56.947162426614483</v>
      </c>
      <c r="R458" s="63">
        <v>58.708414872798429</v>
      </c>
      <c r="S458" s="63">
        <v>66.731898238747561</v>
      </c>
      <c r="T458" s="63">
        <v>63.992172211350294</v>
      </c>
      <c r="U458" s="46">
        <v>0</v>
      </c>
      <c r="V458" s="64">
        <v>0</v>
      </c>
      <c r="W458" s="65">
        <v>307</v>
      </c>
      <c r="X458" s="65">
        <v>337</v>
      </c>
      <c r="Y458" s="65">
        <v>339</v>
      </c>
      <c r="Z458" s="65">
        <v>334</v>
      </c>
      <c r="AA458" s="65">
        <v>348</v>
      </c>
      <c r="AB458" s="65">
        <v>349</v>
      </c>
      <c r="AC458" s="67">
        <v>-9.7719869706840399</v>
      </c>
      <c r="AD458" s="67">
        <v>1.4749262536873156</v>
      </c>
      <c r="AE458" s="67">
        <v>-0.28735632183908044</v>
      </c>
      <c r="AF458" s="65">
        <v>340</v>
      </c>
      <c r="AG458" s="65">
        <v>336</v>
      </c>
      <c r="AH458" s="67">
        <v>1.1764705882352942</v>
      </c>
      <c r="AI458" s="65">
        <v>335</v>
      </c>
      <c r="AJ458" s="65">
        <v>336</v>
      </c>
      <c r="AK458" s="67">
        <v>-0.29850746268656719</v>
      </c>
      <c r="AL458" s="42" t="s">
        <v>2639</v>
      </c>
      <c r="AM458" s="42" t="s">
        <v>2639</v>
      </c>
      <c r="AN458" s="42" t="s">
        <v>2639</v>
      </c>
      <c r="AO458" s="47" t="s">
        <v>2669</v>
      </c>
      <c r="AP458" s="47" t="s">
        <v>2639</v>
      </c>
      <c r="AQ458" s="43" t="s">
        <v>8</v>
      </c>
    </row>
    <row r="459" spans="1:43" s="24" customFormat="1" ht="30" customHeight="1" x14ac:dyDescent="0.3">
      <c r="A459" s="57" t="s">
        <v>706</v>
      </c>
      <c r="B459" s="57" t="s">
        <v>1520</v>
      </c>
      <c r="C459" s="57" t="s">
        <v>545</v>
      </c>
      <c r="D459" s="58" t="s">
        <v>1839</v>
      </c>
      <c r="E459" s="60" t="s">
        <v>1840</v>
      </c>
      <c r="F459" s="61">
        <v>51</v>
      </c>
      <c r="G459" s="61">
        <v>4054</v>
      </c>
      <c r="H459" s="88">
        <v>1.3</v>
      </c>
      <c r="I459" s="63">
        <v>25.490196078431371</v>
      </c>
      <c r="J459" s="63">
        <v>3.9215686274509802</v>
      </c>
      <c r="K459" s="63">
        <v>86.274509803921575</v>
      </c>
      <c r="L459" s="63">
        <v>80.392156862745097</v>
      </c>
      <c r="M459" s="63">
        <v>94.117647058823522</v>
      </c>
      <c r="N459" s="63">
        <v>84.313725490196077</v>
      </c>
      <c r="O459" s="63">
        <v>84.313725490196077</v>
      </c>
      <c r="P459" s="63">
        <v>92.156862745098039</v>
      </c>
      <c r="Q459" s="63">
        <v>88.235294117647058</v>
      </c>
      <c r="R459" s="63">
        <v>17.647058823529413</v>
      </c>
      <c r="S459" s="63">
        <v>66.666666666666657</v>
      </c>
      <c r="T459" s="63">
        <v>72.549019607843135</v>
      </c>
      <c r="U459" s="46">
        <v>0</v>
      </c>
      <c r="V459" s="64">
        <v>0</v>
      </c>
      <c r="W459" s="65">
        <v>38</v>
      </c>
      <c r="X459" s="65">
        <v>44</v>
      </c>
      <c r="Y459" s="65">
        <v>41</v>
      </c>
      <c r="Z459" s="65">
        <v>48</v>
      </c>
      <c r="AA459" s="65">
        <v>42</v>
      </c>
      <c r="AB459" s="65">
        <v>41</v>
      </c>
      <c r="AC459" s="67">
        <v>-15.789473684210526</v>
      </c>
      <c r="AD459" s="67">
        <v>-17.073170731707318</v>
      </c>
      <c r="AE459" s="67">
        <v>2.3809523809523809</v>
      </c>
      <c r="AF459" s="65">
        <v>39</v>
      </c>
      <c r="AG459" s="65">
        <v>43</v>
      </c>
      <c r="AH459" s="67">
        <v>-10.256410256410255</v>
      </c>
      <c r="AI459" s="65">
        <v>40</v>
      </c>
      <c r="AJ459" s="65">
        <v>43</v>
      </c>
      <c r="AK459" s="67">
        <v>-7.5</v>
      </c>
      <c r="AL459" s="42" t="s">
        <v>2639</v>
      </c>
      <c r="AM459" s="42" t="s">
        <v>2639</v>
      </c>
      <c r="AN459" s="42" t="s">
        <v>2639</v>
      </c>
      <c r="AO459" s="47" t="s">
        <v>2669</v>
      </c>
      <c r="AP459" s="47" t="s">
        <v>2639</v>
      </c>
      <c r="AQ459" s="43" t="s">
        <v>8</v>
      </c>
    </row>
    <row r="460" spans="1:43" s="24" customFormat="1" ht="30" customHeight="1" x14ac:dyDescent="0.3">
      <c r="A460" s="57" t="s">
        <v>843</v>
      </c>
      <c r="B460" s="57" t="s">
        <v>1520</v>
      </c>
      <c r="C460" s="57" t="s">
        <v>545</v>
      </c>
      <c r="D460" s="58" t="s">
        <v>1841</v>
      </c>
      <c r="E460" s="60" t="s">
        <v>1842</v>
      </c>
      <c r="F460" s="61">
        <v>80</v>
      </c>
      <c r="G460" s="61">
        <v>7232</v>
      </c>
      <c r="H460" s="88">
        <v>1.2000000000000002</v>
      </c>
      <c r="I460" s="63">
        <v>65</v>
      </c>
      <c r="J460" s="63">
        <v>41.25</v>
      </c>
      <c r="K460" s="63">
        <v>97.5</v>
      </c>
      <c r="L460" s="63">
        <v>91.25</v>
      </c>
      <c r="M460" s="63">
        <v>98.75</v>
      </c>
      <c r="N460" s="63">
        <v>100</v>
      </c>
      <c r="O460" s="63">
        <v>100</v>
      </c>
      <c r="P460" s="63">
        <v>100</v>
      </c>
      <c r="Q460" s="63">
        <v>75</v>
      </c>
      <c r="R460" s="63">
        <v>41.25</v>
      </c>
      <c r="S460" s="63">
        <v>100</v>
      </c>
      <c r="T460" s="63">
        <v>100</v>
      </c>
      <c r="U460" s="46">
        <v>7</v>
      </c>
      <c r="V460" s="64">
        <v>70</v>
      </c>
      <c r="W460" s="65">
        <v>73</v>
      </c>
      <c r="X460" s="65">
        <v>78</v>
      </c>
      <c r="Y460" s="65">
        <v>80</v>
      </c>
      <c r="Z460" s="65">
        <v>79</v>
      </c>
      <c r="AA460" s="65">
        <v>77</v>
      </c>
      <c r="AB460" s="65">
        <v>73</v>
      </c>
      <c r="AC460" s="67">
        <v>-6.8493150684931505</v>
      </c>
      <c r="AD460" s="67">
        <v>1.25</v>
      </c>
      <c r="AE460" s="67">
        <v>5.1948051948051948</v>
      </c>
      <c r="AF460" s="65">
        <v>81</v>
      </c>
      <c r="AG460" s="65">
        <v>81</v>
      </c>
      <c r="AH460" s="67">
        <v>0</v>
      </c>
      <c r="AI460" s="65">
        <v>82</v>
      </c>
      <c r="AJ460" s="65">
        <v>82</v>
      </c>
      <c r="AK460" s="67">
        <v>0</v>
      </c>
      <c r="AL460" s="42" t="s">
        <v>2639</v>
      </c>
      <c r="AM460" s="42" t="s">
        <v>2639</v>
      </c>
      <c r="AN460" s="42" t="s">
        <v>2639</v>
      </c>
      <c r="AO460" s="47" t="s">
        <v>2669</v>
      </c>
      <c r="AP460" s="47" t="s">
        <v>2639</v>
      </c>
      <c r="AQ460" s="43" t="s">
        <v>8</v>
      </c>
    </row>
    <row r="461" spans="1:43" s="24" customFormat="1" ht="30" customHeight="1" x14ac:dyDescent="0.3">
      <c r="A461" s="57" t="s">
        <v>252</v>
      </c>
      <c r="B461" s="57" t="s">
        <v>1520</v>
      </c>
      <c r="C461" s="57" t="s">
        <v>545</v>
      </c>
      <c r="D461" s="58" t="s">
        <v>1843</v>
      </c>
      <c r="E461" s="60" t="s">
        <v>1844</v>
      </c>
      <c r="F461" s="61">
        <v>68</v>
      </c>
      <c r="G461" s="61">
        <v>4944</v>
      </c>
      <c r="H461" s="88">
        <v>1.4000000000000001</v>
      </c>
      <c r="I461" s="63">
        <v>36.764705882352942</v>
      </c>
      <c r="J461" s="63">
        <v>7.3529411764705888</v>
      </c>
      <c r="K461" s="63">
        <v>80.882352941176478</v>
      </c>
      <c r="L461" s="63">
        <v>85.294117647058826</v>
      </c>
      <c r="M461" s="63">
        <v>88.235294117647058</v>
      </c>
      <c r="N461" s="63">
        <v>86.764705882352942</v>
      </c>
      <c r="O461" s="63">
        <v>91.17647058823529</v>
      </c>
      <c r="P461" s="63">
        <v>100</v>
      </c>
      <c r="Q461" s="63">
        <v>83.82352941176471</v>
      </c>
      <c r="R461" s="63">
        <v>82.35294117647058</v>
      </c>
      <c r="S461" s="63">
        <v>91.17647058823529</v>
      </c>
      <c r="T461" s="63">
        <v>91.17647058823529</v>
      </c>
      <c r="U461" s="46">
        <v>1</v>
      </c>
      <c r="V461" s="64">
        <v>10</v>
      </c>
      <c r="W461" s="65">
        <v>49</v>
      </c>
      <c r="X461" s="65">
        <v>55</v>
      </c>
      <c r="Y461" s="65">
        <v>54</v>
      </c>
      <c r="Z461" s="65">
        <v>60</v>
      </c>
      <c r="AA461" s="65">
        <v>52</v>
      </c>
      <c r="AB461" s="65">
        <v>58</v>
      </c>
      <c r="AC461" s="67">
        <v>-12.244897959183673</v>
      </c>
      <c r="AD461" s="67">
        <v>-11.111111111111111</v>
      </c>
      <c r="AE461" s="67">
        <v>-11.538461538461538</v>
      </c>
      <c r="AF461" s="65">
        <v>56</v>
      </c>
      <c r="AG461" s="65">
        <v>59</v>
      </c>
      <c r="AH461" s="67">
        <v>-5.3571428571428568</v>
      </c>
      <c r="AI461" s="65">
        <v>56</v>
      </c>
      <c r="AJ461" s="65">
        <v>62</v>
      </c>
      <c r="AK461" s="67">
        <v>-10.714285714285714</v>
      </c>
      <c r="AL461" s="42" t="s">
        <v>2639</v>
      </c>
      <c r="AM461" s="42" t="s">
        <v>2639</v>
      </c>
      <c r="AN461" s="42" t="s">
        <v>2639</v>
      </c>
      <c r="AO461" s="47" t="s">
        <v>2669</v>
      </c>
      <c r="AP461" s="47" t="s">
        <v>2639</v>
      </c>
      <c r="AQ461" s="43" t="s">
        <v>8</v>
      </c>
    </row>
    <row r="462" spans="1:43" s="24" customFormat="1" ht="30" customHeight="1" x14ac:dyDescent="0.3">
      <c r="A462" s="57" t="s">
        <v>252</v>
      </c>
      <c r="B462" s="57" t="s">
        <v>1520</v>
      </c>
      <c r="C462" s="57" t="s">
        <v>545</v>
      </c>
      <c r="D462" s="58" t="s">
        <v>1845</v>
      </c>
      <c r="E462" s="60" t="s">
        <v>1846</v>
      </c>
      <c r="F462" s="61">
        <v>44</v>
      </c>
      <c r="G462" s="61">
        <v>4418</v>
      </c>
      <c r="H462" s="88">
        <v>1</v>
      </c>
      <c r="I462" s="63">
        <v>59.090909090909093</v>
      </c>
      <c r="J462" s="63">
        <v>11.363636363636363</v>
      </c>
      <c r="K462" s="63">
        <v>100</v>
      </c>
      <c r="L462" s="63">
        <v>86.36363636363636</v>
      </c>
      <c r="M462" s="63">
        <v>100</v>
      </c>
      <c r="N462" s="63">
        <v>90.909090909090907</v>
      </c>
      <c r="O462" s="63">
        <v>95.454545454545453</v>
      </c>
      <c r="P462" s="63">
        <v>100</v>
      </c>
      <c r="Q462" s="63">
        <v>93.181818181818173</v>
      </c>
      <c r="R462" s="63">
        <v>100</v>
      </c>
      <c r="S462" s="63">
        <v>100</v>
      </c>
      <c r="T462" s="63">
        <v>100</v>
      </c>
      <c r="U462" s="46">
        <v>7</v>
      </c>
      <c r="V462" s="64">
        <v>70</v>
      </c>
      <c r="W462" s="65">
        <v>39</v>
      </c>
      <c r="X462" s="65">
        <v>45</v>
      </c>
      <c r="Y462" s="65">
        <v>41</v>
      </c>
      <c r="Z462" s="65">
        <v>45</v>
      </c>
      <c r="AA462" s="65">
        <v>43</v>
      </c>
      <c r="AB462" s="65">
        <v>38</v>
      </c>
      <c r="AC462" s="67">
        <v>-15.384615384615385</v>
      </c>
      <c r="AD462" s="67">
        <v>-9.7560975609756095</v>
      </c>
      <c r="AE462" s="67">
        <v>11.627906976744185</v>
      </c>
      <c r="AF462" s="65">
        <v>43</v>
      </c>
      <c r="AG462" s="65">
        <v>40</v>
      </c>
      <c r="AH462" s="67">
        <v>6.9767441860465116</v>
      </c>
      <c r="AI462" s="65">
        <v>43</v>
      </c>
      <c r="AJ462" s="65">
        <v>42</v>
      </c>
      <c r="AK462" s="67">
        <v>2.3255813953488373</v>
      </c>
      <c r="AL462" s="42" t="s">
        <v>2639</v>
      </c>
      <c r="AM462" s="42" t="s">
        <v>2639</v>
      </c>
      <c r="AN462" s="42" t="s">
        <v>2639</v>
      </c>
      <c r="AO462" s="47" t="s">
        <v>2669</v>
      </c>
      <c r="AP462" s="47" t="s">
        <v>2639</v>
      </c>
      <c r="AQ462" s="43" t="s">
        <v>8</v>
      </c>
    </row>
    <row r="463" spans="1:43" s="24" customFormat="1" ht="30" customHeight="1" x14ac:dyDescent="0.3">
      <c r="A463" s="57" t="s">
        <v>843</v>
      </c>
      <c r="B463" s="57" t="s">
        <v>1520</v>
      </c>
      <c r="C463" s="57" t="s">
        <v>545</v>
      </c>
      <c r="D463" s="58" t="s">
        <v>1847</v>
      </c>
      <c r="E463" s="60" t="s">
        <v>1848</v>
      </c>
      <c r="F463" s="61">
        <v>268</v>
      </c>
      <c r="G463" s="61">
        <v>23723</v>
      </c>
      <c r="H463" s="88">
        <v>1.2000000000000002</v>
      </c>
      <c r="I463" s="63">
        <v>99.626865671641795</v>
      </c>
      <c r="J463" s="63">
        <v>89.179104477611943</v>
      </c>
      <c r="K463" s="63">
        <v>92.164179104477611</v>
      </c>
      <c r="L463" s="63">
        <v>92.910447761194021</v>
      </c>
      <c r="M463" s="63">
        <v>93.28358208955224</v>
      </c>
      <c r="N463" s="63">
        <v>96.268656716417908</v>
      </c>
      <c r="O463" s="63">
        <v>96.268656716417908</v>
      </c>
      <c r="P463" s="63">
        <v>88.432835820895534</v>
      </c>
      <c r="Q463" s="63">
        <v>89.552238805970148</v>
      </c>
      <c r="R463" s="63">
        <v>89.925373134328353</v>
      </c>
      <c r="S463" s="63">
        <v>91.417910447761201</v>
      </c>
      <c r="T463" s="63">
        <v>93.656716417910445</v>
      </c>
      <c r="U463" s="46">
        <v>3</v>
      </c>
      <c r="V463" s="64">
        <v>30</v>
      </c>
      <c r="W463" s="65">
        <v>258</v>
      </c>
      <c r="X463" s="65">
        <v>247</v>
      </c>
      <c r="Y463" s="65">
        <v>262</v>
      </c>
      <c r="Z463" s="65">
        <v>250</v>
      </c>
      <c r="AA463" s="65">
        <v>260</v>
      </c>
      <c r="AB463" s="65">
        <v>249</v>
      </c>
      <c r="AC463" s="67">
        <v>4.2635658914728678</v>
      </c>
      <c r="AD463" s="67">
        <v>4.5801526717557248</v>
      </c>
      <c r="AE463" s="67">
        <v>4.2307692307692308</v>
      </c>
      <c r="AF463" s="65">
        <v>262</v>
      </c>
      <c r="AG463" s="65">
        <v>258</v>
      </c>
      <c r="AH463" s="67">
        <v>1.5267175572519083</v>
      </c>
      <c r="AI463" s="65">
        <v>262</v>
      </c>
      <c r="AJ463" s="65">
        <v>258</v>
      </c>
      <c r="AK463" s="67">
        <v>1.5267175572519083</v>
      </c>
      <c r="AL463" s="42" t="s">
        <v>2639</v>
      </c>
      <c r="AM463" s="42" t="s">
        <v>2639</v>
      </c>
      <c r="AN463" s="42" t="s">
        <v>2639</v>
      </c>
      <c r="AO463" s="47" t="s">
        <v>2669</v>
      </c>
      <c r="AP463" s="47" t="s">
        <v>2639</v>
      </c>
      <c r="AQ463" s="43" t="s">
        <v>8</v>
      </c>
    </row>
    <row r="464" spans="1:43" s="24" customFormat="1" ht="30" customHeight="1" x14ac:dyDescent="0.3">
      <c r="A464" s="57" t="s">
        <v>1758</v>
      </c>
      <c r="B464" s="57" t="s">
        <v>1520</v>
      </c>
      <c r="C464" s="57" t="s">
        <v>545</v>
      </c>
      <c r="D464" s="58" t="s">
        <v>1849</v>
      </c>
      <c r="E464" s="60" t="s">
        <v>1850</v>
      </c>
      <c r="F464" s="61">
        <v>42</v>
      </c>
      <c r="G464" s="61">
        <v>4777</v>
      </c>
      <c r="H464" s="88">
        <v>0.9</v>
      </c>
      <c r="I464" s="63">
        <v>80.952380952380949</v>
      </c>
      <c r="J464" s="63">
        <v>78.571428571428569</v>
      </c>
      <c r="K464" s="63">
        <v>100</v>
      </c>
      <c r="L464" s="63">
        <v>100</v>
      </c>
      <c r="M464" s="63">
        <v>100</v>
      </c>
      <c r="N464" s="63">
        <v>100</v>
      </c>
      <c r="O464" s="63">
        <v>97.61904761904762</v>
      </c>
      <c r="P464" s="63">
        <v>100</v>
      </c>
      <c r="Q464" s="63">
        <v>76.19047619047619</v>
      </c>
      <c r="R464" s="63">
        <v>26.190476190476193</v>
      </c>
      <c r="S464" s="63">
        <v>61.904761904761905</v>
      </c>
      <c r="T464" s="63">
        <v>85.714285714285708</v>
      </c>
      <c r="U464" s="46">
        <v>6</v>
      </c>
      <c r="V464" s="64">
        <v>60</v>
      </c>
      <c r="W464" s="65">
        <v>43</v>
      </c>
      <c r="X464" s="65">
        <v>46</v>
      </c>
      <c r="Y464" s="65">
        <v>45</v>
      </c>
      <c r="Z464" s="65">
        <v>48</v>
      </c>
      <c r="AA464" s="65">
        <v>45</v>
      </c>
      <c r="AB464" s="65">
        <v>46</v>
      </c>
      <c r="AC464" s="67">
        <v>-6.9767441860465116</v>
      </c>
      <c r="AD464" s="67">
        <v>-6.666666666666667</v>
      </c>
      <c r="AE464" s="67">
        <v>-2.2222222222222223</v>
      </c>
      <c r="AF464" s="65">
        <v>46</v>
      </c>
      <c r="AG464" s="65">
        <v>42</v>
      </c>
      <c r="AH464" s="67">
        <v>8.695652173913043</v>
      </c>
      <c r="AI464" s="65">
        <v>45</v>
      </c>
      <c r="AJ464" s="65">
        <v>41</v>
      </c>
      <c r="AK464" s="67">
        <v>8.8888888888888893</v>
      </c>
      <c r="AL464" s="42" t="s">
        <v>2639</v>
      </c>
      <c r="AM464" s="42" t="s">
        <v>2639</v>
      </c>
      <c r="AN464" s="42" t="s">
        <v>2639</v>
      </c>
      <c r="AO464" s="47" t="s">
        <v>2669</v>
      </c>
      <c r="AP464" s="47" t="s">
        <v>2639</v>
      </c>
      <c r="AQ464" s="43" t="s">
        <v>8</v>
      </c>
    </row>
    <row r="465" spans="1:43" s="24" customFormat="1" ht="30" customHeight="1" x14ac:dyDescent="0.3">
      <c r="A465" s="57" t="s">
        <v>843</v>
      </c>
      <c r="B465" s="57" t="s">
        <v>1520</v>
      </c>
      <c r="C465" s="57" t="s">
        <v>545</v>
      </c>
      <c r="D465" s="58" t="s">
        <v>1851</v>
      </c>
      <c r="E465" s="60" t="s">
        <v>1852</v>
      </c>
      <c r="F465" s="61">
        <v>504</v>
      </c>
      <c r="G465" s="61">
        <v>34693</v>
      </c>
      <c r="H465" s="88">
        <v>1.5</v>
      </c>
      <c r="I465" s="63">
        <v>79.563492063492063</v>
      </c>
      <c r="J465" s="63">
        <v>46.825396825396822</v>
      </c>
      <c r="K465" s="63">
        <v>86.111111111111114</v>
      </c>
      <c r="L465" s="63">
        <v>80.357142857142861</v>
      </c>
      <c r="M465" s="63">
        <v>87.896825396825392</v>
      </c>
      <c r="N465" s="63">
        <v>87.103174603174608</v>
      </c>
      <c r="O465" s="63">
        <v>84.523809523809518</v>
      </c>
      <c r="P465" s="63">
        <v>83.333333333333343</v>
      </c>
      <c r="Q465" s="63">
        <v>73.611111111111114</v>
      </c>
      <c r="R465" s="63">
        <v>84.523809523809518</v>
      </c>
      <c r="S465" s="63">
        <v>86.706349206349216</v>
      </c>
      <c r="T465" s="63">
        <v>86.30952380952381</v>
      </c>
      <c r="U465" s="46">
        <v>0</v>
      </c>
      <c r="V465" s="64">
        <v>0</v>
      </c>
      <c r="W465" s="65">
        <v>403</v>
      </c>
      <c r="X465" s="65">
        <v>434</v>
      </c>
      <c r="Y465" s="65">
        <v>408</v>
      </c>
      <c r="Z465" s="65">
        <v>443</v>
      </c>
      <c r="AA465" s="65">
        <v>449</v>
      </c>
      <c r="AB465" s="65">
        <v>405</v>
      </c>
      <c r="AC465" s="67">
        <v>-7.6923076923076925</v>
      </c>
      <c r="AD465" s="67">
        <v>-8.5784313725490193</v>
      </c>
      <c r="AE465" s="67">
        <v>9.799554565701559</v>
      </c>
      <c r="AF465" s="65">
        <v>414</v>
      </c>
      <c r="AG465" s="65">
        <v>439</v>
      </c>
      <c r="AH465" s="67">
        <v>-6.0386473429951693</v>
      </c>
      <c r="AI465" s="65">
        <v>409</v>
      </c>
      <c r="AJ465" s="65">
        <v>426</v>
      </c>
      <c r="AK465" s="67">
        <v>-4.1564792176039118</v>
      </c>
      <c r="AL465" s="42" t="s">
        <v>2639</v>
      </c>
      <c r="AM465" s="42" t="s">
        <v>2639</v>
      </c>
      <c r="AN465" s="42" t="s">
        <v>2639</v>
      </c>
      <c r="AO465" s="47" t="s">
        <v>2669</v>
      </c>
      <c r="AP465" s="47" t="s">
        <v>2639</v>
      </c>
      <c r="AQ465" s="43" t="s">
        <v>8</v>
      </c>
    </row>
    <row r="466" spans="1:43" s="24" customFormat="1" ht="30" customHeight="1" x14ac:dyDescent="0.3">
      <c r="A466" s="57" t="s">
        <v>843</v>
      </c>
      <c r="B466" s="57" t="s">
        <v>1520</v>
      </c>
      <c r="C466" s="57" t="s">
        <v>545</v>
      </c>
      <c r="D466" s="58" t="s">
        <v>1853</v>
      </c>
      <c r="E466" s="60" t="s">
        <v>1854</v>
      </c>
      <c r="F466" s="61">
        <v>61</v>
      </c>
      <c r="G466" s="61">
        <v>5026</v>
      </c>
      <c r="H466" s="88">
        <v>1.3</v>
      </c>
      <c r="I466" s="63">
        <v>100</v>
      </c>
      <c r="J466" s="63">
        <v>50.819672131147541</v>
      </c>
      <c r="K466" s="63">
        <v>100</v>
      </c>
      <c r="L466" s="63">
        <v>100</v>
      </c>
      <c r="M466" s="63">
        <v>100</v>
      </c>
      <c r="N466" s="63">
        <v>100</v>
      </c>
      <c r="O466" s="63">
        <v>100</v>
      </c>
      <c r="P466" s="63">
        <v>95.081967213114751</v>
      </c>
      <c r="Q466" s="63">
        <v>100</v>
      </c>
      <c r="R466" s="63">
        <v>90.163934426229503</v>
      </c>
      <c r="S466" s="63">
        <v>90.163934426229503</v>
      </c>
      <c r="T466" s="63">
        <v>93.442622950819683</v>
      </c>
      <c r="U466" s="46">
        <v>7</v>
      </c>
      <c r="V466" s="64">
        <v>70</v>
      </c>
      <c r="W466" s="65">
        <v>63</v>
      </c>
      <c r="X466" s="65">
        <v>65</v>
      </c>
      <c r="Y466" s="65">
        <v>67</v>
      </c>
      <c r="Z466" s="65">
        <v>67</v>
      </c>
      <c r="AA466" s="65">
        <v>68</v>
      </c>
      <c r="AB466" s="65">
        <v>68</v>
      </c>
      <c r="AC466" s="67">
        <v>-3.1746031746031744</v>
      </c>
      <c r="AD466" s="67">
        <v>0</v>
      </c>
      <c r="AE466" s="67">
        <v>0</v>
      </c>
      <c r="AF466" s="65">
        <v>65</v>
      </c>
      <c r="AG466" s="65">
        <v>69</v>
      </c>
      <c r="AH466" s="67">
        <v>-6.1538461538461542</v>
      </c>
      <c r="AI466" s="65">
        <v>65</v>
      </c>
      <c r="AJ466" s="65">
        <v>68</v>
      </c>
      <c r="AK466" s="67">
        <v>-4.6153846153846159</v>
      </c>
      <c r="AL466" s="42" t="s">
        <v>2639</v>
      </c>
      <c r="AM466" s="42" t="s">
        <v>2639</v>
      </c>
      <c r="AN466" s="42" t="s">
        <v>2639</v>
      </c>
      <c r="AO466" s="47" t="s">
        <v>2669</v>
      </c>
      <c r="AP466" s="47" t="s">
        <v>2639</v>
      </c>
      <c r="AQ466" s="43" t="s">
        <v>8</v>
      </c>
    </row>
    <row r="467" spans="1:43" s="24" customFormat="1" ht="30" customHeight="1" x14ac:dyDescent="0.3">
      <c r="A467" s="57" t="s">
        <v>1758</v>
      </c>
      <c r="B467" s="57" t="s">
        <v>1520</v>
      </c>
      <c r="C467" s="57" t="s">
        <v>545</v>
      </c>
      <c r="D467" s="58" t="s">
        <v>1855</v>
      </c>
      <c r="E467" s="60" t="s">
        <v>1856</v>
      </c>
      <c r="F467" s="61">
        <v>129</v>
      </c>
      <c r="G467" s="61">
        <v>9384</v>
      </c>
      <c r="H467" s="88">
        <v>1.4000000000000001</v>
      </c>
      <c r="I467" s="63">
        <v>100</v>
      </c>
      <c r="J467" s="63">
        <v>100</v>
      </c>
      <c r="K467" s="63">
        <v>86.04651162790698</v>
      </c>
      <c r="L467" s="63">
        <v>90.697674418604649</v>
      </c>
      <c r="M467" s="63">
        <v>90.697674418604649</v>
      </c>
      <c r="N467" s="63">
        <v>89.922480620155042</v>
      </c>
      <c r="O467" s="63">
        <v>89.147286821705436</v>
      </c>
      <c r="P467" s="63">
        <v>93.023255813953483</v>
      </c>
      <c r="Q467" s="63">
        <v>86.04651162790698</v>
      </c>
      <c r="R467" s="63">
        <v>50.387596899224803</v>
      </c>
      <c r="S467" s="63">
        <v>93.798449612403104</v>
      </c>
      <c r="T467" s="63">
        <v>100</v>
      </c>
      <c r="U467" s="46">
        <v>1</v>
      </c>
      <c r="V467" s="64">
        <v>10</v>
      </c>
      <c r="W467" s="65">
        <v>104</v>
      </c>
      <c r="X467" s="65">
        <v>111</v>
      </c>
      <c r="Y467" s="65">
        <v>113</v>
      </c>
      <c r="Z467" s="65">
        <v>117</v>
      </c>
      <c r="AA467" s="65">
        <v>126</v>
      </c>
      <c r="AB467" s="65">
        <v>117</v>
      </c>
      <c r="AC467" s="67">
        <v>-6.7307692307692308</v>
      </c>
      <c r="AD467" s="67">
        <v>-3.5398230088495577</v>
      </c>
      <c r="AE467" s="67">
        <v>7.1428571428571423</v>
      </c>
      <c r="AF467" s="65">
        <v>112</v>
      </c>
      <c r="AG467" s="65">
        <v>116</v>
      </c>
      <c r="AH467" s="67">
        <v>-3.5714285714285712</v>
      </c>
      <c r="AI467" s="65">
        <v>112</v>
      </c>
      <c r="AJ467" s="65">
        <v>115</v>
      </c>
      <c r="AK467" s="67">
        <v>-2.6785714285714284</v>
      </c>
      <c r="AL467" s="42" t="s">
        <v>2639</v>
      </c>
      <c r="AM467" s="42" t="s">
        <v>2639</v>
      </c>
      <c r="AN467" s="42" t="s">
        <v>2639</v>
      </c>
      <c r="AO467" s="47" t="s">
        <v>2669</v>
      </c>
      <c r="AP467" s="47" t="s">
        <v>2639</v>
      </c>
      <c r="AQ467" s="43" t="s">
        <v>8</v>
      </c>
    </row>
    <row r="468" spans="1:43" s="24" customFormat="1" ht="30" customHeight="1" x14ac:dyDescent="0.3">
      <c r="A468" s="57" t="s">
        <v>604</v>
      </c>
      <c r="B468" s="57" t="s">
        <v>904</v>
      </c>
      <c r="C468" s="57" t="s">
        <v>604</v>
      </c>
      <c r="D468" s="58" t="s">
        <v>1857</v>
      </c>
      <c r="E468" s="60" t="s">
        <v>1858</v>
      </c>
      <c r="F468" s="61">
        <v>225</v>
      </c>
      <c r="G468" s="61">
        <v>20024</v>
      </c>
      <c r="H468" s="88">
        <v>1.2000000000000002</v>
      </c>
      <c r="I468" s="63">
        <v>81.333333333333329</v>
      </c>
      <c r="J468" s="63">
        <v>76.888888888888886</v>
      </c>
      <c r="K468" s="63">
        <v>95.111111111111114</v>
      </c>
      <c r="L468" s="63">
        <v>93.333333333333329</v>
      </c>
      <c r="M468" s="63">
        <v>96.888888888888886</v>
      </c>
      <c r="N468" s="63">
        <v>88.444444444444443</v>
      </c>
      <c r="O468" s="63">
        <v>88.444444444444443</v>
      </c>
      <c r="P468" s="63">
        <v>100</v>
      </c>
      <c r="Q468" s="63">
        <v>84</v>
      </c>
      <c r="R468" s="63">
        <v>83.555555555555557</v>
      </c>
      <c r="S468" s="63">
        <v>89.333333333333329</v>
      </c>
      <c r="T468" s="63">
        <v>84.888888888888886</v>
      </c>
      <c r="U468" s="46">
        <v>3</v>
      </c>
      <c r="V468" s="64">
        <v>30</v>
      </c>
      <c r="W468" s="65">
        <v>199</v>
      </c>
      <c r="X468" s="65">
        <v>214</v>
      </c>
      <c r="Y468" s="65">
        <v>203</v>
      </c>
      <c r="Z468" s="65">
        <v>218</v>
      </c>
      <c r="AA468" s="65">
        <v>212</v>
      </c>
      <c r="AB468" s="65">
        <v>210</v>
      </c>
      <c r="AC468" s="67">
        <v>-7.5376884422110546</v>
      </c>
      <c r="AD468" s="67">
        <v>-7.389162561576355</v>
      </c>
      <c r="AE468" s="67">
        <v>0.94339622641509435</v>
      </c>
      <c r="AF468" s="65">
        <v>200</v>
      </c>
      <c r="AG468" s="65">
        <v>199</v>
      </c>
      <c r="AH468" s="67">
        <v>0.5</v>
      </c>
      <c r="AI468" s="65">
        <v>200</v>
      </c>
      <c r="AJ468" s="65">
        <v>199</v>
      </c>
      <c r="AK468" s="67">
        <v>0.5</v>
      </c>
      <c r="AL468" s="42" t="s">
        <v>2639</v>
      </c>
      <c r="AM468" s="42" t="s">
        <v>2639</v>
      </c>
      <c r="AN468" s="42" t="s">
        <v>2639</v>
      </c>
      <c r="AO468" s="47" t="s">
        <v>2669</v>
      </c>
      <c r="AP468" s="47" t="s">
        <v>2639</v>
      </c>
      <c r="AQ468" s="43" t="s">
        <v>8</v>
      </c>
    </row>
    <row r="469" spans="1:43" s="24" customFormat="1" ht="30" customHeight="1" x14ac:dyDescent="0.3">
      <c r="A469" s="57" t="s">
        <v>604</v>
      </c>
      <c r="B469" s="57" t="s">
        <v>904</v>
      </c>
      <c r="C469" s="57" t="s">
        <v>604</v>
      </c>
      <c r="D469" s="58" t="s">
        <v>1859</v>
      </c>
      <c r="E469" s="60" t="s">
        <v>1860</v>
      </c>
      <c r="F469" s="61">
        <v>40</v>
      </c>
      <c r="G469" s="61">
        <v>4264</v>
      </c>
      <c r="H469" s="88">
        <v>1</v>
      </c>
      <c r="I469" s="63">
        <v>80</v>
      </c>
      <c r="J469" s="63">
        <v>45</v>
      </c>
      <c r="K469" s="63">
        <v>100</v>
      </c>
      <c r="L469" s="63">
        <v>100</v>
      </c>
      <c r="M469" s="63">
        <v>100</v>
      </c>
      <c r="N469" s="63">
        <v>100</v>
      </c>
      <c r="O469" s="63">
        <v>100</v>
      </c>
      <c r="P469" s="63">
        <v>100</v>
      </c>
      <c r="Q469" s="63">
        <v>87.5</v>
      </c>
      <c r="R469" s="63">
        <v>100</v>
      </c>
      <c r="S469" s="63">
        <v>100</v>
      </c>
      <c r="T469" s="63">
        <v>100</v>
      </c>
      <c r="U469" s="46">
        <v>9</v>
      </c>
      <c r="V469" s="64">
        <v>90</v>
      </c>
      <c r="W469" s="65">
        <v>42</v>
      </c>
      <c r="X469" s="65">
        <v>45</v>
      </c>
      <c r="Y469" s="65">
        <v>42</v>
      </c>
      <c r="Z469" s="65">
        <v>48</v>
      </c>
      <c r="AA469" s="65">
        <v>34</v>
      </c>
      <c r="AB469" s="65">
        <v>48</v>
      </c>
      <c r="AC469" s="67">
        <v>-7.1428571428571423</v>
      </c>
      <c r="AD469" s="67">
        <v>-14.285714285714285</v>
      </c>
      <c r="AE469" s="67">
        <v>-41.17647058823529</v>
      </c>
      <c r="AF469" s="65">
        <v>41</v>
      </c>
      <c r="AG469" s="65">
        <v>46</v>
      </c>
      <c r="AH469" s="67">
        <v>-12.195121951219512</v>
      </c>
      <c r="AI469" s="65">
        <v>43</v>
      </c>
      <c r="AJ469" s="65">
        <v>45</v>
      </c>
      <c r="AK469" s="67">
        <v>-4.6511627906976747</v>
      </c>
      <c r="AL469" s="42" t="s">
        <v>2639</v>
      </c>
      <c r="AM469" s="42" t="s">
        <v>2669</v>
      </c>
      <c r="AN469" s="42" t="s">
        <v>2639</v>
      </c>
      <c r="AO469" s="47" t="s">
        <v>2639</v>
      </c>
      <c r="AP469" s="47" t="s">
        <v>2639</v>
      </c>
      <c r="AQ469" s="43" t="s">
        <v>6</v>
      </c>
    </row>
    <row r="470" spans="1:43" s="24" customFormat="1" ht="30" customHeight="1" x14ac:dyDescent="0.3">
      <c r="A470" s="57" t="s">
        <v>208</v>
      </c>
      <c r="B470" s="57" t="s">
        <v>904</v>
      </c>
      <c r="C470" s="57" t="s">
        <v>604</v>
      </c>
      <c r="D470" s="58" t="s">
        <v>1861</v>
      </c>
      <c r="E470" s="60" t="s">
        <v>1862</v>
      </c>
      <c r="F470" s="61">
        <v>67</v>
      </c>
      <c r="G470" s="61">
        <v>6820</v>
      </c>
      <c r="H470" s="88">
        <v>1</v>
      </c>
      <c r="I470" s="63">
        <v>100</v>
      </c>
      <c r="J470" s="63">
        <v>85.074626865671647</v>
      </c>
      <c r="K470" s="63">
        <v>100</v>
      </c>
      <c r="L470" s="63">
        <v>100</v>
      </c>
      <c r="M470" s="63">
        <v>100</v>
      </c>
      <c r="N470" s="63">
        <v>100</v>
      </c>
      <c r="O470" s="63">
        <v>100</v>
      </c>
      <c r="P470" s="63">
        <v>100</v>
      </c>
      <c r="Q470" s="63">
        <v>91.044776119402982</v>
      </c>
      <c r="R470" s="63" t="s">
        <v>2670</v>
      </c>
      <c r="S470" s="63">
        <v>100</v>
      </c>
      <c r="T470" s="63">
        <v>98.507462686567166</v>
      </c>
      <c r="U470" s="46">
        <v>8</v>
      </c>
      <c r="V470" s="64">
        <v>80</v>
      </c>
      <c r="W470" s="65">
        <v>70</v>
      </c>
      <c r="X470" s="65">
        <v>72</v>
      </c>
      <c r="Y470" s="65">
        <v>73</v>
      </c>
      <c r="Z470" s="65">
        <v>78</v>
      </c>
      <c r="AA470" s="65">
        <v>76</v>
      </c>
      <c r="AB470" s="65">
        <v>73</v>
      </c>
      <c r="AC470" s="67">
        <v>-2.8571428571428572</v>
      </c>
      <c r="AD470" s="67">
        <v>-6.8493150684931505</v>
      </c>
      <c r="AE470" s="67">
        <v>3.9473684210526314</v>
      </c>
      <c r="AF470" s="65">
        <v>75</v>
      </c>
      <c r="AG470" s="65">
        <v>75</v>
      </c>
      <c r="AH470" s="67">
        <v>0</v>
      </c>
      <c r="AI470" s="65">
        <v>75</v>
      </c>
      <c r="AJ470" s="65">
        <v>75</v>
      </c>
      <c r="AK470" s="67">
        <v>0</v>
      </c>
      <c r="AL470" s="42" t="s">
        <v>2639</v>
      </c>
      <c r="AM470" s="42" t="s">
        <v>2669</v>
      </c>
      <c r="AN470" s="42" t="s">
        <v>2639</v>
      </c>
      <c r="AO470" s="47" t="s">
        <v>2639</v>
      </c>
      <c r="AP470" s="47" t="s">
        <v>2639</v>
      </c>
      <c r="AQ470" s="43" t="s">
        <v>6</v>
      </c>
    </row>
    <row r="471" spans="1:43" s="24" customFormat="1" ht="30" customHeight="1" x14ac:dyDescent="0.3">
      <c r="A471" s="57" t="s">
        <v>647</v>
      </c>
      <c r="B471" s="57" t="s">
        <v>904</v>
      </c>
      <c r="C471" s="57" t="s">
        <v>604</v>
      </c>
      <c r="D471" s="58" t="s">
        <v>1863</v>
      </c>
      <c r="E471" s="60" t="s">
        <v>1864</v>
      </c>
      <c r="F471" s="61">
        <v>128</v>
      </c>
      <c r="G471" s="61">
        <v>8758</v>
      </c>
      <c r="H471" s="88">
        <v>1.5</v>
      </c>
      <c r="I471" s="63">
        <v>79.6875</v>
      </c>
      <c r="J471" s="63">
        <v>69.53125</v>
      </c>
      <c r="K471" s="63">
        <v>89.0625</v>
      </c>
      <c r="L471" s="63">
        <v>89.0625</v>
      </c>
      <c r="M471" s="63">
        <v>92.1875</v>
      </c>
      <c r="N471" s="63">
        <v>86.71875</v>
      </c>
      <c r="O471" s="63">
        <v>87.5</v>
      </c>
      <c r="P471" s="63">
        <v>100</v>
      </c>
      <c r="Q471" s="63">
        <v>92.1875</v>
      </c>
      <c r="R471" s="63">
        <v>100</v>
      </c>
      <c r="S471" s="63">
        <v>99.21875</v>
      </c>
      <c r="T471" s="63">
        <v>98.4375</v>
      </c>
      <c r="U471" s="46">
        <v>4</v>
      </c>
      <c r="V471" s="64">
        <v>40</v>
      </c>
      <c r="W471" s="65">
        <v>112</v>
      </c>
      <c r="X471" s="65">
        <v>114</v>
      </c>
      <c r="Y471" s="65">
        <v>117</v>
      </c>
      <c r="Z471" s="65">
        <v>118</v>
      </c>
      <c r="AA471" s="65">
        <v>131</v>
      </c>
      <c r="AB471" s="65">
        <v>114</v>
      </c>
      <c r="AC471" s="67">
        <v>-1.7857142857142856</v>
      </c>
      <c r="AD471" s="67">
        <v>-0.85470085470085477</v>
      </c>
      <c r="AE471" s="67">
        <v>12.977099236641221</v>
      </c>
      <c r="AF471" s="65">
        <v>117</v>
      </c>
      <c r="AG471" s="65">
        <v>111</v>
      </c>
      <c r="AH471" s="67">
        <v>5.1282051282051277</v>
      </c>
      <c r="AI471" s="65">
        <v>117</v>
      </c>
      <c r="AJ471" s="65">
        <v>112</v>
      </c>
      <c r="AK471" s="67">
        <v>4.2735042735042734</v>
      </c>
      <c r="AL471" s="42" t="s">
        <v>2639</v>
      </c>
      <c r="AM471" s="42" t="s">
        <v>2639</v>
      </c>
      <c r="AN471" s="42" t="s">
        <v>2639</v>
      </c>
      <c r="AO471" s="47" t="s">
        <v>2669</v>
      </c>
      <c r="AP471" s="47" t="s">
        <v>2639</v>
      </c>
      <c r="AQ471" s="43" t="s">
        <v>8</v>
      </c>
    </row>
    <row r="472" spans="1:43" s="24" customFormat="1" ht="30" customHeight="1" x14ac:dyDescent="0.3">
      <c r="A472" s="57" t="s">
        <v>604</v>
      </c>
      <c r="B472" s="57" t="s">
        <v>904</v>
      </c>
      <c r="C472" s="57" t="s">
        <v>604</v>
      </c>
      <c r="D472" s="58" t="s">
        <v>925</v>
      </c>
      <c r="E472" s="60" t="s">
        <v>926</v>
      </c>
      <c r="F472" s="61">
        <v>193</v>
      </c>
      <c r="G472" s="61">
        <v>21206</v>
      </c>
      <c r="H472" s="88">
        <v>1</v>
      </c>
      <c r="I472" s="63">
        <v>67.875647668393782</v>
      </c>
      <c r="J472" s="63">
        <v>59.585492227979273</v>
      </c>
      <c r="K472" s="63">
        <v>81.865284974093271</v>
      </c>
      <c r="L472" s="63">
        <v>77.202072538860094</v>
      </c>
      <c r="M472" s="63">
        <v>80.829015544041454</v>
      </c>
      <c r="N472" s="63">
        <v>75.129533678756474</v>
      </c>
      <c r="O472" s="63">
        <v>77.202072538860094</v>
      </c>
      <c r="P472" s="63">
        <v>91.709844559585491</v>
      </c>
      <c r="Q472" s="63">
        <v>73.056994818652853</v>
      </c>
      <c r="R472" s="63">
        <v>67.875647668393782</v>
      </c>
      <c r="S472" s="63">
        <v>76.165803108808291</v>
      </c>
      <c r="T472" s="63">
        <v>72.538860103626945</v>
      </c>
      <c r="U472" s="46">
        <v>0</v>
      </c>
      <c r="V472" s="64">
        <v>0</v>
      </c>
      <c r="W472" s="65">
        <v>151</v>
      </c>
      <c r="X472" s="65">
        <v>158</v>
      </c>
      <c r="Y472" s="65">
        <v>156</v>
      </c>
      <c r="Z472" s="65">
        <v>156</v>
      </c>
      <c r="AA472" s="65">
        <v>157</v>
      </c>
      <c r="AB472" s="65">
        <v>149</v>
      </c>
      <c r="AC472" s="67">
        <v>-4.6357615894039732</v>
      </c>
      <c r="AD472" s="67">
        <v>0</v>
      </c>
      <c r="AE472" s="67">
        <v>5.095541401273886</v>
      </c>
      <c r="AF472" s="65">
        <v>156</v>
      </c>
      <c r="AG472" s="65">
        <v>145</v>
      </c>
      <c r="AH472" s="67">
        <v>7.0512820512820511</v>
      </c>
      <c r="AI472" s="65">
        <v>154</v>
      </c>
      <c r="AJ472" s="65">
        <v>149</v>
      </c>
      <c r="AK472" s="67">
        <v>3.2467532467532463</v>
      </c>
      <c r="AL472" s="42" t="s">
        <v>2639</v>
      </c>
      <c r="AM472" s="42" t="s">
        <v>2639</v>
      </c>
      <c r="AN472" s="42" t="s">
        <v>2639</v>
      </c>
      <c r="AO472" s="47" t="s">
        <v>2669</v>
      </c>
      <c r="AP472" s="47" t="s">
        <v>2639</v>
      </c>
      <c r="AQ472" s="43" t="s">
        <v>8</v>
      </c>
    </row>
    <row r="473" spans="1:43" s="24" customFormat="1" ht="30" customHeight="1" x14ac:dyDescent="0.3">
      <c r="A473" s="57" t="s">
        <v>208</v>
      </c>
      <c r="B473" s="57" t="s">
        <v>904</v>
      </c>
      <c r="C473" s="57" t="s">
        <v>604</v>
      </c>
      <c r="D473" s="58" t="s">
        <v>1865</v>
      </c>
      <c r="E473" s="60" t="s">
        <v>1866</v>
      </c>
      <c r="F473" s="61">
        <v>220</v>
      </c>
      <c r="G473" s="61">
        <v>17772</v>
      </c>
      <c r="H473" s="88">
        <v>1.3</v>
      </c>
      <c r="I473" s="63">
        <v>88.181818181818187</v>
      </c>
      <c r="J473" s="63">
        <v>71.36363636363636</v>
      </c>
      <c r="K473" s="63">
        <v>81.36363636363636</v>
      </c>
      <c r="L473" s="63">
        <v>84.545454545454547</v>
      </c>
      <c r="M473" s="63">
        <v>84.545454545454547</v>
      </c>
      <c r="N473" s="63">
        <v>76.363636363636374</v>
      </c>
      <c r="O473" s="63">
        <v>76.363636363636374</v>
      </c>
      <c r="P473" s="63">
        <v>82.727272727272734</v>
      </c>
      <c r="Q473" s="63">
        <v>74.090909090909093</v>
      </c>
      <c r="R473" s="63">
        <v>73.181818181818187</v>
      </c>
      <c r="S473" s="63">
        <v>84.545454545454547</v>
      </c>
      <c r="T473" s="63">
        <v>100</v>
      </c>
      <c r="U473" s="46">
        <v>1</v>
      </c>
      <c r="V473" s="64">
        <v>10</v>
      </c>
      <c r="W473" s="65">
        <v>175</v>
      </c>
      <c r="X473" s="65">
        <v>179</v>
      </c>
      <c r="Y473" s="65">
        <v>179</v>
      </c>
      <c r="Z473" s="65">
        <v>186</v>
      </c>
      <c r="AA473" s="65">
        <v>178</v>
      </c>
      <c r="AB473" s="65">
        <v>186</v>
      </c>
      <c r="AC473" s="67">
        <v>-2.2857142857142856</v>
      </c>
      <c r="AD473" s="67">
        <v>-3.9106145251396649</v>
      </c>
      <c r="AE473" s="67">
        <v>-4.4943820224719104</v>
      </c>
      <c r="AF473" s="65">
        <v>185</v>
      </c>
      <c r="AG473" s="65">
        <v>168</v>
      </c>
      <c r="AH473" s="67">
        <v>9.1891891891891895</v>
      </c>
      <c r="AI473" s="65">
        <v>185</v>
      </c>
      <c r="AJ473" s="65">
        <v>168</v>
      </c>
      <c r="AK473" s="67">
        <v>9.1891891891891895</v>
      </c>
      <c r="AL473" s="42" t="s">
        <v>2639</v>
      </c>
      <c r="AM473" s="42" t="s">
        <v>2639</v>
      </c>
      <c r="AN473" s="42" t="s">
        <v>2639</v>
      </c>
      <c r="AO473" s="47" t="s">
        <v>2669</v>
      </c>
      <c r="AP473" s="47" t="s">
        <v>2639</v>
      </c>
      <c r="AQ473" s="43" t="s">
        <v>8</v>
      </c>
    </row>
    <row r="474" spans="1:43" s="24" customFormat="1" ht="30" customHeight="1" x14ac:dyDescent="0.3">
      <c r="A474" s="57" t="s">
        <v>208</v>
      </c>
      <c r="B474" s="57" t="s">
        <v>904</v>
      </c>
      <c r="C474" s="57" t="s">
        <v>604</v>
      </c>
      <c r="D474" s="89" t="s">
        <v>1867</v>
      </c>
      <c r="E474" s="60" t="s">
        <v>1868</v>
      </c>
      <c r="F474" s="61">
        <v>10</v>
      </c>
      <c r="G474" s="61">
        <v>4750</v>
      </c>
      <c r="H474" s="88">
        <v>0.30000000000000004</v>
      </c>
      <c r="I474" s="63">
        <v>100</v>
      </c>
      <c r="J474" s="63" t="s">
        <v>2670</v>
      </c>
      <c r="K474" s="63">
        <v>100</v>
      </c>
      <c r="L474" s="63">
        <v>100</v>
      </c>
      <c r="M474" s="63">
        <v>100</v>
      </c>
      <c r="N474" s="63">
        <v>100</v>
      </c>
      <c r="O474" s="63">
        <v>100</v>
      </c>
      <c r="P474" s="63">
        <v>100</v>
      </c>
      <c r="Q474" s="63">
        <v>100</v>
      </c>
      <c r="R474" s="63">
        <v>100</v>
      </c>
      <c r="S474" s="63">
        <v>100</v>
      </c>
      <c r="T474" s="63">
        <v>100</v>
      </c>
      <c r="U474" s="46">
        <v>10</v>
      </c>
      <c r="V474" s="64">
        <v>100</v>
      </c>
      <c r="W474" s="65">
        <v>52</v>
      </c>
      <c r="X474" s="65">
        <v>45</v>
      </c>
      <c r="Y474" s="65">
        <v>53</v>
      </c>
      <c r="Z474" s="65">
        <v>49</v>
      </c>
      <c r="AA474" s="65">
        <v>53</v>
      </c>
      <c r="AB474" s="65">
        <v>47</v>
      </c>
      <c r="AC474" s="67">
        <v>13.461538461538462</v>
      </c>
      <c r="AD474" s="67">
        <v>7.5471698113207548</v>
      </c>
      <c r="AE474" s="67">
        <v>11.320754716981133</v>
      </c>
      <c r="AF474" s="65">
        <v>53</v>
      </c>
      <c r="AG474" s="65">
        <v>55</v>
      </c>
      <c r="AH474" s="67">
        <v>-3.7735849056603774</v>
      </c>
      <c r="AI474" s="65">
        <v>56</v>
      </c>
      <c r="AJ474" s="65">
        <v>52</v>
      </c>
      <c r="AK474" s="67">
        <v>7.1428571428571423</v>
      </c>
      <c r="AL474" s="42" t="s">
        <v>2669</v>
      </c>
      <c r="AM474" s="42" t="s">
        <v>2639</v>
      </c>
      <c r="AN474" s="42" t="s">
        <v>2639</v>
      </c>
      <c r="AO474" s="47" t="s">
        <v>2639</v>
      </c>
      <c r="AP474" s="47" t="s">
        <v>2639</v>
      </c>
      <c r="AQ474" s="43" t="s">
        <v>5</v>
      </c>
    </row>
    <row r="475" spans="1:43" s="24" customFormat="1" ht="30" customHeight="1" x14ac:dyDescent="0.3">
      <c r="A475" s="57" t="s">
        <v>208</v>
      </c>
      <c r="B475" s="57" t="s">
        <v>904</v>
      </c>
      <c r="C475" s="57" t="s">
        <v>604</v>
      </c>
      <c r="D475" s="58" t="s">
        <v>1869</v>
      </c>
      <c r="E475" s="60" t="s">
        <v>1870</v>
      </c>
      <c r="F475" s="61">
        <v>99</v>
      </c>
      <c r="G475" s="61">
        <v>7166</v>
      </c>
      <c r="H475" s="88">
        <v>1.4000000000000001</v>
      </c>
      <c r="I475" s="63">
        <v>89.898989898989896</v>
      </c>
      <c r="J475" s="63">
        <v>74.747474747474755</v>
      </c>
      <c r="K475" s="63">
        <v>78.787878787878782</v>
      </c>
      <c r="L475" s="63">
        <v>82.828282828282823</v>
      </c>
      <c r="M475" s="63">
        <v>84.848484848484844</v>
      </c>
      <c r="N475" s="63">
        <v>83.838383838383834</v>
      </c>
      <c r="O475" s="63">
        <v>83.838383838383834</v>
      </c>
      <c r="P475" s="63">
        <v>91.919191919191917</v>
      </c>
      <c r="Q475" s="63">
        <v>86.868686868686879</v>
      </c>
      <c r="R475" s="63">
        <v>85.858585858585855</v>
      </c>
      <c r="S475" s="63">
        <v>87.878787878787875</v>
      </c>
      <c r="T475" s="63">
        <v>89.898989898989896</v>
      </c>
      <c r="U475" s="46">
        <v>0</v>
      </c>
      <c r="V475" s="64">
        <v>0</v>
      </c>
      <c r="W475" s="65">
        <v>90</v>
      </c>
      <c r="X475" s="65">
        <v>78</v>
      </c>
      <c r="Y475" s="65">
        <v>89</v>
      </c>
      <c r="Z475" s="65">
        <v>84</v>
      </c>
      <c r="AA475" s="65">
        <v>87</v>
      </c>
      <c r="AB475" s="65">
        <v>82</v>
      </c>
      <c r="AC475" s="67">
        <v>13.333333333333334</v>
      </c>
      <c r="AD475" s="67">
        <v>5.6179775280898872</v>
      </c>
      <c r="AE475" s="67">
        <v>5.7471264367816088</v>
      </c>
      <c r="AF475" s="65">
        <v>90</v>
      </c>
      <c r="AG475" s="65">
        <v>83</v>
      </c>
      <c r="AH475" s="67">
        <v>7.7777777777777777</v>
      </c>
      <c r="AI475" s="65">
        <v>91</v>
      </c>
      <c r="AJ475" s="65">
        <v>83</v>
      </c>
      <c r="AK475" s="67">
        <v>8.791208791208792</v>
      </c>
      <c r="AL475" s="42" t="s">
        <v>2639</v>
      </c>
      <c r="AM475" s="42" t="s">
        <v>2639</v>
      </c>
      <c r="AN475" s="42" t="s">
        <v>2639</v>
      </c>
      <c r="AO475" s="47" t="s">
        <v>2669</v>
      </c>
      <c r="AP475" s="47" t="s">
        <v>2639</v>
      </c>
      <c r="AQ475" s="43" t="s">
        <v>8</v>
      </c>
    </row>
    <row r="476" spans="1:43" s="24" customFormat="1" ht="30" customHeight="1" x14ac:dyDescent="0.3">
      <c r="A476" s="57" t="s">
        <v>647</v>
      </c>
      <c r="B476" s="57" t="s">
        <v>904</v>
      </c>
      <c r="C476" s="57" t="s">
        <v>604</v>
      </c>
      <c r="D476" s="58" t="s">
        <v>1871</v>
      </c>
      <c r="E476" s="60" t="s">
        <v>1872</v>
      </c>
      <c r="F476" s="61">
        <v>17</v>
      </c>
      <c r="G476" s="61">
        <v>1533</v>
      </c>
      <c r="H476" s="88">
        <v>1.2000000000000002</v>
      </c>
      <c r="I476" s="63">
        <v>41.17647058823529</v>
      </c>
      <c r="J476" s="63">
        <v>23.52941176470588</v>
      </c>
      <c r="K476" s="63">
        <v>35.294117647058826</v>
      </c>
      <c r="L476" s="63">
        <v>41.17647058823529</v>
      </c>
      <c r="M476" s="63">
        <v>35.294117647058826</v>
      </c>
      <c r="N476" s="63">
        <v>41.17647058823529</v>
      </c>
      <c r="O476" s="63">
        <v>41.17647058823529</v>
      </c>
      <c r="P476" s="63">
        <v>64.705882352941174</v>
      </c>
      <c r="Q476" s="63">
        <v>35.294117647058826</v>
      </c>
      <c r="R476" s="63">
        <v>41.17647058823529</v>
      </c>
      <c r="S476" s="63">
        <v>76.470588235294116</v>
      </c>
      <c r="T476" s="63">
        <v>64.705882352941174</v>
      </c>
      <c r="U476" s="46">
        <v>0</v>
      </c>
      <c r="V476" s="64">
        <v>0</v>
      </c>
      <c r="W476" s="65">
        <v>6</v>
      </c>
      <c r="X476" s="65">
        <v>6</v>
      </c>
      <c r="Y476" s="65">
        <v>6</v>
      </c>
      <c r="Z476" s="65">
        <v>6</v>
      </c>
      <c r="AA476" s="65">
        <v>7</v>
      </c>
      <c r="AB476" s="65">
        <v>7</v>
      </c>
      <c r="AC476" s="67">
        <v>0</v>
      </c>
      <c r="AD476" s="67">
        <v>0</v>
      </c>
      <c r="AE476" s="67">
        <v>0</v>
      </c>
      <c r="AF476" s="65">
        <v>6</v>
      </c>
      <c r="AG476" s="65">
        <v>7</v>
      </c>
      <c r="AH476" s="67">
        <v>-16.666666666666664</v>
      </c>
      <c r="AI476" s="65">
        <v>6</v>
      </c>
      <c r="AJ476" s="65">
        <v>7</v>
      </c>
      <c r="AK476" s="67">
        <v>-16.666666666666664</v>
      </c>
      <c r="AL476" s="42" t="s">
        <v>2639</v>
      </c>
      <c r="AM476" s="42" t="s">
        <v>2639</v>
      </c>
      <c r="AN476" s="42" t="s">
        <v>2639</v>
      </c>
      <c r="AO476" s="47" t="s">
        <v>2669</v>
      </c>
      <c r="AP476" s="47" t="s">
        <v>2639</v>
      </c>
      <c r="AQ476" s="43" t="s">
        <v>8</v>
      </c>
    </row>
    <row r="477" spans="1:43" s="24" customFormat="1" ht="30" customHeight="1" x14ac:dyDescent="0.3">
      <c r="A477" s="57" t="s">
        <v>604</v>
      </c>
      <c r="B477" s="57" t="s">
        <v>904</v>
      </c>
      <c r="C477" s="57" t="s">
        <v>604</v>
      </c>
      <c r="D477" s="58" t="s">
        <v>1873</v>
      </c>
      <c r="E477" s="60" t="s">
        <v>1874</v>
      </c>
      <c r="F477" s="61">
        <v>35</v>
      </c>
      <c r="G477" s="61">
        <v>4417</v>
      </c>
      <c r="H477" s="88">
        <v>0.79999999999999993</v>
      </c>
      <c r="I477" s="63">
        <v>45.714285714285715</v>
      </c>
      <c r="J477" s="63">
        <v>5.7142857142857144</v>
      </c>
      <c r="K477" s="63">
        <v>68.571428571428569</v>
      </c>
      <c r="L477" s="63">
        <v>74.285714285714292</v>
      </c>
      <c r="M477" s="63">
        <v>68.571428571428569</v>
      </c>
      <c r="N477" s="63">
        <v>62.857142857142854</v>
      </c>
      <c r="O477" s="63">
        <v>62.857142857142854</v>
      </c>
      <c r="P477" s="63">
        <v>68.571428571428569</v>
      </c>
      <c r="Q477" s="63">
        <v>62.857142857142854</v>
      </c>
      <c r="R477" s="63">
        <v>71.428571428571431</v>
      </c>
      <c r="S477" s="63">
        <v>91.428571428571431</v>
      </c>
      <c r="T477" s="63">
        <v>91.428571428571431</v>
      </c>
      <c r="U477" s="46">
        <v>0</v>
      </c>
      <c r="V477" s="64">
        <v>0</v>
      </c>
      <c r="W477" s="65">
        <v>18</v>
      </c>
      <c r="X477" s="65">
        <v>24</v>
      </c>
      <c r="Y477" s="65">
        <v>19</v>
      </c>
      <c r="Z477" s="65">
        <v>24</v>
      </c>
      <c r="AA477" s="65">
        <v>22</v>
      </c>
      <c r="AB477" s="65">
        <v>26</v>
      </c>
      <c r="AC477" s="67">
        <v>-33.333333333333329</v>
      </c>
      <c r="AD477" s="67">
        <v>-26.315789473684209</v>
      </c>
      <c r="AE477" s="67">
        <v>-18.181818181818183</v>
      </c>
      <c r="AF477" s="65">
        <v>19</v>
      </c>
      <c r="AG477" s="65">
        <v>22</v>
      </c>
      <c r="AH477" s="67">
        <v>-15.789473684210526</v>
      </c>
      <c r="AI477" s="65">
        <v>20</v>
      </c>
      <c r="AJ477" s="65">
        <v>22</v>
      </c>
      <c r="AK477" s="67">
        <v>-10</v>
      </c>
      <c r="AL477" s="42" t="s">
        <v>2639</v>
      </c>
      <c r="AM477" s="42" t="s">
        <v>2639</v>
      </c>
      <c r="AN477" s="42" t="s">
        <v>2639</v>
      </c>
      <c r="AO477" s="47" t="s">
        <v>2669</v>
      </c>
      <c r="AP477" s="47" t="s">
        <v>2639</v>
      </c>
      <c r="AQ477" s="43" t="s">
        <v>8</v>
      </c>
    </row>
    <row r="478" spans="1:43" s="24" customFormat="1" ht="30" customHeight="1" x14ac:dyDescent="0.3">
      <c r="A478" s="57" t="s">
        <v>647</v>
      </c>
      <c r="B478" s="57" t="s">
        <v>904</v>
      </c>
      <c r="C478" s="57" t="s">
        <v>604</v>
      </c>
      <c r="D478" s="58" t="s">
        <v>1875</v>
      </c>
      <c r="E478" s="60" t="s">
        <v>1876</v>
      </c>
      <c r="F478" s="61">
        <v>144</v>
      </c>
      <c r="G478" s="61">
        <v>14226</v>
      </c>
      <c r="H478" s="88">
        <v>1.1000000000000001</v>
      </c>
      <c r="I478" s="63">
        <v>89.583333333333343</v>
      </c>
      <c r="J478" s="63">
        <v>89.583333333333343</v>
      </c>
      <c r="K478" s="63">
        <v>100</v>
      </c>
      <c r="L478" s="63">
        <v>98.611111111111114</v>
      </c>
      <c r="M478" s="63">
        <v>100</v>
      </c>
      <c r="N478" s="63">
        <v>100</v>
      </c>
      <c r="O478" s="63">
        <v>100</v>
      </c>
      <c r="P478" s="63">
        <v>97.222222222222214</v>
      </c>
      <c r="Q478" s="63">
        <v>88.194444444444443</v>
      </c>
      <c r="R478" s="63">
        <v>92.361111111111114</v>
      </c>
      <c r="S478" s="63">
        <v>93.055555555555557</v>
      </c>
      <c r="T478" s="63">
        <v>92.361111111111114</v>
      </c>
      <c r="U478" s="46">
        <v>6</v>
      </c>
      <c r="V478" s="64">
        <v>60</v>
      </c>
      <c r="W478" s="65">
        <v>142</v>
      </c>
      <c r="X478" s="65">
        <v>145</v>
      </c>
      <c r="Y478" s="65">
        <v>141</v>
      </c>
      <c r="Z478" s="65">
        <v>146</v>
      </c>
      <c r="AA478" s="65">
        <v>147</v>
      </c>
      <c r="AB478" s="65">
        <v>142</v>
      </c>
      <c r="AC478" s="67">
        <v>-2.112676056338028</v>
      </c>
      <c r="AD478" s="67">
        <v>-3.5460992907801421</v>
      </c>
      <c r="AE478" s="67">
        <v>3.4013605442176873</v>
      </c>
      <c r="AF478" s="65">
        <v>141</v>
      </c>
      <c r="AG478" s="65">
        <v>144</v>
      </c>
      <c r="AH478" s="67">
        <v>-2.1276595744680851</v>
      </c>
      <c r="AI478" s="65">
        <v>141</v>
      </c>
      <c r="AJ478" s="65">
        <v>144</v>
      </c>
      <c r="AK478" s="67">
        <v>-2.1276595744680851</v>
      </c>
      <c r="AL478" s="42" t="s">
        <v>2639</v>
      </c>
      <c r="AM478" s="42" t="s">
        <v>2639</v>
      </c>
      <c r="AN478" s="42" t="s">
        <v>2639</v>
      </c>
      <c r="AO478" s="47" t="s">
        <v>2669</v>
      </c>
      <c r="AP478" s="47" t="s">
        <v>2639</v>
      </c>
      <c r="AQ478" s="43" t="s">
        <v>8</v>
      </c>
    </row>
    <row r="479" spans="1:43" s="24" customFormat="1" ht="30" customHeight="1" x14ac:dyDescent="0.3">
      <c r="A479" s="57" t="s">
        <v>208</v>
      </c>
      <c r="B479" s="57" t="s">
        <v>904</v>
      </c>
      <c r="C479" s="57" t="s">
        <v>604</v>
      </c>
      <c r="D479" s="58" t="s">
        <v>1877</v>
      </c>
      <c r="E479" s="60" t="s">
        <v>1878</v>
      </c>
      <c r="F479" s="61">
        <v>140</v>
      </c>
      <c r="G479" s="61">
        <v>13981</v>
      </c>
      <c r="H479" s="88">
        <v>1.1000000000000001</v>
      </c>
      <c r="I479" s="63">
        <v>97.142857142857139</v>
      </c>
      <c r="J479" s="63">
        <v>76.428571428571416</v>
      </c>
      <c r="K479" s="63">
        <v>100</v>
      </c>
      <c r="L479" s="63">
        <v>100</v>
      </c>
      <c r="M479" s="63">
        <v>100</v>
      </c>
      <c r="N479" s="63">
        <v>100</v>
      </c>
      <c r="O479" s="63">
        <v>100</v>
      </c>
      <c r="P479" s="63">
        <v>100</v>
      </c>
      <c r="Q479" s="63">
        <v>96.428571428571431</v>
      </c>
      <c r="R479" s="63">
        <v>97.857142857142847</v>
      </c>
      <c r="S479" s="63">
        <v>100</v>
      </c>
      <c r="T479" s="63">
        <v>100</v>
      </c>
      <c r="U479" s="46">
        <v>10</v>
      </c>
      <c r="V479" s="64">
        <v>100</v>
      </c>
      <c r="W479" s="65">
        <v>154</v>
      </c>
      <c r="X479" s="65">
        <v>150</v>
      </c>
      <c r="Y479" s="65">
        <v>157</v>
      </c>
      <c r="Z479" s="65">
        <v>151</v>
      </c>
      <c r="AA479" s="65">
        <v>155</v>
      </c>
      <c r="AB479" s="65">
        <v>153</v>
      </c>
      <c r="AC479" s="67">
        <v>2.5974025974025974</v>
      </c>
      <c r="AD479" s="67">
        <v>3.8216560509554141</v>
      </c>
      <c r="AE479" s="67">
        <v>1.2903225806451613</v>
      </c>
      <c r="AF479" s="65">
        <v>158</v>
      </c>
      <c r="AG479" s="65">
        <v>153</v>
      </c>
      <c r="AH479" s="67">
        <v>3.1645569620253164</v>
      </c>
      <c r="AI479" s="65">
        <v>160</v>
      </c>
      <c r="AJ479" s="65">
        <v>154</v>
      </c>
      <c r="AK479" s="67">
        <v>3.75</v>
      </c>
      <c r="AL479" s="42" t="s">
        <v>2669</v>
      </c>
      <c r="AM479" s="42" t="s">
        <v>2639</v>
      </c>
      <c r="AN479" s="42" t="s">
        <v>2639</v>
      </c>
      <c r="AO479" s="47" t="s">
        <v>2639</v>
      </c>
      <c r="AP479" s="47" t="s">
        <v>2639</v>
      </c>
      <c r="AQ479" s="43" t="s">
        <v>5</v>
      </c>
    </row>
    <row r="480" spans="1:43" s="24" customFormat="1" ht="30" customHeight="1" x14ac:dyDescent="0.3">
      <c r="A480" s="57" t="s">
        <v>805</v>
      </c>
      <c r="B480" s="57" t="s">
        <v>904</v>
      </c>
      <c r="C480" s="57" t="s">
        <v>604</v>
      </c>
      <c r="D480" s="58" t="s">
        <v>1879</v>
      </c>
      <c r="E480" s="60" t="s">
        <v>1880</v>
      </c>
      <c r="F480" s="61">
        <v>104</v>
      </c>
      <c r="G480" s="61">
        <v>10125</v>
      </c>
      <c r="H480" s="88">
        <v>1.1000000000000001</v>
      </c>
      <c r="I480" s="63">
        <v>99.038461538461547</v>
      </c>
      <c r="J480" s="63">
        <v>100</v>
      </c>
      <c r="K480" s="63">
        <v>98.076923076923066</v>
      </c>
      <c r="L480" s="63">
        <v>97.115384615384613</v>
      </c>
      <c r="M480" s="63">
        <v>99.038461538461547</v>
      </c>
      <c r="N480" s="63">
        <v>100</v>
      </c>
      <c r="O480" s="63">
        <v>100</v>
      </c>
      <c r="P480" s="63">
        <v>100</v>
      </c>
      <c r="Q480" s="63">
        <v>100</v>
      </c>
      <c r="R480" s="63">
        <v>100</v>
      </c>
      <c r="S480" s="63">
        <v>100</v>
      </c>
      <c r="T480" s="63">
        <v>100</v>
      </c>
      <c r="U480" s="46">
        <v>10</v>
      </c>
      <c r="V480" s="64">
        <v>100</v>
      </c>
      <c r="W480" s="65">
        <v>104</v>
      </c>
      <c r="X480" s="65">
        <v>102</v>
      </c>
      <c r="Y480" s="65">
        <v>106</v>
      </c>
      <c r="Z480" s="65">
        <v>103</v>
      </c>
      <c r="AA480" s="65">
        <v>104</v>
      </c>
      <c r="AB480" s="65">
        <v>101</v>
      </c>
      <c r="AC480" s="67">
        <v>1.9230769230769231</v>
      </c>
      <c r="AD480" s="67">
        <v>2.8301886792452833</v>
      </c>
      <c r="AE480" s="67">
        <v>2.8846153846153846</v>
      </c>
      <c r="AF480" s="65">
        <v>105</v>
      </c>
      <c r="AG480" s="65">
        <v>105</v>
      </c>
      <c r="AH480" s="67">
        <v>0</v>
      </c>
      <c r="AI480" s="65">
        <v>105</v>
      </c>
      <c r="AJ480" s="65">
        <v>105</v>
      </c>
      <c r="AK480" s="67">
        <v>0</v>
      </c>
      <c r="AL480" s="42" t="s">
        <v>2669</v>
      </c>
      <c r="AM480" s="42" t="s">
        <v>2639</v>
      </c>
      <c r="AN480" s="42" t="s">
        <v>2639</v>
      </c>
      <c r="AO480" s="47" t="s">
        <v>2639</v>
      </c>
      <c r="AP480" s="47" t="s">
        <v>2639</v>
      </c>
      <c r="AQ480" s="43" t="s">
        <v>5</v>
      </c>
    </row>
    <row r="481" spans="1:43" s="24" customFormat="1" ht="30" customHeight="1" x14ac:dyDescent="0.3">
      <c r="A481" s="57" t="s">
        <v>604</v>
      </c>
      <c r="B481" s="57" t="s">
        <v>904</v>
      </c>
      <c r="C481" s="57" t="s">
        <v>604</v>
      </c>
      <c r="D481" s="58" t="s">
        <v>1881</v>
      </c>
      <c r="E481" s="60" t="s">
        <v>1882</v>
      </c>
      <c r="F481" s="61">
        <v>143</v>
      </c>
      <c r="G481" s="61">
        <v>16221</v>
      </c>
      <c r="H481" s="88">
        <v>0.9</v>
      </c>
      <c r="I481" s="63">
        <v>84.615384615384613</v>
      </c>
      <c r="J481" s="63">
        <v>45.454545454545453</v>
      </c>
      <c r="K481" s="63">
        <v>93.006993006993014</v>
      </c>
      <c r="L481" s="63">
        <v>99.300699300699307</v>
      </c>
      <c r="M481" s="63">
        <v>100</v>
      </c>
      <c r="N481" s="63">
        <v>97.902097902097907</v>
      </c>
      <c r="O481" s="63">
        <v>99.300699300699307</v>
      </c>
      <c r="P481" s="63">
        <v>100</v>
      </c>
      <c r="Q481" s="63">
        <v>83.216783216783213</v>
      </c>
      <c r="R481" s="63">
        <v>97.902097902097907</v>
      </c>
      <c r="S481" s="63">
        <v>100</v>
      </c>
      <c r="T481" s="63">
        <v>97.2027972027972</v>
      </c>
      <c r="U481" s="46">
        <v>9</v>
      </c>
      <c r="V481" s="64">
        <v>90</v>
      </c>
      <c r="W481" s="65">
        <v>132</v>
      </c>
      <c r="X481" s="65">
        <v>133</v>
      </c>
      <c r="Y481" s="65">
        <v>139</v>
      </c>
      <c r="Z481" s="65">
        <v>144</v>
      </c>
      <c r="AA481" s="65">
        <v>146</v>
      </c>
      <c r="AB481" s="65">
        <v>142</v>
      </c>
      <c r="AC481" s="67">
        <v>-0.75757575757575757</v>
      </c>
      <c r="AD481" s="67">
        <v>-3.5971223021582732</v>
      </c>
      <c r="AE481" s="67">
        <v>2.7397260273972601</v>
      </c>
      <c r="AF481" s="65">
        <v>136</v>
      </c>
      <c r="AG481" s="65">
        <v>140</v>
      </c>
      <c r="AH481" s="67">
        <v>-2.9411764705882351</v>
      </c>
      <c r="AI481" s="65">
        <v>139</v>
      </c>
      <c r="AJ481" s="65">
        <v>142</v>
      </c>
      <c r="AK481" s="67">
        <v>-2.1582733812949639</v>
      </c>
      <c r="AL481" s="42" t="s">
        <v>2639</v>
      </c>
      <c r="AM481" s="42" t="s">
        <v>2669</v>
      </c>
      <c r="AN481" s="42" t="s">
        <v>2639</v>
      </c>
      <c r="AO481" s="47" t="s">
        <v>2639</v>
      </c>
      <c r="AP481" s="47" t="s">
        <v>2639</v>
      </c>
      <c r="AQ481" s="43" t="s">
        <v>6</v>
      </c>
    </row>
    <row r="482" spans="1:43" s="24" customFormat="1" ht="30" customHeight="1" x14ac:dyDescent="0.3">
      <c r="A482" s="57" t="s">
        <v>805</v>
      </c>
      <c r="B482" s="57" t="s">
        <v>904</v>
      </c>
      <c r="C482" s="57" t="s">
        <v>604</v>
      </c>
      <c r="D482" s="58" t="s">
        <v>1883</v>
      </c>
      <c r="E482" s="60" t="s">
        <v>1884</v>
      </c>
      <c r="F482" s="61">
        <v>87</v>
      </c>
      <c r="G482" s="61">
        <v>7690</v>
      </c>
      <c r="H482" s="88">
        <v>1.2000000000000002</v>
      </c>
      <c r="I482" s="63">
        <v>100</v>
      </c>
      <c r="J482" s="63">
        <v>87.356321839080465</v>
      </c>
      <c r="K482" s="63">
        <v>98.850574712643677</v>
      </c>
      <c r="L482" s="63">
        <v>93.103448275862064</v>
      </c>
      <c r="M482" s="63">
        <v>98.850574712643677</v>
      </c>
      <c r="N482" s="63">
        <v>88.505747126436788</v>
      </c>
      <c r="O482" s="63">
        <v>89.65517241379311</v>
      </c>
      <c r="P482" s="63">
        <v>100</v>
      </c>
      <c r="Q482" s="63">
        <v>94.252873563218387</v>
      </c>
      <c r="R482" s="63">
        <v>100</v>
      </c>
      <c r="S482" s="63">
        <v>100</v>
      </c>
      <c r="T482" s="63">
        <v>100</v>
      </c>
      <c r="U482" s="46">
        <v>6</v>
      </c>
      <c r="V482" s="64">
        <v>60</v>
      </c>
      <c r="W482" s="65">
        <v>93</v>
      </c>
      <c r="X482" s="65">
        <v>86</v>
      </c>
      <c r="Y482" s="65">
        <v>92</v>
      </c>
      <c r="Z482" s="65">
        <v>86</v>
      </c>
      <c r="AA482" s="65">
        <v>92</v>
      </c>
      <c r="AB482" s="65">
        <v>81</v>
      </c>
      <c r="AC482" s="67">
        <v>7.5268817204301079</v>
      </c>
      <c r="AD482" s="67">
        <v>6.5217391304347823</v>
      </c>
      <c r="AE482" s="67">
        <v>11.956521739130435</v>
      </c>
      <c r="AF482" s="65">
        <v>92</v>
      </c>
      <c r="AG482" s="65">
        <v>77</v>
      </c>
      <c r="AH482" s="67">
        <v>16.304347826086957</v>
      </c>
      <c r="AI482" s="65">
        <v>92</v>
      </c>
      <c r="AJ482" s="65">
        <v>78</v>
      </c>
      <c r="AK482" s="67">
        <v>15.217391304347828</v>
      </c>
      <c r="AL482" s="42" t="s">
        <v>2639</v>
      </c>
      <c r="AM482" s="42" t="s">
        <v>2639</v>
      </c>
      <c r="AN482" s="42" t="s">
        <v>2639</v>
      </c>
      <c r="AO482" s="47" t="s">
        <v>2669</v>
      </c>
      <c r="AP482" s="47" t="s">
        <v>2639</v>
      </c>
      <c r="AQ482" s="43" t="s">
        <v>8</v>
      </c>
    </row>
    <row r="483" spans="1:43" s="24" customFormat="1" ht="30" customHeight="1" x14ac:dyDescent="0.3">
      <c r="A483" s="57" t="s">
        <v>805</v>
      </c>
      <c r="B483" s="57" t="s">
        <v>904</v>
      </c>
      <c r="C483" s="57" t="s">
        <v>604</v>
      </c>
      <c r="D483" s="58" t="s">
        <v>1885</v>
      </c>
      <c r="E483" s="60" t="s">
        <v>1886</v>
      </c>
      <c r="F483" s="61">
        <v>224</v>
      </c>
      <c r="G483" s="61">
        <v>21494</v>
      </c>
      <c r="H483" s="88">
        <v>1.1000000000000001</v>
      </c>
      <c r="I483" s="63">
        <v>38.392857142857146</v>
      </c>
      <c r="J483" s="63">
        <v>13.392857142857142</v>
      </c>
      <c r="K483" s="63">
        <v>76.339285714285708</v>
      </c>
      <c r="L483" s="63">
        <v>78.571428571428569</v>
      </c>
      <c r="M483" s="63">
        <v>77.232142857142861</v>
      </c>
      <c r="N483" s="63">
        <v>75.892857142857139</v>
      </c>
      <c r="O483" s="63">
        <v>75.892857142857139</v>
      </c>
      <c r="P483" s="63">
        <v>88.839285714285708</v>
      </c>
      <c r="Q483" s="63">
        <v>66.071428571428569</v>
      </c>
      <c r="R483" s="63">
        <v>87.5</v>
      </c>
      <c r="S483" s="63">
        <v>89.732142857142861</v>
      </c>
      <c r="T483" s="63">
        <v>87.946428571428569</v>
      </c>
      <c r="U483" s="46">
        <v>0</v>
      </c>
      <c r="V483" s="64">
        <v>0</v>
      </c>
      <c r="W483" s="65">
        <v>174</v>
      </c>
      <c r="X483" s="65">
        <v>171</v>
      </c>
      <c r="Y483" s="65">
        <v>176</v>
      </c>
      <c r="Z483" s="65">
        <v>173</v>
      </c>
      <c r="AA483" s="65">
        <v>171</v>
      </c>
      <c r="AB483" s="65">
        <v>176</v>
      </c>
      <c r="AC483" s="67">
        <v>1.7241379310344827</v>
      </c>
      <c r="AD483" s="67">
        <v>1.7045454545454544</v>
      </c>
      <c r="AE483" s="67">
        <v>-2.9239766081871341</v>
      </c>
      <c r="AF483" s="65">
        <v>176</v>
      </c>
      <c r="AG483" s="65">
        <v>170</v>
      </c>
      <c r="AH483" s="67">
        <v>3.4090909090909087</v>
      </c>
      <c r="AI483" s="65">
        <v>177</v>
      </c>
      <c r="AJ483" s="65">
        <v>170</v>
      </c>
      <c r="AK483" s="67">
        <v>3.9548022598870061</v>
      </c>
      <c r="AL483" s="42" t="s">
        <v>2639</v>
      </c>
      <c r="AM483" s="42" t="s">
        <v>2639</v>
      </c>
      <c r="AN483" s="42" t="s">
        <v>2639</v>
      </c>
      <c r="AO483" s="47" t="s">
        <v>2669</v>
      </c>
      <c r="AP483" s="47" t="s">
        <v>2639</v>
      </c>
      <c r="AQ483" s="43" t="s">
        <v>8</v>
      </c>
    </row>
    <row r="484" spans="1:43" s="24" customFormat="1" ht="30" customHeight="1" x14ac:dyDescent="0.3">
      <c r="A484" s="57" t="s">
        <v>2652</v>
      </c>
      <c r="B484" s="57" t="s">
        <v>904</v>
      </c>
      <c r="C484" s="57" t="s">
        <v>604</v>
      </c>
      <c r="D484" s="58" t="s">
        <v>947</v>
      </c>
      <c r="E484" s="60" t="s">
        <v>948</v>
      </c>
      <c r="F484" s="61">
        <v>201</v>
      </c>
      <c r="G484" s="61">
        <v>16874</v>
      </c>
      <c r="H484" s="88">
        <v>1.2000000000000002</v>
      </c>
      <c r="I484" s="63">
        <v>100</v>
      </c>
      <c r="J484" s="63">
        <v>100</v>
      </c>
      <c r="K484" s="63">
        <v>100</v>
      </c>
      <c r="L484" s="63">
        <v>100</v>
      </c>
      <c r="M484" s="63">
        <v>100</v>
      </c>
      <c r="N484" s="63">
        <v>100</v>
      </c>
      <c r="O484" s="63">
        <v>100</v>
      </c>
      <c r="P484" s="63">
        <v>100</v>
      </c>
      <c r="Q484" s="63">
        <v>100</v>
      </c>
      <c r="R484" s="63">
        <v>100</v>
      </c>
      <c r="S484" s="63">
        <v>100</v>
      </c>
      <c r="T484" s="63">
        <v>100</v>
      </c>
      <c r="U484" s="46">
        <v>10</v>
      </c>
      <c r="V484" s="64">
        <v>100</v>
      </c>
      <c r="W484" s="65">
        <v>206</v>
      </c>
      <c r="X484" s="65">
        <v>213</v>
      </c>
      <c r="Y484" s="65">
        <v>208</v>
      </c>
      <c r="Z484" s="65">
        <v>218</v>
      </c>
      <c r="AA484" s="65">
        <v>207</v>
      </c>
      <c r="AB484" s="65">
        <v>204</v>
      </c>
      <c r="AC484" s="67">
        <v>-3.3980582524271843</v>
      </c>
      <c r="AD484" s="67">
        <v>-4.8076923076923084</v>
      </c>
      <c r="AE484" s="67">
        <v>1.4492753623188406</v>
      </c>
      <c r="AF484" s="65">
        <v>198</v>
      </c>
      <c r="AG484" s="65">
        <v>206</v>
      </c>
      <c r="AH484" s="67">
        <v>-4.0404040404040407</v>
      </c>
      <c r="AI484" s="65">
        <v>196</v>
      </c>
      <c r="AJ484" s="65">
        <v>211</v>
      </c>
      <c r="AK484" s="67">
        <v>-7.6530612244897958</v>
      </c>
      <c r="AL484" s="42" t="s">
        <v>2669</v>
      </c>
      <c r="AM484" s="42" t="s">
        <v>2639</v>
      </c>
      <c r="AN484" s="42" t="s">
        <v>2639</v>
      </c>
      <c r="AO484" s="47" t="s">
        <v>2639</v>
      </c>
      <c r="AP484" s="47" t="s">
        <v>2639</v>
      </c>
      <c r="AQ484" s="43" t="s">
        <v>5</v>
      </c>
    </row>
    <row r="485" spans="1:43" s="24" customFormat="1" ht="30" customHeight="1" x14ac:dyDescent="0.3">
      <c r="A485" s="57" t="s">
        <v>604</v>
      </c>
      <c r="B485" s="57" t="s">
        <v>904</v>
      </c>
      <c r="C485" s="57" t="s">
        <v>604</v>
      </c>
      <c r="D485" s="58" t="s">
        <v>1887</v>
      </c>
      <c r="E485" s="60" t="s">
        <v>1888</v>
      </c>
      <c r="F485" s="61">
        <v>1450</v>
      </c>
      <c r="G485" s="61">
        <v>116118</v>
      </c>
      <c r="H485" s="88">
        <v>1.3</v>
      </c>
      <c r="I485" s="63">
        <v>48.413793103448278</v>
      </c>
      <c r="J485" s="63">
        <v>5.3103448275862064</v>
      </c>
      <c r="K485" s="63">
        <v>61.310344827586206</v>
      </c>
      <c r="L485" s="63">
        <v>59.793103448275865</v>
      </c>
      <c r="M485" s="63">
        <v>65.65517241379311</v>
      </c>
      <c r="N485" s="63">
        <v>66.206896551724142</v>
      </c>
      <c r="O485" s="63">
        <v>66.068965517241381</v>
      </c>
      <c r="P485" s="63">
        <v>65.793103448275858</v>
      </c>
      <c r="Q485" s="63">
        <v>52.206896551724135</v>
      </c>
      <c r="R485" s="63">
        <v>59.931034482758619</v>
      </c>
      <c r="S485" s="63">
        <v>61.103448275862071</v>
      </c>
      <c r="T485" s="63">
        <v>60.344827586206897</v>
      </c>
      <c r="U485" s="46">
        <v>0</v>
      </c>
      <c r="V485" s="64">
        <v>0</v>
      </c>
      <c r="W485" s="65">
        <v>800</v>
      </c>
      <c r="X485" s="65">
        <v>889</v>
      </c>
      <c r="Y485" s="65">
        <v>890</v>
      </c>
      <c r="Z485" s="65">
        <v>952</v>
      </c>
      <c r="AA485" s="65">
        <v>1060</v>
      </c>
      <c r="AB485" s="65">
        <v>867</v>
      </c>
      <c r="AC485" s="67">
        <v>-11.125</v>
      </c>
      <c r="AD485" s="67">
        <v>-6.9662921348314599</v>
      </c>
      <c r="AE485" s="67">
        <v>18.20754716981132</v>
      </c>
      <c r="AF485" s="65">
        <v>888</v>
      </c>
      <c r="AG485" s="65">
        <v>960</v>
      </c>
      <c r="AH485" s="67">
        <v>-8.1081081081081088</v>
      </c>
      <c r="AI485" s="65">
        <v>880</v>
      </c>
      <c r="AJ485" s="65">
        <v>958</v>
      </c>
      <c r="AK485" s="67">
        <v>-8.8636363636363633</v>
      </c>
      <c r="AL485" s="42" t="s">
        <v>2639</v>
      </c>
      <c r="AM485" s="42" t="s">
        <v>2639</v>
      </c>
      <c r="AN485" s="42" t="s">
        <v>2639</v>
      </c>
      <c r="AO485" s="47" t="s">
        <v>2639</v>
      </c>
      <c r="AP485" s="47" t="s">
        <v>2669</v>
      </c>
      <c r="AQ485" s="43" t="s">
        <v>9</v>
      </c>
    </row>
    <row r="486" spans="1:43" s="24" customFormat="1" ht="30" customHeight="1" x14ac:dyDescent="0.3">
      <c r="A486" s="57" t="s">
        <v>647</v>
      </c>
      <c r="B486" s="57" t="s">
        <v>904</v>
      </c>
      <c r="C486" s="57" t="s">
        <v>604</v>
      </c>
      <c r="D486" s="58" t="s">
        <v>1325</v>
      </c>
      <c r="E486" s="60" t="s">
        <v>1326</v>
      </c>
      <c r="F486" s="61">
        <v>61</v>
      </c>
      <c r="G486" s="61">
        <v>8649</v>
      </c>
      <c r="H486" s="88">
        <v>0.79999999999999993</v>
      </c>
      <c r="I486" s="63">
        <v>100</v>
      </c>
      <c r="J486" s="63">
        <v>98.360655737704917</v>
      </c>
      <c r="K486" s="63">
        <v>100</v>
      </c>
      <c r="L486" s="63">
        <v>100</v>
      </c>
      <c r="M486" s="63">
        <v>100</v>
      </c>
      <c r="N486" s="63">
        <v>95.081967213114751</v>
      </c>
      <c r="O486" s="63">
        <v>95.081967213114751</v>
      </c>
      <c r="P486" s="63">
        <v>100</v>
      </c>
      <c r="Q486" s="63">
        <v>100</v>
      </c>
      <c r="R486" s="63">
        <v>100</v>
      </c>
      <c r="S486" s="63">
        <v>100</v>
      </c>
      <c r="T486" s="63">
        <v>100</v>
      </c>
      <c r="U486" s="46">
        <v>10</v>
      </c>
      <c r="V486" s="64">
        <v>100</v>
      </c>
      <c r="W486" s="65">
        <v>74</v>
      </c>
      <c r="X486" s="65">
        <v>71</v>
      </c>
      <c r="Y486" s="65">
        <v>76</v>
      </c>
      <c r="Z486" s="65">
        <v>72</v>
      </c>
      <c r="AA486" s="65">
        <v>76</v>
      </c>
      <c r="AB486" s="65">
        <v>70</v>
      </c>
      <c r="AC486" s="67">
        <v>4.0540540540540544</v>
      </c>
      <c r="AD486" s="67">
        <v>5.2631578947368416</v>
      </c>
      <c r="AE486" s="67">
        <v>7.8947368421052628</v>
      </c>
      <c r="AF486" s="65">
        <v>75</v>
      </c>
      <c r="AG486" s="65">
        <v>58</v>
      </c>
      <c r="AH486" s="67">
        <v>22.666666666666664</v>
      </c>
      <c r="AI486" s="65">
        <v>75</v>
      </c>
      <c r="AJ486" s="65">
        <v>58</v>
      </c>
      <c r="AK486" s="67">
        <v>22.666666666666664</v>
      </c>
      <c r="AL486" s="42" t="s">
        <v>2669</v>
      </c>
      <c r="AM486" s="42" t="s">
        <v>2639</v>
      </c>
      <c r="AN486" s="42" t="s">
        <v>2639</v>
      </c>
      <c r="AO486" s="47" t="s">
        <v>2639</v>
      </c>
      <c r="AP486" s="47" t="s">
        <v>2639</v>
      </c>
      <c r="AQ486" s="43" t="s">
        <v>5</v>
      </c>
    </row>
    <row r="487" spans="1:43" s="24" customFormat="1" ht="30" customHeight="1" x14ac:dyDescent="0.3">
      <c r="A487" s="57" t="s">
        <v>647</v>
      </c>
      <c r="B487" s="57" t="s">
        <v>904</v>
      </c>
      <c r="C487" s="57" t="s">
        <v>604</v>
      </c>
      <c r="D487" s="58" t="s">
        <v>1889</v>
      </c>
      <c r="E487" s="60" t="s">
        <v>1890</v>
      </c>
      <c r="F487" s="61">
        <v>441</v>
      </c>
      <c r="G487" s="61">
        <v>35283</v>
      </c>
      <c r="H487" s="88">
        <v>1.3</v>
      </c>
      <c r="I487" s="63">
        <v>100</v>
      </c>
      <c r="J487" s="63">
        <v>70.748299319727892</v>
      </c>
      <c r="K487" s="63">
        <v>89.115646258503403</v>
      </c>
      <c r="L487" s="63">
        <v>99.319727891156461</v>
      </c>
      <c r="M487" s="63">
        <v>100</v>
      </c>
      <c r="N487" s="63">
        <v>91.609977324263042</v>
      </c>
      <c r="O487" s="63">
        <v>91.383219954648524</v>
      </c>
      <c r="P487" s="63">
        <v>92.743764172335602</v>
      </c>
      <c r="Q487" s="63">
        <v>75.963718820861686</v>
      </c>
      <c r="R487" s="63">
        <v>100</v>
      </c>
      <c r="S487" s="63">
        <v>77.324263038548764</v>
      </c>
      <c r="T487" s="63">
        <v>76.19047619047619</v>
      </c>
      <c r="U487" s="46">
        <v>3</v>
      </c>
      <c r="V487" s="64">
        <v>30</v>
      </c>
      <c r="W487" s="65">
        <v>386</v>
      </c>
      <c r="X487" s="65">
        <v>393</v>
      </c>
      <c r="Y487" s="65">
        <v>479</v>
      </c>
      <c r="Z487" s="65">
        <v>449</v>
      </c>
      <c r="AA487" s="65">
        <v>462</v>
      </c>
      <c r="AB487" s="65">
        <v>438</v>
      </c>
      <c r="AC487" s="67">
        <v>-1.8134715025906734</v>
      </c>
      <c r="AD487" s="67">
        <v>6.2630480167014611</v>
      </c>
      <c r="AE487" s="67">
        <v>5.1948051948051948</v>
      </c>
      <c r="AF487" s="65">
        <v>481</v>
      </c>
      <c r="AG487" s="65">
        <v>404</v>
      </c>
      <c r="AH487" s="67">
        <v>16.008316008316008</v>
      </c>
      <c r="AI487" s="65">
        <v>479</v>
      </c>
      <c r="AJ487" s="65">
        <v>403</v>
      </c>
      <c r="AK487" s="67">
        <v>15.866388308977037</v>
      </c>
      <c r="AL487" s="42" t="s">
        <v>2639</v>
      </c>
      <c r="AM487" s="42" t="s">
        <v>2639</v>
      </c>
      <c r="AN487" s="42" t="s">
        <v>2639</v>
      </c>
      <c r="AO487" s="47" t="s">
        <v>2669</v>
      </c>
      <c r="AP487" s="47" t="s">
        <v>2639</v>
      </c>
      <c r="AQ487" s="43" t="s">
        <v>8</v>
      </c>
    </row>
    <row r="488" spans="1:43" s="24" customFormat="1" ht="30" customHeight="1" x14ac:dyDescent="0.3">
      <c r="A488" s="57" t="s">
        <v>805</v>
      </c>
      <c r="B488" s="57" t="s">
        <v>904</v>
      </c>
      <c r="C488" s="57" t="s">
        <v>604</v>
      </c>
      <c r="D488" s="58" t="s">
        <v>1891</v>
      </c>
      <c r="E488" s="60" t="s">
        <v>1892</v>
      </c>
      <c r="F488" s="61">
        <v>79</v>
      </c>
      <c r="G488" s="61">
        <v>8519</v>
      </c>
      <c r="H488" s="88">
        <v>1</v>
      </c>
      <c r="I488" s="63">
        <v>84.810126582278471</v>
      </c>
      <c r="J488" s="63">
        <v>21.518987341772153</v>
      </c>
      <c r="K488" s="63">
        <v>45.569620253164558</v>
      </c>
      <c r="L488" s="63">
        <v>58.22784810126582</v>
      </c>
      <c r="M488" s="63">
        <v>68.35443037974683</v>
      </c>
      <c r="N488" s="63">
        <v>59.493670886075947</v>
      </c>
      <c r="O488" s="63">
        <v>56.962025316455701</v>
      </c>
      <c r="P488" s="63">
        <v>73.417721518987349</v>
      </c>
      <c r="Q488" s="63">
        <v>50.632911392405063</v>
      </c>
      <c r="R488" s="63">
        <v>67.088607594936718</v>
      </c>
      <c r="S488" s="63">
        <v>83.544303797468359</v>
      </c>
      <c r="T488" s="63">
        <v>72.151898734177209</v>
      </c>
      <c r="U488" s="46">
        <v>0</v>
      </c>
      <c r="V488" s="64">
        <v>0</v>
      </c>
      <c r="W488" s="65">
        <v>42</v>
      </c>
      <c r="X488" s="65">
        <v>36</v>
      </c>
      <c r="Y488" s="65">
        <v>59</v>
      </c>
      <c r="Z488" s="65">
        <v>54</v>
      </c>
      <c r="AA488" s="65">
        <v>61</v>
      </c>
      <c r="AB488" s="65">
        <v>46</v>
      </c>
      <c r="AC488" s="67">
        <v>14.285714285714285</v>
      </c>
      <c r="AD488" s="67">
        <v>8.4745762711864394</v>
      </c>
      <c r="AE488" s="67">
        <v>24.590163934426229</v>
      </c>
      <c r="AF488" s="65">
        <v>54</v>
      </c>
      <c r="AG488" s="65">
        <v>47</v>
      </c>
      <c r="AH488" s="67">
        <v>12.962962962962962</v>
      </c>
      <c r="AI488" s="65">
        <v>52</v>
      </c>
      <c r="AJ488" s="65">
        <v>45</v>
      </c>
      <c r="AK488" s="67">
        <v>13.461538461538462</v>
      </c>
      <c r="AL488" s="42" t="s">
        <v>2639</v>
      </c>
      <c r="AM488" s="42" t="s">
        <v>2639</v>
      </c>
      <c r="AN488" s="42" t="s">
        <v>2639</v>
      </c>
      <c r="AO488" s="47" t="s">
        <v>2669</v>
      </c>
      <c r="AP488" s="47" t="s">
        <v>2639</v>
      </c>
      <c r="AQ488" s="43" t="s">
        <v>8</v>
      </c>
    </row>
    <row r="489" spans="1:43" s="24" customFormat="1" ht="30" customHeight="1" x14ac:dyDescent="0.3">
      <c r="A489" s="57" t="s">
        <v>604</v>
      </c>
      <c r="B489" s="57" t="s">
        <v>904</v>
      </c>
      <c r="C489" s="57" t="s">
        <v>604</v>
      </c>
      <c r="D489" s="58" t="s">
        <v>1893</v>
      </c>
      <c r="E489" s="60" t="s">
        <v>1894</v>
      </c>
      <c r="F489" s="61">
        <v>96</v>
      </c>
      <c r="G489" s="61">
        <v>7571</v>
      </c>
      <c r="H489" s="88">
        <v>1.3</v>
      </c>
      <c r="I489" s="63">
        <v>100</v>
      </c>
      <c r="J489" s="63">
        <v>89.583333333333343</v>
      </c>
      <c r="K489" s="63">
        <v>100</v>
      </c>
      <c r="L489" s="63">
        <v>100</v>
      </c>
      <c r="M489" s="63">
        <v>100</v>
      </c>
      <c r="N489" s="63">
        <v>100</v>
      </c>
      <c r="O489" s="63">
        <v>100</v>
      </c>
      <c r="P489" s="63">
        <v>97.916666666666657</v>
      </c>
      <c r="Q489" s="63">
        <v>100</v>
      </c>
      <c r="R489" s="63">
        <v>100</v>
      </c>
      <c r="S489" s="63">
        <v>100</v>
      </c>
      <c r="T489" s="63">
        <v>100</v>
      </c>
      <c r="U489" s="46">
        <v>10</v>
      </c>
      <c r="V489" s="64">
        <v>100</v>
      </c>
      <c r="W489" s="65">
        <v>96</v>
      </c>
      <c r="X489" s="65">
        <v>97</v>
      </c>
      <c r="Y489" s="65">
        <v>98</v>
      </c>
      <c r="Z489" s="65">
        <v>96</v>
      </c>
      <c r="AA489" s="65">
        <v>108</v>
      </c>
      <c r="AB489" s="65">
        <v>99</v>
      </c>
      <c r="AC489" s="67">
        <v>-1.0416666666666665</v>
      </c>
      <c r="AD489" s="67">
        <v>2.0408163265306123</v>
      </c>
      <c r="AE489" s="67">
        <v>8.3333333333333321</v>
      </c>
      <c r="AF489" s="65">
        <v>101</v>
      </c>
      <c r="AG489" s="65">
        <v>97</v>
      </c>
      <c r="AH489" s="67">
        <v>3.9603960396039604</v>
      </c>
      <c r="AI489" s="65">
        <v>101</v>
      </c>
      <c r="AJ489" s="65">
        <v>97</v>
      </c>
      <c r="AK489" s="67">
        <v>3.9603960396039604</v>
      </c>
      <c r="AL489" s="42" t="s">
        <v>2669</v>
      </c>
      <c r="AM489" s="42" t="s">
        <v>2639</v>
      </c>
      <c r="AN489" s="42" t="s">
        <v>2639</v>
      </c>
      <c r="AO489" s="47" t="s">
        <v>2639</v>
      </c>
      <c r="AP489" s="47" t="s">
        <v>2639</v>
      </c>
      <c r="AQ489" s="43" t="s">
        <v>5</v>
      </c>
    </row>
    <row r="490" spans="1:43" s="24" customFormat="1" ht="30" customHeight="1" x14ac:dyDescent="0.3">
      <c r="A490" s="57" t="s">
        <v>604</v>
      </c>
      <c r="B490" s="57" t="s">
        <v>904</v>
      </c>
      <c r="C490" s="57" t="s">
        <v>604</v>
      </c>
      <c r="D490" s="58" t="s">
        <v>1895</v>
      </c>
      <c r="E490" s="60" t="s">
        <v>1896</v>
      </c>
      <c r="F490" s="61">
        <v>98</v>
      </c>
      <c r="G490" s="61">
        <v>7547</v>
      </c>
      <c r="H490" s="88">
        <v>1.3</v>
      </c>
      <c r="I490" s="63">
        <v>77.551020408163268</v>
      </c>
      <c r="J490" s="63" t="s">
        <v>2670</v>
      </c>
      <c r="K490" s="63">
        <v>100</v>
      </c>
      <c r="L490" s="63">
        <v>97.959183673469383</v>
      </c>
      <c r="M490" s="63">
        <v>100</v>
      </c>
      <c r="N490" s="63">
        <v>91.83673469387756</v>
      </c>
      <c r="O490" s="63">
        <v>96.938775510204081</v>
      </c>
      <c r="P490" s="63">
        <v>83.673469387755105</v>
      </c>
      <c r="Q490" s="63">
        <v>85.714285714285708</v>
      </c>
      <c r="R490" s="63">
        <v>76.530612244897952</v>
      </c>
      <c r="S490" s="63">
        <v>79.591836734693871</v>
      </c>
      <c r="T490" s="63">
        <v>65.306122448979593</v>
      </c>
      <c r="U490" s="46">
        <v>4</v>
      </c>
      <c r="V490" s="64">
        <v>40</v>
      </c>
      <c r="W490" s="65">
        <v>96</v>
      </c>
      <c r="X490" s="65">
        <v>100</v>
      </c>
      <c r="Y490" s="65">
        <v>104</v>
      </c>
      <c r="Z490" s="65">
        <v>101</v>
      </c>
      <c r="AA490" s="65">
        <v>102</v>
      </c>
      <c r="AB490" s="65">
        <v>96</v>
      </c>
      <c r="AC490" s="67">
        <v>-4.1666666666666661</v>
      </c>
      <c r="AD490" s="67">
        <v>2.8846153846153846</v>
      </c>
      <c r="AE490" s="67">
        <v>5.8823529411764701</v>
      </c>
      <c r="AF490" s="65">
        <v>104</v>
      </c>
      <c r="AG490" s="65">
        <v>90</v>
      </c>
      <c r="AH490" s="67">
        <v>13.461538461538462</v>
      </c>
      <c r="AI490" s="65">
        <v>103</v>
      </c>
      <c r="AJ490" s="65">
        <v>95</v>
      </c>
      <c r="AK490" s="67">
        <v>7.7669902912621351</v>
      </c>
      <c r="AL490" s="42" t="s">
        <v>2639</v>
      </c>
      <c r="AM490" s="42" t="s">
        <v>2639</v>
      </c>
      <c r="AN490" s="42" t="s">
        <v>2639</v>
      </c>
      <c r="AO490" s="47" t="s">
        <v>2669</v>
      </c>
      <c r="AP490" s="47" t="s">
        <v>2639</v>
      </c>
      <c r="AQ490" s="43" t="s">
        <v>8</v>
      </c>
    </row>
    <row r="491" spans="1:43" s="24" customFormat="1" ht="30" customHeight="1" x14ac:dyDescent="0.3">
      <c r="A491" s="57" t="s">
        <v>647</v>
      </c>
      <c r="B491" s="57" t="s">
        <v>904</v>
      </c>
      <c r="C491" s="57" t="s">
        <v>604</v>
      </c>
      <c r="D491" s="58" t="s">
        <v>1897</v>
      </c>
      <c r="E491" s="60" t="s">
        <v>1898</v>
      </c>
      <c r="F491" s="61">
        <v>78</v>
      </c>
      <c r="G491" s="61">
        <v>7093</v>
      </c>
      <c r="H491" s="88">
        <v>1.1000000000000001</v>
      </c>
      <c r="I491" s="63">
        <v>64.102564102564102</v>
      </c>
      <c r="J491" s="63">
        <v>56.410256410256409</v>
      </c>
      <c r="K491" s="63">
        <v>74.358974358974365</v>
      </c>
      <c r="L491" s="63">
        <v>80.769230769230774</v>
      </c>
      <c r="M491" s="63">
        <v>75.641025641025635</v>
      </c>
      <c r="N491" s="63">
        <v>89.743589743589752</v>
      </c>
      <c r="O491" s="63">
        <v>87.179487179487182</v>
      </c>
      <c r="P491" s="63">
        <v>92.307692307692307</v>
      </c>
      <c r="Q491" s="63">
        <v>84.615384615384613</v>
      </c>
      <c r="R491" s="63">
        <v>61.53846153846154</v>
      </c>
      <c r="S491" s="63">
        <v>73.076923076923066</v>
      </c>
      <c r="T491" s="63">
        <v>80.769230769230774</v>
      </c>
      <c r="U491" s="46">
        <v>0</v>
      </c>
      <c r="V491" s="64">
        <v>0</v>
      </c>
      <c r="W491" s="65">
        <v>62</v>
      </c>
      <c r="X491" s="65">
        <v>58</v>
      </c>
      <c r="Y491" s="65">
        <v>58</v>
      </c>
      <c r="Z491" s="65">
        <v>59</v>
      </c>
      <c r="AA491" s="65">
        <v>62</v>
      </c>
      <c r="AB491" s="65">
        <v>63</v>
      </c>
      <c r="AC491" s="67">
        <v>6.4516129032258061</v>
      </c>
      <c r="AD491" s="67">
        <v>-1.7241379310344827</v>
      </c>
      <c r="AE491" s="67">
        <v>-1.6129032258064515</v>
      </c>
      <c r="AF491" s="65">
        <v>59</v>
      </c>
      <c r="AG491" s="65">
        <v>70</v>
      </c>
      <c r="AH491" s="67">
        <v>-18.64406779661017</v>
      </c>
      <c r="AI491" s="65">
        <v>59</v>
      </c>
      <c r="AJ491" s="65">
        <v>68</v>
      </c>
      <c r="AK491" s="67">
        <v>-15.254237288135593</v>
      </c>
      <c r="AL491" s="42" t="s">
        <v>2639</v>
      </c>
      <c r="AM491" s="42" t="s">
        <v>2639</v>
      </c>
      <c r="AN491" s="42" t="s">
        <v>2639</v>
      </c>
      <c r="AO491" s="47" t="s">
        <v>2669</v>
      </c>
      <c r="AP491" s="47" t="s">
        <v>2639</v>
      </c>
      <c r="AQ491" s="43" t="s">
        <v>8</v>
      </c>
    </row>
    <row r="492" spans="1:43" s="24" customFormat="1" ht="30" customHeight="1" x14ac:dyDescent="0.3">
      <c r="A492" s="57" t="s">
        <v>805</v>
      </c>
      <c r="B492" s="57" t="s">
        <v>904</v>
      </c>
      <c r="C492" s="57" t="s">
        <v>604</v>
      </c>
      <c r="D492" s="58" t="s">
        <v>1899</v>
      </c>
      <c r="E492" s="60" t="s">
        <v>1900</v>
      </c>
      <c r="F492" s="61">
        <v>875</v>
      </c>
      <c r="G492" s="61">
        <v>71905</v>
      </c>
      <c r="H492" s="88">
        <v>1.3</v>
      </c>
      <c r="I492" s="63">
        <v>90.4</v>
      </c>
      <c r="J492" s="63">
        <v>0.1142857142857143</v>
      </c>
      <c r="K492" s="63">
        <v>84</v>
      </c>
      <c r="L492" s="63">
        <v>83.542857142857144</v>
      </c>
      <c r="M492" s="63">
        <v>86.971428571428561</v>
      </c>
      <c r="N492" s="63">
        <v>82.857142857142861</v>
      </c>
      <c r="O492" s="63">
        <v>82.742857142857133</v>
      </c>
      <c r="P492" s="63">
        <v>79.428571428571431</v>
      </c>
      <c r="Q492" s="63">
        <v>77.028571428571425</v>
      </c>
      <c r="R492" s="63">
        <v>77.142857142857153</v>
      </c>
      <c r="S492" s="63">
        <v>74.400000000000006</v>
      </c>
      <c r="T492" s="63">
        <v>73.257142857142853</v>
      </c>
      <c r="U492" s="46">
        <v>0</v>
      </c>
      <c r="V492" s="64">
        <v>0</v>
      </c>
      <c r="W492" s="65">
        <v>781</v>
      </c>
      <c r="X492" s="65">
        <v>735</v>
      </c>
      <c r="Y492" s="65">
        <v>798</v>
      </c>
      <c r="Z492" s="65">
        <v>761</v>
      </c>
      <c r="AA492" s="65">
        <v>780</v>
      </c>
      <c r="AB492" s="65">
        <v>731</v>
      </c>
      <c r="AC492" s="67">
        <v>5.8898847631241997</v>
      </c>
      <c r="AD492" s="67">
        <v>4.6365914786967419</v>
      </c>
      <c r="AE492" s="67">
        <v>6.2820512820512819</v>
      </c>
      <c r="AF492" s="65">
        <v>798</v>
      </c>
      <c r="AG492" s="65">
        <v>725</v>
      </c>
      <c r="AH492" s="67">
        <v>9.147869674185463</v>
      </c>
      <c r="AI492" s="65">
        <v>798</v>
      </c>
      <c r="AJ492" s="65">
        <v>724</v>
      </c>
      <c r="AK492" s="67">
        <v>9.2731829573934839</v>
      </c>
      <c r="AL492" s="42" t="s">
        <v>2639</v>
      </c>
      <c r="AM492" s="42" t="s">
        <v>2639</v>
      </c>
      <c r="AN492" s="42" t="s">
        <v>2639</v>
      </c>
      <c r="AO492" s="47" t="s">
        <v>2669</v>
      </c>
      <c r="AP492" s="47" t="s">
        <v>2639</v>
      </c>
      <c r="AQ492" s="43" t="s">
        <v>8</v>
      </c>
    </row>
    <row r="493" spans="1:43" s="24" customFormat="1" ht="30" customHeight="1" x14ac:dyDescent="0.3">
      <c r="A493" s="57" t="s">
        <v>805</v>
      </c>
      <c r="B493" s="57" t="s">
        <v>904</v>
      </c>
      <c r="C493" s="57" t="s">
        <v>604</v>
      </c>
      <c r="D493" s="58" t="s">
        <v>1901</v>
      </c>
      <c r="E493" s="60" t="s">
        <v>1902</v>
      </c>
      <c r="F493" s="61">
        <v>88</v>
      </c>
      <c r="G493" s="61">
        <v>6964</v>
      </c>
      <c r="H493" s="88">
        <v>1.3</v>
      </c>
      <c r="I493" s="63">
        <v>88.63636363636364</v>
      </c>
      <c r="J493" s="63">
        <v>60.227272727272727</v>
      </c>
      <c r="K493" s="63">
        <v>98.86363636363636</v>
      </c>
      <c r="L493" s="63">
        <v>100</v>
      </c>
      <c r="M493" s="63">
        <v>98.86363636363636</v>
      </c>
      <c r="N493" s="63">
        <v>100</v>
      </c>
      <c r="O493" s="63">
        <v>100</v>
      </c>
      <c r="P493" s="63">
        <v>100</v>
      </c>
      <c r="Q493" s="63">
        <v>100</v>
      </c>
      <c r="R493" s="63">
        <v>98.86363636363636</v>
      </c>
      <c r="S493" s="63">
        <v>100</v>
      </c>
      <c r="T493" s="63">
        <v>100</v>
      </c>
      <c r="U493" s="46">
        <v>10</v>
      </c>
      <c r="V493" s="64">
        <v>100</v>
      </c>
      <c r="W493" s="65">
        <v>78</v>
      </c>
      <c r="X493" s="65">
        <v>87</v>
      </c>
      <c r="Y493" s="65">
        <v>79</v>
      </c>
      <c r="Z493" s="65">
        <v>87</v>
      </c>
      <c r="AA493" s="65">
        <v>87</v>
      </c>
      <c r="AB493" s="65">
        <v>88</v>
      </c>
      <c r="AC493" s="67">
        <v>-11.538461538461538</v>
      </c>
      <c r="AD493" s="67">
        <v>-10.126582278481013</v>
      </c>
      <c r="AE493" s="67">
        <v>-1.1494252873563218</v>
      </c>
      <c r="AF493" s="65">
        <v>80</v>
      </c>
      <c r="AG493" s="65">
        <v>88</v>
      </c>
      <c r="AH493" s="67">
        <v>-10</v>
      </c>
      <c r="AI493" s="65">
        <v>80</v>
      </c>
      <c r="AJ493" s="65">
        <v>88</v>
      </c>
      <c r="AK493" s="67">
        <v>-10</v>
      </c>
      <c r="AL493" s="42" t="s">
        <v>2669</v>
      </c>
      <c r="AM493" s="42" t="s">
        <v>2639</v>
      </c>
      <c r="AN493" s="42" t="s">
        <v>2639</v>
      </c>
      <c r="AO493" s="47" t="s">
        <v>2639</v>
      </c>
      <c r="AP493" s="47" t="s">
        <v>2639</v>
      </c>
      <c r="AQ493" s="43" t="s">
        <v>5</v>
      </c>
    </row>
    <row r="494" spans="1:43" s="24" customFormat="1" ht="30" customHeight="1" x14ac:dyDescent="0.3">
      <c r="A494" s="57" t="s">
        <v>647</v>
      </c>
      <c r="B494" s="57" t="s">
        <v>904</v>
      </c>
      <c r="C494" s="57" t="s">
        <v>604</v>
      </c>
      <c r="D494" s="58" t="s">
        <v>1903</v>
      </c>
      <c r="E494" s="60" t="s">
        <v>1904</v>
      </c>
      <c r="F494" s="61">
        <v>23</v>
      </c>
      <c r="G494" s="61">
        <v>2137</v>
      </c>
      <c r="H494" s="88">
        <v>1.1000000000000001</v>
      </c>
      <c r="I494" s="63">
        <v>95.652173913043484</v>
      </c>
      <c r="J494" s="63">
        <v>86.956521739130437</v>
      </c>
      <c r="K494" s="63">
        <v>100</v>
      </c>
      <c r="L494" s="63">
        <v>100</v>
      </c>
      <c r="M494" s="63">
        <v>100</v>
      </c>
      <c r="N494" s="63">
        <v>100</v>
      </c>
      <c r="O494" s="63">
        <v>100</v>
      </c>
      <c r="P494" s="63">
        <v>100</v>
      </c>
      <c r="Q494" s="63">
        <v>100</v>
      </c>
      <c r="R494" s="63">
        <v>82.608695652173907</v>
      </c>
      <c r="S494" s="63">
        <v>100</v>
      </c>
      <c r="T494" s="63">
        <v>100</v>
      </c>
      <c r="U494" s="46">
        <v>9</v>
      </c>
      <c r="V494" s="64">
        <v>90</v>
      </c>
      <c r="W494" s="65">
        <v>28</v>
      </c>
      <c r="X494" s="65">
        <v>32</v>
      </c>
      <c r="Y494" s="65">
        <v>30</v>
      </c>
      <c r="Z494" s="65">
        <v>29</v>
      </c>
      <c r="AA494" s="65">
        <v>30</v>
      </c>
      <c r="AB494" s="65">
        <v>30</v>
      </c>
      <c r="AC494" s="67">
        <v>-14.285714285714285</v>
      </c>
      <c r="AD494" s="67">
        <v>3.3333333333333335</v>
      </c>
      <c r="AE494" s="67">
        <v>0</v>
      </c>
      <c r="AF494" s="65">
        <v>31</v>
      </c>
      <c r="AG494" s="65">
        <v>36</v>
      </c>
      <c r="AH494" s="67">
        <v>-16.129032258064516</v>
      </c>
      <c r="AI494" s="65">
        <v>31</v>
      </c>
      <c r="AJ494" s="65">
        <v>35</v>
      </c>
      <c r="AK494" s="67">
        <v>-12.903225806451612</v>
      </c>
      <c r="AL494" s="42" t="s">
        <v>2639</v>
      </c>
      <c r="AM494" s="42" t="s">
        <v>2669</v>
      </c>
      <c r="AN494" s="42" t="s">
        <v>2639</v>
      </c>
      <c r="AO494" s="47" t="s">
        <v>2639</v>
      </c>
      <c r="AP494" s="47" t="s">
        <v>2639</v>
      </c>
      <c r="AQ494" s="43" t="s">
        <v>6</v>
      </c>
    </row>
    <row r="495" spans="1:43" s="24" customFormat="1" ht="30" customHeight="1" x14ac:dyDescent="0.3">
      <c r="A495" s="57" t="s">
        <v>769</v>
      </c>
      <c r="B495" s="57" t="s">
        <v>1905</v>
      </c>
      <c r="C495" s="57" t="s">
        <v>606</v>
      </c>
      <c r="D495" s="58" t="s">
        <v>1906</v>
      </c>
      <c r="E495" s="60" t="s">
        <v>1907</v>
      </c>
      <c r="F495" s="61">
        <v>16</v>
      </c>
      <c r="G495" s="61">
        <v>2817</v>
      </c>
      <c r="H495" s="88">
        <v>0.6</v>
      </c>
      <c r="I495" s="63">
        <v>100</v>
      </c>
      <c r="J495" s="63">
        <v>100</v>
      </c>
      <c r="K495" s="63">
        <v>100</v>
      </c>
      <c r="L495" s="63">
        <v>100</v>
      </c>
      <c r="M495" s="63">
        <v>100</v>
      </c>
      <c r="N495" s="63">
        <v>100</v>
      </c>
      <c r="O495" s="63">
        <v>100</v>
      </c>
      <c r="P495" s="63">
        <v>100</v>
      </c>
      <c r="Q495" s="63">
        <v>100</v>
      </c>
      <c r="R495" s="63">
        <v>100</v>
      </c>
      <c r="S495" s="63">
        <v>100</v>
      </c>
      <c r="T495" s="63">
        <v>100</v>
      </c>
      <c r="U495" s="46">
        <v>10</v>
      </c>
      <c r="V495" s="64">
        <v>100</v>
      </c>
      <c r="W495" s="65">
        <v>23</v>
      </c>
      <c r="X495" s="65">
        <v>25</v>
      </c>
      <c r="Y495" s="65">
        <v>24</v>
      </c>
      <c r="Z495" s="65">
        <v>24</v>
      </c>
      <c r="AA495" s="65">
        <v>28</v>
      </c>
      <c r="AB495" s="65">
        <v>29</v>
      </c>
      <c r="AC495" s="67">
        <v>-8.695652173913043</v>
      </c>
      <c r="AD495" s="67">
        <v>0</v>
      </c>
      <c r="AE495" s="67">
        <v>-3.5714285714285712</v>
      </c>
      <c r="AF495" s="65">
        <v>23</v>
      </c>
      <c r="AG495" s="65">
        <v>30</v>
      </c>
      <c r="AH495" s="67">
        <v>-30.434782608695656</v>
      </c>
      <c r="AI495" s="65">
        <v>24</v>
      </c>
      <c r="AJ495" s="65">
        <v>30</v>
      </c>
      <c r="AK495" s="67">
        <v>-25</v>
      </c>
      <c r="AL495" s="42" t="s">
        <v>2669</v>
      </c>
      <c r="AM495" s="42" t="s">
        <v>2639</v>
      </c>
      <c r="AN495" s="42" t="s">
        <v>2639</v>
      </c>
      <c r="AO495" s="47" t="s">
        <v>2639</v>
      </c>
      <c r="AP495" s="47" t="s">
        <v>2639</v>
      </c>
      <c r="AQ495" s="43" t="s">
        <v>5</v>
      </c>
    </row>
    <row r="496" spans="1:43" s="24" customFormat="1" ht="30" customHeight="1" x14ac:dyDescent="0.3">
      <c r="A496" s="57" t="s">
        <v>456</v>
      </c>
      <c r="B496" s="57" t="s">
        <v>1905</v>
      </c>
      <c r="C496" s="57" t="s">
        <v>606</v>
      </c>
      <c r="D496" s="58" t="s">
        <v>1908</v>
      </c>
      <c r="E496" s="60" t="s">
        <v>1909</v>
      </c>
      <c r="F496" s="61">
        <v>236</v>
      </c>
      <c r="G496" s="61">
        <v>16826</v>
      </c>
      <c r="H496" s="88">
        <v>1.5</v>
      </c>
      <c r="I496" s="63">
        <v>55.932203389830505</v>
      </c>
      <c r="J496" s="63">
        <v>20.33898305084746</v>
      </c>
      <c r="K496" s="63">
        <v>90.677966101694921</v>
      </c>
      <c r="L496" s="63">
        <v>91.101694915254242</v>
      </c>
      <c r="M496" s="63">
        <v>95.762711864406782</v>
      </c>
      <c r="N496" s="63">
        <v>100</v>
      </c>
      <c r="O496" s="63">
        <v>100</v>
      </c>
      <c r="P496" s="63">
        <v>91.949152542372886</v>
      </c>
      <c r="Q496" s="63">
        <v>87.711864406779654</v>
      </c>
      <c r="R496" s="63">
        <v>97.881355932203391</v>
      </c>
      <c r="S496" s="63">
        <v>94.067796610169495</v>
      </c>
      <c r="T496" s="63">
        <v>100</v>
      </c>
      <c r="U496" s="46">
        <v>6</v>
      </c>
      <c r="V496" s="64">
        <v>60</v>
      </c>
      <c r="W496" s="65">
        <v>215</v>
      </c>
      <c r="X496" s="65">
        <v>214</v>
      </c>
      <c r="Y496" s="65">
        <v>225</v>
      </c>
      <c r="Z496" s="65">
        <v>226</v>
      </c>
      <c r="AA496" s="65">
        <v>230</v>
      </c>
      <c r="AB496" s="65">
        <v>215</v>
      </c>
      <c r="AC496" s="67">
        <v>0.46511627906976744</v>
      </c>
      <c r="AD496" s="67">
        <v>-0.44444444444444442</v>
      </c>
      <c r="AE496" s="67">
        <v>6.5217391304347823</v>
      </c>
      <c r="AF496" s="65">
        <v>224</v>
      </c>
      <c r="AG496" s="65">
        <v>239</v>
      </c>
      <c r="AH496" s="67">
        <v>-6.6964285714285712</v>
      </c>
      <c r="AI496" s="65">
        <v>221</v>
      </c>
      <c r="AJ496" s="65">
        <v>236</v>
      </c>
      <c r="AK496" s="67">
        <v>-6.7873303167420813</v>
      </c>
      <c r="AL496" s="42" t="s">
        <v>2639</v>
      </c>
      <c r="AM496" s="42" t="s">
        <v>2639</v>
      </c>
      <c r="AN496" s="42" t="s">
        <v>2639</v>
      </c>
      <c r="AO496" s="47" t="s">
        <v>2669</v>
      </c>
      <c r="AP496" s="47" t="s">
        <v>2639</v>
      </c>
      <c r="AQ496" s="43" t="s">
        <v>8</v>
      </c>
    </row>
    <row r="497" spans="1:43" s="24" customFormat="1" ht="30" customHeight="1" x14ac:dyDescent="0.3">
      <c r="A497" s="57" t="s">
        <v>769</v>
      </c>
      <c r="B497" s="57" t="s">
        <v>1905</v>
      </c>
      <c r="C497" s="57" t="s">
        <v>606</v>
      </c>
      <c r="D497" s="58" t="s">
        <v>1910</v>
      </c>
      <c r="E497" s="60" t="s">
        <v>1911</v>
      </c>
      <c r="F497" s="61">
        <v>318</v>
      </c>
      <c r="G497" s="61">
        <v>30327</v>
      </c>
      <c r="H497" s="88">
        <v>1.1000000000000001</v>
      </c>
      <c r="I497" s="63">
        <v>68.867924528301884</v>
      </c>
      <c r="J497" s="63">
        <v>47.484276729559753</v>
      </c>
      <c r="K497" s="63">
        <v>67.295597484276726</v>
      </c>
      <c r="L497" s="63">
        <v>66.981132075471692</v>
      </c>
      <c r="M497" s="63">
        <v>66.352201257861637</v>
      </c>
      <c r="N497" s="63">
        <v>69.811320754716974</v>
      </c>
      <c r="O497" s="63">
        <v>70.125786163522008</v>
      </c>
      <c r="P497" s="63">
        <v>85.534591194968556</v>
      </c>
      <c r="Q497" s="63">
        <v>75.786163522012586</v>
      </c>
      <c r="R497" s="63">
        <v>82.704402515723274</v>
      </c>
      <c r="S497" s="63">
        <v>87.106918238993714</v>
      </c>
      <c r="T497" s="63">
        <v>85.534591194968556</v>
      </c>
      <c r="U497" s="46">
        <v>0</v>
      </c>
      <c r="V497" s="64">
        <v>0</v>
      </c>
      <c r="W497" s="65">
        <v>209</v>
      </c>
      <c r="X497" s="65">
        <v>214</v>
      </c>
      <c r="Y497" s="65">
        <v>214</v>
      </c>
      <c r="Z497" s="65">
        <v>211</v>
      </c>
      <c r="AA497" s="65">
        <v>217</v>
      </c>
      <c r="AB497" s="65">
        <v>213</v>
      </c>
      <c r="AC497" s="67">
        <v>-2.3923444976076556</v>
      </c>
      <c r="AD497" s="67">
        <v>1.4018691588785046</v>
      </c>
      <c r="AE497" s="67">
        <v>1.8433179723502304</v>
      </c>
      <c r="AF497" s="65">
        <v>216</v>
      </c>
      <c r="AG497" s="65">
        <v>222</v>
      </c>
      <c r="AH497" s="67">
        <v>-2.7777777777777777</v>
      </c>
      <c r="AI497" s="65">
        <v>215</v>
      </c>
      <c r="AJ497" s="65">
        <v>223</v>
      </c>
      <c r="AK497" s="67">
        <v>-3.7209302325581395</v>
      </c>
      <c r="AL497" s="42" t="s">
        <v>2639</v>
      </c>
      <c r="AM497" s="42" t="s">
        <v>2639</v>
      </c>
      <c r="AN497" s="42" t="s">
        <v>2639</v>
      </c>
      <c r="AO497" s="47" t="s">
        <v>2669</v>
      </c>
      <c r="AP497" s="47" t="s">
        <v>2639</v>
      </c>
      <c r="AQ497" s="43" t="s">
        <v>8</v>
      </c>
    </row>
    <row r="498" spans="1:43" s="24" customFormat="1" ht="30" customHeight="1" x14ac:dyDescent="0.3">
      <c r="A498" s="57" t="s">
        <v>606</v>
      </c>
      <c r="B498" s="57" t="s">
        <v>1905</v>
      </c>
      <c r="C498" s="57" t="s">
        <v>606</v>
      </c>
      <c r="D498" s="58" t="s">
        <v>1912</v>
      </c>
      <c r="E498" s="60" t="s">
        <v>1913</v>
      </c>
      <c r="F498" s="61">
        <v>53</v>
      </c>
      <c r="G498" s="61">
        <v>3651</v>
      </c>
      <c r="H498" s="88">
        <v>1.5</v>
      </c>
      <c r="I498" s="63">
        <v>84.905660377358487</v>
      </c>
      <c r="J498" s="63">
        <v>20.754716981132077</v>
      </c>
      <c r="K498" s="63">
        <v>100</v>
      </c>
      <c r="L498" s="63">
        <v>100</v>
      </c>
      <c r="M498" s="63">
        <v>100</v>
      </c>
      <c r="N498" s="63">
        <v>100</v>
      </c>
      <c r="O498" s="63">
        <v>100</v>
      </c>
      <c r="P498" s="63">
        <v>100</v>
      </c>
      <c r="Q498" s="63">
        <v>90.566037735849065</v>
      </c>
      <c r="R498" s="63">
        <v>69.811320754716974</v>
      </c>
      <c r="S498" s="63">
        <v>100</v>
      </c>
      <c r="T498" s="63">
        <v>100</v>
      </c>
      <c r="U498" s="46">
        <v>8</v>
      </c>
      <c r="V498" s="64">
        <v>80</v>
      </c>
      <c r="W498" s="65">
        <v>61</v>
      </c>
      <c r="X498" s="65">
        <v>59</v>
      </c>
      <c r="Y498" s="65">
        <v>61</v>
      </c>
      <c r="Z498" s="65">
        <v>62</v>
      </c>
      <c r="AA498" s="65">
        <v>63</v>
      </c>
      <c r="AB498" s="65">
        <v>59</v>
      </c>
      <c r="AC498" s="67">
        <v>3.278688524590164</v>
      </c>
      <c r="AD498" s="67">
        <v>-1.639344262295082</v>
      </c>
      <c r="AE498" s="67">
        <v>6.3492063492063489</v>
      </c>
      <c r="AF498" s="65">
        <v>63</v>
      </c>
      <c r="AG498" s="65">
        <v>57</v>
      </c>
      <c r="AH498" s="67">
        <v>9.5238095238095237</v>
      </c>
      <c r="AI498" s="65">
        <v>63</v>
      </c>
      <c r="AJ498" s="65">
        <v>58</v>
      </c>
      <c r="AK498" s="67">
        <v>7.9365079365079358</v>
      </c>
      <c r="AL498" s="42" t="s">
        <v>2639</v>
      </c>
      <c r="AM498" s="42" t="s">
        <v>2669</v>
      </c>
      <c r="AN498" s="42" t="s">
        <v>2639</v>
      </c>
      <c r="AO498" s="47" t="s">
        <v>2639</v>
      </c>
      <c r="AP498" s="47" t="s">
        <v>2639</v>
      </c>
      <c r="AQ498" s="43" t="s">
        <v>6</v>
      </c>
    </row>
    <row r="499" spans="1:43" s="24" customFormat="1" ht="30" customHeight="1" x14ac:dyDescent="0.3">
      <c r="A499" s="57" t="s">
        <v>606</v>
      </c>
      <c r="B499" s="57" t="s">
        <v>1905</v>
      </c>
      <c r="C499" s="57" t="s">
        <v>606</v>
      </c>
      <c r="D499" s="58" t="s">
        <v>1914</v>
      </c>
      <c r="E499" s="60" t="s">
        <v>1915</v>
      </c>
      <c r="F499" s="61">
        <v>58</v>
      </c>
      <c r="G499" s="61">
        <v>6490</v>
      </c>
      <c r="H499" s="88">
        <v>0.9</v>
      </c>
      <c r="I499" s="63">
        <v>48.275862068965516</v>
      </c>
      <c r="J499" s="63">
        <v>5.1724137931034484</v>
      </c>
      <c r="K499" s="63">
        <v>100</v>
      </c>
      <c r="L499" s="63">
        <v>100</v>
      </c>
      <c r="M499" s="63">
        <v>100</v>
      </c>
      <c r="N499" s="63">
        <v>100</v>
      </c>
      <c r="O499" s="63">
        <v>100</v>
      </c>
      <c r="P499" s="63">
        <v>100</v>
      </c>
      <c r="Q499" s="63">
        <v>100</v>
      </c>
      <c r="R499" s="63">
        <v>63.793103448275865</v>
      </c>
      <c r="S499" s="63">
        <v>96.551724137931032</v>
      </c>
      <c r="T499" s="63">
        <v>81.034482758620683</v>
      </c>
      <c r="U499" s="46">
        <v>8</v>
      </c>
      <c r="V499" s="64">
        <v>80</v>
      </c>
      <c r="W499" s="65">
        <v>83</v>
      </c>
      <c r="X499" s="65">
        <v>99</v>
      </c>
      <c r="Y499" s="65">
        <v>88</v>
      </c>
      <c r="Z499" s="65">
        <v>97</v>
      </c>
      <c r="AA499" s="65">
        <v>87</v>
      </c>
      <c r="AB499" s="65">
        <v>82</v>
      </c>
      <c r="AC499" s="67">
        <v>-19.277108433734941</v>
      </c>
      <c r="AD499" s="67">
        <v>-10.227272727272728</v>
      </c>
      <c r="AE499" s="67">
        <v>5.7471264367816088</v>
      </c>
      <c r="AF499" s="65">
        <v>81</v>
      </c>
      <c r="AG499" s="65">
        <v>71</v>
      </c>
      <c r="AH499" s="67">
        <v>12.345679012345679</v>
      </c>
      <c r="AI499" s="65">
        <v>84</v>
      </c>
      <c r="AJ499" s="65">
        <v>71</v>
      </c>
      <c r="AK499" s="67">
        <v>15.476190476190476</v>
      </c>
      <c r="AL499" s="42" t="s">
        <v>2639</v>
      </c>
      <c r="AM499" s="42" t="s">
        <v>2669</v>
      </c>
      <c r="AN499" s="42" t="s">
        <v>2639</v>
      </c>
      <c r="AO499" s="47" t="s">
        <v>2639</v>
      </c>
      <c r="AP499" s="47" t="s">
        <v>2639</v>
      </c>
      <c r="AQ499" s="43" t="s">
        <v>6</v>
      </c>
    </row>
    <row r="500" spans="1:43" s="24" customFormat="1" ht="30" customHeight="1" x14ac:dyDescent="0.3">
      <c r="A500" s="57" t="s">
        <v>606</v>
      </c>
      <c r="B500" s="57" t="s">
        <v>1905</v>
      </c>
      <c r="C500" s="57" t="s">
        <v>606</v>
      </c>
      <c r="D500" s="58" t="s">
        <v>1916</v>
      </c>
      <c r="E500" s="60" t="s">
        <v>1917</v>
      </c>
      <c r="F500" s="61">
        <v>110</v>
      </c>
      <c r="G500" s="61">
        <v>8188</v>
      </c>
      <c r="H500" s="88">
        <v>1.4000000000000001</v>
      </c>
      <c r="I500" s="63">
        <v>100</v>
      </c>
      <c r="J500" s="63">
        <v>72.727272727272734</v>
      </c>
      <c r="K500" s="63">
        <v>100</v>
      </c>
      <c r="L500" s="63">
        <v>100</v>
      </c>
      <c r="M500" s="63">
        <v>100</v>
      </c>
      <c r="N500" s="63">
        <v>99.090909090909093</v>
      </c>
      <c r="O500" s="63">
        <v>100</v>
      </c>
      <c r="P500" s="63">
        <v>100</v>
      </c>
      <c r="Q500" s="63">
        <v>100</v>
      </c>
      <c r="R500" s="63">
        <v>100</v>
      </c>
      <c r="S500" s="63">
        <v>100</v>
      </c>
      <c r="T500" s="63">
        <v>100</v>
      </c>
      <c r="U500" s="46">
        <v>10</v>
      </c>
      <c r="V500" s="64">
        <v>100</v>
      </c>
      <c r="W500" s="65">
        <v>114</v>
      </c>
      <c r="X500" s="65">
        <v>111</v>
      </c>
      <c r="Y500" s="65">
        <v>120</v>
      </c>
      <c r="Z500" s="65">
        <v>111</v>
      </c>
      <c r="AA500" s="65">
        <v>111</v>
      </c>
      <c r="AB500" s="65">
        <v>114</v>
      </c>
      <c r="AC500" s="67">
        <v>2.6315789473684208</v>
      </c>
      <c r="AD500" s="67">
        <v>7.5</v>
      </c>
      <c r="AE500" s="67">
        <v>-2.7027027027027026</v>
      </c>
      <c r="AF500" s="65">
        <v>120</v>
      </c>
      <c r="AG500" s="65">
        <v>109</v>
      </c>
      <c r="AH500" s="67">
        <v>9.1666666666666661</v>
      </c>
      <c r="AI500" s="65">
        <v>120</v>
      </c>
      <c r="AJ500" s="65">
        <v>111</v>
      </c>
      <c r="AK500" s="67">
        <v>7.5</v>
      </c>
      <c r="AL500" s="42" t="s">
        <v>2669</v>
      </c>
      <c r="AM500" s="42" t="s">
        <v>2639</v>
      </c>
      <c r="AN500" s="42" t="s">
        <v>2639</v>
      </c>
      <c r="AO500" s="47" t="s">
        <v>2639</v>
      </c>
      <c r="AP500" s="47" t="s">
        <v>2639</v>
      </c>
      <c r="AQ500" s="43" t="s">
        <v>5</v>
      </c>
    </row>
    <row r="501" spans="1:43" s="24" customFormat="1" ht="30" customHeight="1" x14ac:dyDescent="0.3">
      <c r="A501" s="57" t="s">
        <v>456</v>
      </c>
      <c r="B501" s="57" t="s">
        <v>1905</v>
      </c>
      <c r="C501" s="57" t="s">
        <v>606</v>
      </c>
      <c r="D501" s="58" t="s">
        <v>1918</v>
      </c>
      <c r="E501" s="60" t="s">
        <v>1919</v>
      </c>
      <c r="F501" s="61">
        <v>679</v>
      </c>
      <c r="G501" s="61">
        <v>48024</v>
      </c>
      <c r="H501" s="88">
        <v>1.5</v>
      </c>
      <c r="I501" s="63">
        <v>94.403534609720168</v>
      </c>
      <c r="J501" s="63">
        <v>57.437407952871865</v>
      </c>
      <c r="K501" s="63">
        <v>91.899852724594993</v>
      </c>
      <c r="L501" s="63">
        <v>93.372606774668625</v>
      </c>
      <c r="M501" s="63">
        <v>95.729013254786452</v>
      </c>
      <c r="N501" s="63">
        <v>91.899852724594993</v>
      </c>
      <c r="O501" s="63">
        <v>91.163475699558177</v>
      </c>
      <c r="P501" s="63">
        <v>99.263622974963184</v>
      </c>
      <c r="Q501" s="63">
        <v>85.125184094256255</v>
      </c>
      <c r="R501" s="63">
        <v>74.668630338733436</v>
      </c>
      <c r="S501" s="63">
        <v>91.75257731958763</v>
      </c>
      <c r="T501" s="63">
        <v>92.194403534609719</v>
      </c>
      <c r="U501" s="46">
        <v>3</v>
      </c>
      <c r="V501" s="64">
        <v>30</v>
      </c>
      <c r="W501" s="65">
        <v>665</v>
      </c>
      <c r="X501" s="65">
        <v>624</v>
      </c>
      <c r="Y501" s="65">
        <v>701</v>
      </c>
      <c r="Z501" s="65">
        <v>650</v>
      </c>
      <c r="AA501" s="65">
        <v>650</v>
      </c>
      <c r="AB501" s="65">
        <v>634</v>
      </c>
      <c r="AC501" s="67">
        <v>6.1654135338345863</v>
      </c>
      <c r="AD501" s="67">
        <v>7.2753209700427961</v>
      </c>
      <c r="AE501" s="67">
        <v>2.4615384615384617</v>
      </c>
      <c r="AF501" s="65">
        <v>700</v>
      </c>
      <c r="AG501" s="65">
        <v>624</v>
      </c>
      <c r="AH501" s="67">
        <v>10.857142857142858</v>
      </c>
      <c r="AI501" s="65">
        <v>696</v>
      </c>
      <c r="AJ501" s="65">
        <v>619</v>
      </c>
      <c r="AK501" s="67">
        <v>11.063218390804598</v>
      </c>
      <c r="AL501" s="42" t="s">
        <v>2639</v>
      </c>
      <c r="AM501" s="42" t="s">
        <v>2639</v>
      </c>
      <c r="AN501" s="42" t="s">
        <v>2639</v>
      </c>
      <c r="AO501" s="47" t="s">
        <v>2669</v>
      </c>
      <c r="AP501" s="47" t="s">
        <v>2639</v>
      </c>
      <c r="AQ501" s="43" t="s">
        <v>8</v>
      </c>
    </row>
    <row r="502" spans="1:43" s="24" customFormat="1" ht="30" customHeight="1" x14ac:dyDescent="0.3">
      <c r="A502" s="57" t="s">
        <v>606</v>
      </c>
      <c r="B502" s="57" t="s">
        <v>1905</v>
      </c>
      <c r="C502" s="57" t="s">
        <v>606</v>
      </c>
      <c r="D502" s="58" t="s">
        <v>1920</v>
      </c>
      <c r="E502" s="60" t="s">
        <v>1921</v>
      </c>
      <c r="F502" s="61">
        <v>56</v>
      </c>
      <c r="G502" s="61">
        <v>7557</v>
      </c>
      <c r="H502" s="88">
        <v>0.79999999999999993</v>
      </c>
      <c r="I502" s="63">
        <v>100</v>
      </c>
      <c r="J502" s="63">
        <v>75</v>
      </c>
      <c r="K502" s="63">
        <v>100</v>
      </c>
      <c r="L502" s="63">
        <v>100</v>
      </c>
      <c r="M502" s="63">
        <v>100</v>
      </c>
      <c r="N502" s="63">
        <v>92.857142857142861</v>
      </c>
      <c r="O502" s="63">
        <v>92.857142857142861</v>
      </c>
      <c r="P502" s="63">
        <v>100</v>
      </c>
      <c r="Q502" s="63">
        <v>91.071428571428569</v>
      </c>
      <c r="R502" s="63">
        <v>89.285714285714292</v>
      </c>
      <c r="S502" s="63">
        <v>98.214285714285708</v>
      </c>
      <c r="T502" s="63">
        <v>100</v>
      </c>
      <c r="U502" s="46">
        <v>6</v>
      </c>
      <c r="V502" s="64">
        <v>60</v>
      </c>
      <c r="W502" s="65">
        <v>56</v>
      </c>
      <c r="X502" s="65">
        <v>60</v>
      </c>
      <c r="Y502" s="65">
        <v>59</v>
      </c>
      <c r="Z502" s="65">
        <v>62</v>
      </c>
      <c r="AA502" s="65">
        <v>71</v>
      </c>
      <c r="AB502" s="65">
        <v>62</v>
      </c>
      <c r="AC502" s="67">
        <v>-7.1428571428571423</v>
      </c>
      <c r="AD502" s="67">
        <v>-5.0847457627118651</v>
      </c>
      <c r="AE502" s="67">
        <v>12.676056338028168</v>
      </c>
      <c r="AF502" s="65">
        <v>59</v>
      </c>
      <c r="AG502" s="65">
        <v>52</v>
      </c>
      <c r="AH502" s="67">
        <v>11.864406779661017</v>
      </c>
      <c r="AI502" s="65">
        <v>59</v>
      </c>
      <c r="AJ502" s="65">
        <v>52</v>
      </c>
      <c r="AK502" s="67">
        <v>11.864406779661017</v>
      </c>
      <c r="AL502" s="42" t="s">
        <v>2639</v>
      </c>
      <c r="AM502" s="42" t="s">
        <v>2639</v>
      </c>
      <c r="AN502" s="42" t="s">
        <v>2639</v>
      </c>
      <c r="AO502" s="47" t="s">
        <v>2669</v>
      </c>
      <c r="AP502" s="47" t="s">
        <v>2639</v>
      </c>
      <c r="AQ502" s="43" t="s">
        <v>8</v>
      </c>
    </row>
    <row r="503" spans="1:43" s="24" customFormat="1" ht="30" customHeight="1" x14ac:dyDescent="0.3">
      <c r="A503" s="57" t="s">
        <v>606</v>
      </c>
      <c r="B503" s="57" t="s">
        <v>1905</v>
      </c>
      <c r="C503" s="57" t="s">
        <v>606</v>
      </c>
      <c r="D503" s="58" t="s">
        <v>1922</v>
      </c>
      <c r="E503" s="60" t="s">
        <v>1923</v>
      </c>
      <c r="F503" s="61">
        <v>198</v>
      </c>
      <c r="G503" s="61">
        <v>18192</v>
      </c>
      <c r="H503" s="88">
        <v>1.1000000000000001</v>
      </c>
      <c r="I503" s="63">
        <v>100</v>
      </c>
      <c r="J503" s="63">
        <v>35.858585858585855</v>
      </c>
      <c r="K503" s="63">
        <v>88.383838383838381</v>
      </c>
      <c r="L503" s="63">
        <v>100</v>
      </c>
      <c r="M503" s="63">
        <v>98.484848484848484</v>
      </c>
      <c r="N503" s="63">
        <v>100</v>
      </c>
      <c r="O503" s="63">
        <v>100</v>
      </c>
      <c r="P503" s="63">
        <v>100</v>
      </c>
      <c r="Q503" s="63">
        <v>89.898989898989896</v>
      </c>
      <c r="R503" s="63">
        <v>48.484848484848484</v>
      </c>
      <c r="S503" s="63">
        <v>100</v>
      </c>
      <c r="T503" s="63">
        <v>100</v>
      </c>
      <c r="U503" s="46">
        <v>7</v>
      </c>
      <c r="V503" s="64">
        <v>70</v>
      </c>
      <c r="W503" s="65">
        <v>176</v>
      </c>
      <c r="X503" s="65">
        <v>175</v>
      </c>
      <c r="Y503" s="65">
        <v>213</v>
      </c>
      <c r="Z503" s="65">
        <v>195</v>
      </c>
      <c r="AA503" s="65">
        <v>224</v>
      </c>
      <c r="AB503" s="65">
        <v>212</v>
      </c>
      <c r="AC503" s="67">
        <v>0.56818181818181823</v>
      </c>
      <c r="AD503" s="67">
        <v>8.4507042253521121</v>
      </c>
      <c r="AE503" s="67">
        <v>5.3571428571428568</v>
      </c>
      <c r="AF503" s="65">
        <v>211</v>
      </c>
      <c r="AG503" s="65">
        <v>199</v>
      </c>
      <c r="AH503" s="67">
        <v>5.6872037914691944</v>
      </c>
      <c r="AI503" s="65">
        <v>213</v>
      </c>
      <c r="AJ503" s="65">
        <v>201</v>
      </c>
      <c r="AK503" s="67">
        <v>5.6338028169014089</v>
      </c>
      <c r="AL503" s="42" t="s">
        <v>2639</v>
      </c>
      <c r="AM503" s="42" t="s">
        <v>2639</v>
      </c>
      <c r="AN503" s="42" t="s">
        <v>2639</v>
      </c>
      <c r="AO503" s="47" t="s">
        <v>2669</v>
      </c>
      <c r="AP503" s="47" t="s">
        <v>2639</v>
      </c>
      <c r="AQ503" s="43" t="s">
        <v>8</v>
      </c>
    </row>
    <row r="504" spans="1:43" s="24" customFormat="1" ht="30" customHeight="1" x14ac:dyDescent="0.3">
      <c r="A504" s="57" t="s">
        <v>456</v>
      </c>
      <c r="B504" s="57" t="s">
        <v>1905</v>
      </c>
      <c r="C504" s="57" t="s">
        <v>606</v>
      </c>
      <c r="D504" s="58" t="s">
        <v>1924</v>
      </c>
      <c r="E504" s="60" t="s">
        <v>1925</v>
      </c>
      <c r="F504" s="61">
        <v>89</v>
      </c>
      <c r="G504" s="61">
        <v>9600</v>
      </c>
      <c r="H504" s="88">
        <v>1</v>
      </c>
      <c r="I504" s="63">
        <v>100</v>
      </c>
      <c r="J504" s="63">
        <v>52.80898876404494</v>
      </c>
      <c r="K504" s="63">
        <v>100</v>
      </c>
      <c r="L504" s="63">
        <v>100</v>
      </c>
      <c r="M504" s="63">
        <v>100</v>
      </c>
      <c r="N504" s="63">
        <v>100</v>
      </c>
      <c r="O504" s="63">
        <v>100</v>
      </c>
      <c r="P504" s="63">
        <v>100</v>
      </c>
      <c r="Q504" s="63">
        <v>97.752808988764045</v>
      </c>
      <c r="R504" s="63">
        <v>74.157303370786522</v>
      </c>
      <c r="S504" s="63">
        <v>100</v>
      </c>
      <c r="T504" s="63">
        <v>100</v>
      </c>
      <c r="U504" s="46">
        <v>9</v>
      </c>
      <c r="V504" s="64">
        <v>90</v>
      </c>
      <c r="W504" s="65">
        <v>101</v>
      </c>
      <c r="X504" s="65">
        <v>100</v>
      </c>
      <c r="Y504" s="65">
        <v>104</v>
      </c>
      <c r="Z504" s="65">
        <v>100</v>
      </c>
      <c r="AA504" s="65">
        <v>102</v>
      </c>
      <c r="AB504" s="65">
        <v>100</v>
      </c>
      <c r="AC504" s="67">
        <v>0.99009900990099009</v>
      </c>
      <c r="AD504" s="67">
        <v>3.8461538461538463</v>
      </c>
      <c r="AE504" s="67">
        <v>1.9607843137254901</v>
      </c>
      <c r="AF504" s="65">
        <v>102</v>
      </c>
      <c r="AG504" s="65">
        <v>98</v>
      </c>
      <c r="AH504" s="67">
        <v>3.9215686274509802</v>
      </c>
      <c r="AI504" s="65">
        <v>101</v>
      </c>
      <c r="AJ504" s="65">
        <v>95</v>
      </c>
      <c r="AK504" s="67">
        <v>5.9405940594059405</v>
      </c>
      <c r="AL504" s="42" t="s">
        <v>2639</v>
      </c>
      <c r="AM504" s="42" t="s">
        <v>2669</v>
      </c>
      <c r="AN504" s="42" t="s">
        <v>2639</v>
      </c>
      <c r="AO504" s="47" t="s">
        <v>2639</v>
      </c>
      <c r="AP504" s="47" t="s">
        <v>2639</v>
      </c>
      <c r="AQ504" s="43" t="s">
        <v>6</v>
      </c>
    </row>
    <row r="505" spans="1:43" s="24" customFormat="1" ht="30" customHeight="1" x14ac:dyDescent="0.3">
      <c r="A505" s="57" t="s">
        <v>769</v>
      </c>
      <c r="B505" s="57" t="s">
        <v>1905</v>
      </c>
      <c r="C505" s="57" t="s">
        <v>606</v>
      </c>
      <c r="D505" s="58" t="s">
        <v>1926</v>
      </c>
      <c r="E505" s="60" t="s">
        <v>1927</v>
      </c>
      <c r="F505" s="61">
        <v>41</v>
      </c>
      <c r="G505" s="61">
        <v>3748</v>
      </c>
      <c r="H505" s="88">
        <v>1.1000000000000001</v>
      </c>
      <c r="I505" s="63">
        <v>100</v>
      </c>
      <c r="J505" s="63">
        <v>19.512195121951219</v>
      </c>
      <c r="K505" s="63">
        <v>100</v>
      </c>
      <c r="L505" s="63">
        <v>97.560975609756099</v>
      </c>
      <c r="M505" s="63">
        <v>100</v>
      </c>
      <c r="N505" s="63">
        <v>97.560975609756099</v>
      </c>
      <c r="O505" s="63">
        <v>100</v>
      </c>
      <c r="P505" s="63">
        <v>95.121951219512198</v>
      </c>
      <c r="Q505" s="63">
        <v>100</v>
      </c>
      <c r="R505" s="63">
        <v>82.926829268292678</v>
      </c>
      <c r="S505" s="63">
        <v>95.121951219512198</v>
      </c>
      <c r="T505" s="63">
        <v>100</v>
      </c>
      <c r="U505" s="46">
        <v>9</v>
      </c>
      <c r="V505" s="64">
        <v>90</v>
      </c>
      <c r="W505" s="65">
        <v>41</v>
      </c>
      <c r="X505" s="65">
        <v>42</v>
      </c>
      <c r="Y505" s="65">
        <v>43</v>
      </c>
      <c r="Z505" s="65">
        <v>41</v>
      </c>
      <c r="AA505" s="65">
        <v>42</v>
      </c>
      <c r="AB505" s="65">
        <v>40</v>
      </c>
      <c r="AC505" s="67">
        <v>-2.4390243902439024</v>
      </c>
      <c r="AD505" s="67">
        <v>4.6511627906976747</v>
      </c>
      <c r="AE505" s="67">
        <v>4.7619047619047619</v>
      </c>
      <c r="AF505" s="65">
        <v>43</v>
      </c>
      <c r="AG505" s="65">
        <v>40</v>
      </c>
      <c r="AH505" s="67">
        <v>6.9767441860465116</v>
      </c>
      <c r="AI505" s="65">
        <v>43</v>
      </c>
      <c r="AJ505" s="65">
        <v>41</v>
      </c>
      <c r="AK505" s="67">
        <v>4.6511627906976747</v>
      </c>
      <c r="AL505" s="42" t="s">
        <v>2639</v>
      </c>
      <c r="AM505" s="42" t="s">
        <v>2669</v>
      </c>
      <c r="AN505" s="42" t="s">
        <v>2639</v>
      </c>
      <c r="AO505" s="47" t="s">
        <v>2639</v>
      </c>
      <c r="AP505" s="47" t="s">
        <v>2639</v>
      </c>
      <c r="AQ505" s="43" t="s">
        <v>6</v>
      </c>
    </row>
    <row r="506" spans="1:43" s="24" customFormat="1" ht="30" customHeight="1" x14ac:dyDescent="0.3">
      <c r="A506" s="57" t="s">
        <v>606</v>
      </c>
      <c r="B506" s="57" t="s">
        <v>1905</v>
      </c>
      <c r="C506" s="57" t="s">
        <v>606</v>
      </c>
      <c r="D506" s="58" t="s">
        <v>1928</v>
      </c>
      <c r="E506" s="60" t="s">
        <v>1929</v>
      </c>
      <c r="F506" s="61">
        <v>1828</v>
      </c>
      <c r="G506" s="61">
        <v>155059</v>
      </c>
      <c r="H506" s="88">
        <v>1.2000000000000002</v>
      </c>
      <c r="I506" s="63">
        <v>69.967177242888397</v>
      </c>
      <c r="J506" s="63">
        <v>3.9934354485776806</v>
      </c>
      <c r="K506" s="63">
        <v>77.02407002188184</v>
      </c>
      <c r="L506" s="63">
        <v>79.649890590809619</v>
      </c>
      <c r="M506" s="63">
        <v>77.516411378555787</v>
      </c>
      <c r="N506" s="63">
        <v>75.656455142231948</v>
      </c>
      <c r="O506" s="63">
        <v>75.492341356673961</v>
      </c>
      <c r="P506" s="63">
        <v>79.485776805251646</v>
      </c>
      <c r="Q506" s="63">
        <v>73.851203501094091</v>
      </c>
      <c r="R506" s="63">
        <v>73.304157549234134</v>
      </c>
      <c r="S506" s="63">
        <v>76.750547045951862</v>
      </c>
      <c r="T506" s="63">
        <v>75.547045951859957</v>
      </c>
      <c r="U506" s="46">
        <v>0</v>
      </c>
      <c r="V506" s="64">
        <v>0</v>
      </c>
      <c r="W506" s="65">
        <v>1371</v>
      </c>
      <c r="X506" s="65">
        <v>1408</v>
      </c>
      <c r="Y506" s="65">
        <v>1397</v>
      </c>
      <c r="Z506" s="65">
        <v>1417</v>
      </c>
      <c r="AA506" s="65">
        <v>1518</v>
      </c>
      <c r="AB506" s="65">
        <v>1456</v>
      </c>
      <c r="AC506" s="67">
        <v>-2.6987600291757841</v>
      </c>
      <c r="AD506" s="67">
        <v>-1.4316392269148175</v>
      </c>
      <c r="AE506" s="67">
        <v>4.0843214756258233</v>
      </c>
      <c r="AF506" s="65">
        <v>1371</v>
      </c>
      <c r="AG506" s="65">
        <v>1383</v>
      </c>
      <c r="AH506" s="67">
        <v>-0.87527352297592997</v>
      </c>
      <c r="AI506" s="65">
        <v>1357</v>
      </c>
      <c r="AJ506" s="65">
        <v>1380</v>
      </c>
      <c r="AK506" s="67">
        <v>-1.6949152542372881</v>
      </c>
      <c r="AL506" s="42" t="s">
        <v>2639</v>
      </c>
      <c r="AM506" s="42" t="s">
        <v>2639</v>
      </c>
      <c r="AN506" s="42" t="s">
        <v>2639</v>
      </c>
      <c r="AO506" s="47" t="s">
        <v>2669</v>
      </c>
      <c r="AP506" s="47" t="s">
        <v>2639</v>
      </c>
      <c r="AQ506" s="43" t="s">
        <v>8</v>
      </c>
    </row>
    <row r="507" spans="1:43" s="24" customFormat="1" ht="30" customHeight="1" x14ac:dyDescent="0.3">
      <c r="A507" s="57" t="s">
        <v>606</v>
      </c>
      <c r="B507" s="57" t="s">
        <v>1905</v>
      </c>
      <c r="C507" s="57" t="s">
        <v>606</v>
      </c>
      <c r="D507" s="58" t="s">
        <v>1930</v>
      </c>
      <c r="E507" s="60" t="s">
        <v>1931</v>
      </c>
      <c r="F507" s="61">
        <v>153</v>
      </c>
      <c r="G507" s="61">
        <v>19546</v>
      </c>
      <c r="H507" s="88">
        <v>0.79999999999999993</v>
      </c>
      <c r="I507" s="63">
        <v>100</v>
      </c>
      <c r="J507" s="63">
        <v>41.830065359477125</v>
      </c>
      <c r="K507" s="63">
        <v>100</v>
      </c>
      <c r="L507" s="63">
        <v>100</v>
      </c>
      <c r="M507" s="63">
        <v>100</v>
      </c>
      <c r="N507" s="63">
        <v>100</v>
      </c>
      <c r="O507" s="63">
        <v>100</v>
      </c>
      <c r="P507" s="63">
        <v>100</v>
      </c>
      <c r="Q507" s="63">
        <v>100</v>
      </c>
      <c r="R507" s="63">
        <v>88.888888888888886</v>
      </c>
      <c r="S507" s="63">
        <v>100</v>
      </c>
      <c r="T507" s="63">
        <v>100</v>
      </c>
      <c r="U507" s="46">
        <v>9</v>
      </c>
      <c r="V507" s="64">
        <v>90</v>
      </c>
      <c r="W507" s="65">
        <v>153</v>
      </c>
      <c r="X507" s="65">
        <v>176</v>
      </c>
      <c r="Y507" s="65">
        <v>180</v>
      </c>
      <c r="Z507" s="65">
        <v>188</v>
      </c>
      <c r="AA507" s="65">
        <v>182</v>
      </c>
      <c r="AB507" s="65">
        <v>183</v>
      </c>
      <c r="AC507" s="67">
        <v>-15.032679738562091</v>
      </c>
      <c r="AD507" s="67">
        <v>-4.4444444444444446</v>
      </c>
      <c r="AE507" s="67">
        <v>-0.5494505494505495</v>
      </c>
      <c r="AF507" s="65">
        <v>177</v>
      </c>
      <c r="AG507" s="65">
        <v>170</v>
      </c>
      <c r="AH507" s="67">
        <v>3.9548022598870061</v>
      </c>
      <c r="AI507" s="65">
        <v>178</v>
      </c>
      <c r="AJ507" s="65">
        <v>170</v>
      </c>
      <c r="AK507" s="67">
        <v>4.4943820224719104</v>
      </c>
      <c r="AL507" s="42" t="s">
        <v>2639</v>
      </c>
      <c r="AM507" s="42" t="s">
        <v>2669</v>
      </c>
      <c r="AN507" s="42" t="s">
        <v>2639</v>
      </c>
      <c r="AO507" s="47" t="s">
        <v>2639</v>
      </c>
      <c r="AP507" s="47" t="s">
        <v>2639</v>
      </c>
      <c r="AQ507" s="43" t="s">
        <v>6</v>
      </c>
    </row>
    <row r="508" spans="1:43" s="24" customFormat="1" ht="30" customHeight="1" x14ac:dyDescent="0.3">
      <c r="A508" s="57" t="s">
        <v>769</v>
      </c>
      <c r="B508" s="57" t="s">
        <v>1905</v>
      </c>
      <c r="C508" s="57" t="s">
        <v>606</v>
      </c>
      <c r="D508" s="58" t="s">
        <v>1932</v>
      </c>
      <c r="E508" s="60" t="s">
        <v>1933</v>
      </c>
      <c r="F508" s="61">
        <v>221</v>
      </c>
      <c r="G508" s="61">
        <v>12483</v>
      </c>
      <c r="H508" s="88">
        <v>1.8</v>
      </c>
      <c r="I508" s="63">
        <v>82.805429864253384</v>
      </c>
      <c r="J508" s="63">
        <v>13.574660633484163</v>
      </c>
      <c r="K508" s="63">
        <v>93.212669683257914</v>
      </c>
      <c r="L508" s="63">
        <v>91.402714932126699</v>
      </c>
      <c r="M508" s="63">
        <v>93.212669683257914</v>
      </c>
      <c r="N508" s="63">
        <v>91.855203619909503</v>
      </c>
      <c r="O508" s="63">
        <v>90.950226244343895</v>
      </c>
      <c r="P508" s="63">
        <v>89.592760180995484</v>
      </c>
      <c r="Q508" s="63">
        <v>82.805429864253384</v>
      </c>
      <c r="R508" s="63">
        <v>65.158371040723978</v>
      </c>
      <c r="S508" s="63">
        <v>88.235294117647058</v>
      </c>
      <c r="T508" s="63">
        <v>100</v>
      </c>
      <c r="U508" s="46">
        <v>2</v>
      </c>
      <c r="V508" s="64">
        <v>20</v>
      </c>
      <c r="W508" s="65">
        <v>193</v>
      </c>
      <c r="X508" s="65">
        <v>206</v>
      </c>
      <c r="Y508" s="65">
        <v>199</v>
      </c>
      <c r="Z508" s="65">
        <v>206</v>
      </c>
      <c r="AA508" s="65">
        <v>197</v>
      </c>
      <c r="AB508" s="65">
        <v>202</v>
      </c>
      <c r="AC508" s="67">
        <v>-6.7357512953367875</v>
      </c>
      <c r="AD508" s="67">
        <v>-3.5175879396984926</v>
      </c>
      <c r="AE508" s="67">
        <v>-2.5380710659898478</v>
      </c>
      <c r="AF508" s="65">
        <v>193</v>
      </c>
      <c r="AG508" s="65">
        <v>203</v>
      </c>
      <c r="AH508" s="67">
        <v>-5.1813471502590671</v>
      </c>
      <c r="AI508" s="65">
        <v>193</v>
      </c>
      <c r="AJ508" s="65">
        <v>201</v>
      </c>
      <c r="AK508" s="67">
        <v>-4.1450777202072544</v>
      </c>
      <c r="AL508" s="42" t="s">
        <v>2639</v>
      </c>
      <c r="AM508" s="42" t="s">
        <v>2639</v>
      </c>
      <c r="AN508" s="42" t="s">
        <v>2639</v>
      </c>
      <c r="AO508" s="47" t="s">
        <v>2669</v>
      </c>
      <c r="AP508" s="47" t="s">
        <v>2639</v>
      </c>
      <c r="AQ508" s="43" t="s">
        <v>8</v>
      </c>
    </row>
    <row r="509" spans="1:43" s="24" customFormat="1" ht="30" customHeight="1" x14ac:dyDescent="0.3">
      <c r="A509" s="57" t="s">
        <v>769</v>
      </c>
      <c r="B509" s="57" t="s">
        <v>1905</v>
      </c>
      <c r="C509" s="57" t="s">
        <v>606</v>
      </c>
      <c r="D509" s="58" t="s">
        <v>1934</v>
      </c>
      <c r="E509" s="60" t="s">
        <v>1935</v>
      </c>
      <c r="F509" s="61">
        <v>38</v>
      </c>
      <c r="G509" s="61">
        <v>3354</v>
      </c>
      <c r="H509" s="88">
        <v>1.2000000000000002</v>
      </c>
      <c r="I509" s="63">
        <v>97.368421052631575</v>
      </c>
      <c r="J509" s="63">
        <v>84.210526315789465</v>
      </c>
      <c r="K509" s="63">
        <v>73.68421052631578</v>
      </c>
      <c r="L509" s="63">
        <v>76.31578947368422</v>
      </c>
      <c r="M509" s="63">
        <v>73.68421052631578</v>
      </c>
      <c r="N509" s="63">
        <v>78.94736842105263</v>
      </c>
      <c r="O509" s="63">
        <v>78.94736842105263</v>
      </c>
      <c r="P509" s="63">
        <v>100</v>
      </c>
      <c r="Q509" s="63">
        <v>92.10526315789474</v>
      </c>
      <c r="R509" s="63">
        <v>94.73684210526315</v>
      </c>
      <c r="S509" s="63">
        <v>100</v>
      </c>
      <c r="T509" s="63">
        <v>100</v>
      </c>
      <c r="U509" s="46">
        <v>3</v>
      </c>
      <c r="V509" s="64">
        <v>30</v>
      </c>
      <c r="W509" s="65">
        <v>28</v>
      </c>
      <c r="X509" s="65">
        <v>28</v>
      </c>
      <c r="Y509" s="65">
        <v>29</v>
      </c>
      <c r="Z509" s="65">
        <v>28</v>
      </c>
      <c r="AA509" s="65">
        <v>28</v>
      </c>
      <c r="AB509" s="65">
        <v>29</v>
      </c>
      <c r="AC509" s="67">
        <v>0</v>
      </c>
      <c r="AD509" s="67">
        <v>3.4482758620689653</v>
      </c>
      <c r="AE509" s="67">
        <v>-3.5714285714285712</v>
      </c>
      <c r="AF509" s="65">
        <v>29</v>
      </c>
      <c r="AG509" s="65">
        <v>30</v>
      </c>
      <c r="AH509" s="67">
        <v>-3.4482758620689653</v>
      </c>
      <c r="AI509" s="65">
        <v>29</v>
      </c>
      <c r="AJ509" s="65">
        <v>30</v>
      </c>
      <c r="AK509" s="67">
        <v>-3.4482758620689653</v>
      </c>
      <c r="AL509" s="42" t="s">
        <v>2639</v>
      </c>
      <c r="AM509" s="42" t="s">
        <v>2639</v>
      </c>
      <c r="AN509" s="42" t="s">
        <v>2639</v>
      </c>
      <c r="AO509" s="47" t="s">
        <v>2669</v>
      </c>
      <c r="AP509" s="47" t="s">
        <v>2639</v>
      </c>
      <c r="AQ509" s="43" t="s">
        <v>8</v>
      </c>
    </row>
    <row r="510" spans="1:43" s="24" customFormat="1" ht="30" customHeight="1" x14ac:dyDescent="0.3">
      <c r="A510" s="57" t="s">
        <v>606</v>
      </c>
      <c r="B510" s="57" t="s">
        <v>1905</v>
      </c>
      <c r="C510" s="57" t="s">
        <v>606</v>
      </c>
      <c r="D510" s="58" t="s">
        <v>1936</v>
      </c>
      <c r="E510" s="60" t="s">
        <v>1937</v>
      </c>
      <c r="F510" s="61">
        <v>61</v>
      </c>
      <c r="G510" s="61">
        <v>8372</v>
      </c>
      <c r="H510" s="88">
        <v>0.79999999999999993</v>
      </c>
      <c r="I510" s="63">
        <v>95.081967213114751</v>
      </c>
      <c r="J510" s="63">
        <v>50.819672131147541</v>
      </c>
      <c r="K510" s="63">
        <v>100</v>
      </c>
      <c r="L510" s="63">
        <v>100</v>
      </c>
      <c r="M510" s="63">
        <v>100</v>
      </c>
      <c r="N510" s="63">
        <v>100</v>
      </c>
      <c r="O510" s="63">
        <v>100</v>
      </c>
      <c r="P510" s="63">
        <v>100</v>
      </c>
      <c r="Q510" s="63">
        <v>93.442622950819683</v>
      </c>
      <c r="R510" s="63">
        <v>100</v>
      </c>
      <c r="S510" s="63">
        <v>100</v>
      </c>
      <c r="T510" s="63">
        <v>100</v>
      </c>
      <c r="U510" s="46">
        <v>9</v>
      </c>
      <c r="V510" s="64">
        <v>90</v>
      </c>
      <c r="W510" s="65">
        <v>58</v>
      </c>
      <c r="X510" s="65">
        <v>61</v>
      </c>
      <c r="Y510" s="65">
        <v>63</v>
      </c>
      <c r="Z510" s="65">
        <v>63</v>
      </c>
      <c r="AA510" s="65">
        <v>64</v>
      </c>
      <c r="AB510" s="65">
        <v>62</v>
      </c>
      <c r="AC510" s="67">
        <v>-5.1724137931034484</v>
      </c>
      <c r="AD510" s="67">
        <v>0</v>
      </c>
      <c r="AE510" s="67">
        <v>3.125</v>
      </c>
      <c r="AF510" s="65">
        <v>64</v>
      </c>
      <c r="AG510" s="65">
        <v>67</v>
      </c>
      <c r="AH510" s="67">
        <v>-4.6875</v>
      </c>
      <c r="AI510" s="65">
        <v>64</v>
      </c>
      <c r="AJ510" s="65">
        <v>67</v>
      </c>
      <c r="AK510" s="67">
        <v>-4.6875</v>
      </c>
      <c r="AL510" s="42" t="s">
        <v>2639</v>
      </c>
      <c r="AM510" s="42" t="s">
        <v>2669</v>
      </c>
      <c r="AN510" s="42" t="s">
        <v>2639</v>
      </c>
      <c r="AO510" s="47" t="s">
        <v>2639</v>
      </c>
      <c r="AP510" s="47" t="s">
        <v>2639</v>
      </c>
      <c r="AQ510" s="43" t="s">
        <v>6</v>
      </c>
    </row>
    <row r="511" spans="1:43" s="24" customFormat="1" ht="30" customHeight="1" x14ac:dyDescent="0.3">
      <c r="A511" s="57" t="s">
        <v>769</v>
      </c>
      <c r="B511" s="57" t="s">
        <v>1905</v>
      </c>
      <c r="C511" s="57" t="s">
        <v>606</v>
      </c>
      <c r="D511" s="58" t="s">
        <v>1938</v>
      </c>
      <c r="E511" s="60" t="s">
        <v>1939</v>
      </c>
      <c r="F511" s="61">
        <v>608</v>
      </c>
      <c r="G511" s="61">
        <v>36325</v>
      </c>
      <c r="H511" s="88">
        <v>1.7000000000000002</v>
      </c>
      <c r="I511" s="63">
        <v>66.94078947368422</v>
      </c>
      <c r="J511" s="63">
        <v>7.7302631578947372</v>
      </c>
      <c r="K511" s="63">
        <v>88.98026315789474</v>
      </c>
      <c r="L511" s="63">
        <v>92.10526315789474</v>
      </c>
      <c r="M511" s="63">
        <v>92.76315789473685</v>
      </c>
      <c r="N511" s="63">
        <v>85.85526315789474</v>
      </c>
      <c r="O511" s="63">
        <v>86.51315789473685</v>
      </c>
      <c r="P511" s="63">
        <v>78.618421052631575</v>
      </c>
      <c r="Q511" s="63">
        <v>75.82236842105263</v>
      </c>
      <c r="R511" s="63">
        <v>46.21710526315789</v>
      </c>
      <c r="S511" s="63">
        <v>82.07236842105263</v>
      </c>
      <c r="T511" s="63">
        <v>76.973684210526315</v>
      </c>
      <c r="U511" s="46">
        <v>0</v>
      </c>
      <c r="V511" s="64">
        <v>0</v>
      </c>
      <c r="W511" s="65">
        <v>522</v>
      </c>
      <c r="X511" s="65">
        <v>541</v>
      </c>
      <c r="Y511" s="65">
        <v>545</v>
      </c>
      <c r="Z511" s="65">
        <v>564</v>
      </c>
      <c r="AA511" s="65">
        <v>570</v>
      </c>
      <c r="AB511" s="65">
        <v>560</v>
      </c>
      <c r="AC511" s="67">
        <v>-3.6398467432950192</v>
      </c>
      <c r="AD511" s="67">
        <v>-3.4862385321100922</v>
      </c>
      <c r="AE511" s="67">
        <v>1.7543859649122806</v>
      </c>
      <c r="AF511" s="65">
        <v>534</v>
      </c>
      <c r="AG511" s="65">
        <v>522</v>
      </c>
      <c r="AH511" s="67">
        <v>2.2471910112359552</v>
      </c>
      <c r="AI511" s="65">
        <v>536</v>
      </c>
      <c r="AJ511" s="65">
        <v>526</v>
      </c>
      <c r="AK511" s="67">
        <v>1.8656716417910446</v>
      </c>
      <c r="AL511" s="42" t="s">
        <v>2639</v>
      </c>
      <c r="AM511" s="42" t="s">
        <v>2639</v>
      </c>
      <c r="AN511" s="42" t="s">
        <v>2639</v>
      </c>
      <c r="AO511" s="47" t="s">
        <v>2669</v>
      </c>
      <c r="AP511" s="47" t="s">
        <v>2639</v>
      </c>
      <c r="AQ511" s="43" t="s">
        <v>8</v>
      </c>
    </row>
    <row r="512" spans="1:43" s="24" customFormat="1" ht="30" customHeight="1" x14ac:dyDescent="0.3">
      <c r="A512" s="57" t="s">
        <v>606</v>
      </c>
      <c r="B512" s="57" t="s">
        <v>1905</v>
      </c>
      <c r="C512" s="57" t="s">
        <v>606</v>
      </c>
      <c r="D512" s="58" t="s">
        <v>1940</v>
      </c>
      <c r="E512" s="60" t="s">
        <v>1941</v>
      </c>
      <c r="F512" s="61">
        <v>192</v>
      </c>
      <c r="G512" s="61">
        <v>11784</v>
      </c>
      <c r="H512" s="88">
        <v>1.7000000000000002</v>
      </c>
      <c r="I512" s="63">
        <v>70.3125</v>
      </c>
      <c r="J512" s="63">
        <v>9.8958333333333321</v>
      </c>
      <c r="K512" s="63">
        <v>91.666666666666657</v>
      </c>
      <c r="L512" s="63">
        <v>95.3125</v>
      </c>
      <c r="M512" s="63">
        <v>94.791666666666657</v>
      </c>
      <c r="N512" s="63">
        <v>100</v>
      </c>
      <c r="O512" s="63">
        <v>100</v>
      </c>
      <c r="P512" s="63">
        <v>91.145833333333343</v>
      </c>
      <c r="Q512" s="63">
        <v>96.354166666666657</v>
      </c>
      <c r="R512" s="63">
        <v>78.125</v>
      </c>
      <c r="S512" s="63">
        <v>100</v>
      </c>
      <c r="T512" s="63">
        <v>99.479166666666657</v>
      </c>
      <c r="U512" s="46">
        <v>7</v>
      </c>
      <c r="V512" s="64">
        <v>70</v>
      </c>
      <c r="W512" s="65">
        <v>165</v>
      </c>
      <c r="X512" s="65">
        <v>176</v>
      </c>
      <c r="Y512" s="65">
        <v>174</v>
      </c>
      <c r="Z512" s="65">
        <v>182</v>
      </c>
      <c r="AA512" s="65">
        <v>176</v>
      </c>
      <c r="AB512" s="65">
        <v>183</v>
      </c>
      <c r="AC512" s="67">
        <v>-6.666666666666667</v>
      </c>
      <c r="AD512" s="67">
        <v>-4.5977011494252871</v>
      </c>
      <c r="AE512" s="67">
        <v>-3.9772727272727271</v>
      </c>
      <c r="AF512" s="65">
        <v>174</v>
      </c>
      <c r="AG512" s="65">
        <v>194</v>
      </c>
      <c r="AH512" s="67">
        <v>-11.494252873563218</v>
      </c>
      <c r="AI512" s="65">
        <v>172</v>
      </c>
      <c r="AJ512" s="65">
        <v>195</v>
      </c>
      <c r="AK512" s="67">
        <v>-13.372093023255813</v>
      </c>
      <c r="AL512" s="42" t="s">
        <v>2639</v>
      </c>
      <c r="AM512" s="42" t="s">
        <v>2639</v>
      </c>
      <c r="AN512" s="42" t="s">
        <v>2639</v>
      </c>
      <c r="AO512" s="47" t="s">
        <v>2669</v>
      </c>
      <c r="AP512" s="47" t="s">
        <v>2639</v>
      </c>
      <c r="AQ512" s="43" t="s">
        <v>8</v>
      </c>
    </row>
    <row r="513" spans="1:43" s="24" customFormat="1" ht="30" customHeight="1" x14ac:dyDescent="0.3">
      <c r="A513" s="57" t="s">
        <v>769</v>
      </c>
      <c r="B513" s="57" t="s">
        <v>1905</v>
      </c>
      <c r="C513" s="57" t="s">
        <v>606</v>
      </c>
      <c r="D513" s="58" t="s">
        <v>1942</v>
      </c>
      <c r="E513" s="60" t="s">
        <v>1943</v>
      </c>
      <c r="F513" s="61">
        <v>86</v>
      </c>
      <c r="G513" s="61">
        <v>6414</v>
      </c>
      <c r="H513" s="88">
        <v>1.4000000000000001</v>
      </c>
      <c r="I513" s="63">
        <v>100</v>
      </c>
      <c r="J513" s="63">
        <v>68.604651162790702</v>
      </c>
      <c r="K513" s="63">
        <v>83.720930232558146</v>
      </c>
      <c r="L513" s="63">
        <v>91.860465116279073</v>
      </c>
      <c r="M513" s="63">
        <v>88.372093023255815</v>
      </c>
      <c r="N513" s="63">
        <v>100</v>
      </c>
      <c r="O513" s="63">
        <v>100</v>
      </c>
      <c r="P513" s="63">
        <v>100</v>
      </c>
      <c r="Q513" s="63">
        <v>95.348837209302332</v>
      </c>
      <c r="R513" s="63">
        <v>62.790697674418603</v>
      </c>
      <c r="S513" s="63">
        <v>81.395348837209298</v>
      </c>
      <c r="T513" s="63">
        <v>83.720930232558146</v>
      </c>
      <c r="U513" s="46">
        <v>4</v>
      </c>
      <c r="V513" s="64">
        <v>40</v>
      </c>
      <c r="W513" s="65">
        <v>83</v>
      </c>
      <c r="X513" s="65">
        <v>72</v>
      </c>
      <c r="Y513" s="65">
        <v>87</v>
      </c>
      <c r="Z513" s="65">
        <v>76</v>
      </c>
      <c r="AA513" s="65">
        <v>83</v>
      </c>
      <c r="AB513" s="65">
        <v>79</v>
      </c>
      <c r="AC513" s="67">
        <v>13.253012048192772</v>
      </c>
      <c r="AD513" s="67">
        <v>12.643678160919542</v>
      </c>
      <c r="AE513" s="67">
        <v>4.8192771084337354</v>
      </c>
      <c r="AF513" s="65">
        <v>89</v>
      </c>
      <c r="AG513" s="65">
        <v>90</v>
      </c>
      <c r="AH513" s="67">
        <v>-1.1235955056179776</v>
      </c>
      <c r="AI513" s="65">
        <v>88</v>
      </c>
      <c r="AJ513" s="65">
        <v>90</v>
      </c>
      <c r="AK513" s="67">
        <v>-2.2727272727272729</v>
      </c>
      <c r="AL513" s="42" t="s">
        <v>2639</v>
      </c>
      <c r="AM513" s="42" t="s">
        <v>2639</v>
      </c>
      <c r="AN513" s="42" t="s">
        <v>2639</v>
      </c>
      <c r="AO513" s="47" t="s">
        <v>2669</v>
      </c>
      <c r="AP513" s="47" t="s">
        <v>2639</v>
      </c>
      <c r="AQ513" s="43" t="s">
        <v>8</v>
      </c>
    </row>
    <row r="514" spans="1:43" s="24" customFormat="1" ht="30" customHeight="1" x14ac:dyDescent="0.3">
      <c r="A514" s="57" t="s">
        <v>606</v>
      </c>
      <c r="B514" s="57" t="s">
        <v>1905</v>
      </c>
      <c r="C514" s="57" t="s">
        <v>606</v>
      </c>
      <c r="D514" s="58" t="s">
        <v>1944</v>
      </c>
      <c r="E514" s="60" t="s">
        <v>1945</v>
      </c>
      <c r="F514" s="61">
        <v>93</v>
      </c>
      <c r="G514" s="61">
        <v>7190</v>
      </c>
      <c r="H514" s="88">
        <v>1.3</v>
      </c>
      <c r="I514" s="63">
        <v>78.494623655913969</v>
      </c>
      <c r="J514" s="63">
        <v>44.086021505376344</v>
      </c>
      <c r="K514" s="63">
        <v>91.397849462365585</v>
      </c>
      <c r="L514" s="63">
        <v>97.849462365591393</v>
      </c>
      <c r="M514" s="63">
        <v>92.473118279569889</v>
      </c>
      <c r="N514" s="63">
        <v>100</v>
      </c>
      <c r="O514" s="63">
        <v>100</v>
      </c>
      <c r="P514" s="63">
        <v>100</v>
      </c>
      <c r="Q514" s="63">
        <v>97.849462365591393</v>
      </c>
      <c r="R514" s="63">
        <v>95.6989247311828</v>
      </c>
      <c r="S514" s="63">
        <v>100</v>
      </c>
      <c r="T514" s="63">
        <v>100</v>
      </c>
      <c r="U514" s="46">
        <v>9</v>
      </c>
      <c r="V514" s="64">
        <v>90</v>
      </c>
      <c r="W514" s="65">
        <v>83</v>
      </c>
      <c r="X514" s="65">
        <v>85</v>
      </c>
      <c r="Y514" s="65">
        <v>85</v>
      </c>
      <c r="Z514" s="65">
        <v>86</v>
      </c>
      <c r="AA514" s="65">
        <v>85</v>
      </c>
      <c r="AB514" s="65">
        <v>91</v>
      </c>
      <c r="AC514" s="67">
        <v>-2.4096385542168677</v>
      </c>
      <c r="AD514" s="67">
        <v>-1.1764705882352942</v>
      </c>
      <c r="AE514" s="67">
        <v>-7.0588235294117645</v>
      </c>
      <c r="AF514" s="65">
        <v>85</v>
      </c>
      <c r="AG514" s="65">
        <v>97</v>
      </c>
      <c r="AH514" s="67">
        <v>-14.117647058823529</v>
      </c>
      <c r="AI514" s="65">
        <v>87</v>
      </c>
      <c r="AJ514" s="65">
        <v>97</v>
      </c>
      <c r="AK514" s="67">
        <v>-11.494252873563218</v>
      </c>
      <c r="AL514" s="42" t="s">
        <v>2639</v>
      </c>
      <c r="AM514" s="42" t="s">
        <v>2669</v>
      </c>
      <c r="AN514" s="42" t="s">
        <v>2639</v>
      </c>
      <c r="AO514" s="47" t="s">
        <v>2639</v>
      </c>
      <c r="AP514" s="47" t="s">
        <v>2639</v>
      </c>
      <c r="AQ514" s="43" t="s">
        <v>6</v>
      </c>
    </row>
    <row r="515" spans="1:43" s="24" customFormat="1" ht="30" customHeight="1" x14ac:dyDescent="0.3">
      <c r="A515" s="57" t="s">
        <v>606</v>
      </c>
      <c r="B515" s="57" t="s">
        <v>1905</v>
      </c>
      <c r="C515" s="57" t="s">
        <v>606</v>
      </c>
      <c r="D515" s="58" t="s">
        <v>1946</v>
      </c>
      <c r="E515" s="60" t="s">
        <v>1947</v>
      </c>
      <c r="F515" s="61">
        <v>241</v>
      </c>
      <c r="G515" s="61">
        <v>20683</v>
      </c>
      <c r="H515" s="88">
        <v>1.2000000000000002</v>
      </c>
      <c r="I515" s="63">
        <v>68.049792531120332</v>
      </c>
      <c r="J515" s="63">
        <v>10.37344398340249</v>
      </c>
      <c r="K515" s="63">
        <v>80.912863070539416</v>
      </c>
      <c r="L515" s="63">
        <v>80.08298755186722</v>
      </c>
      <c r="M515" s="63">
        <v>81.742738589211612</v>
      </c>
      <c r="N515" s="63">
        <v>80.497925311203318</v>
      </c>
      <c r="O515" s="63">
        <v>80.912863070539416</v>
      </c>
      <c r="P515" s="63">
        <v>95.020746887966794</v>
      </c>
      <c r="Q515" s="63">
        <v>75.518672199170126</v>
      </c>
      <c r="R515" s="63">
        <v>74.68879668049793</v>
      </c>
      <c r="S515" s="63">
        <v>85.892116182572607</v>
      </c>
      <c r="T515" s="63">
        <v>92.531120331950206</v>
      </c>
      <c r="U515" s="46">
        <v>1</v>
      </c>
      <c r="V515" s="64">
        <v>10</v>
      </c>
      <c r="W515" s="65">
        <v>184</v>
      </c>
      <c r="X515" s="65">
        <v>195</v>
      </c>
      <c r="Y515" s="65">
        <v>187</v>
      </c>
      <c r="Z515" s="65">
        <v>197</v>
      </c>
      <c r="AA515" s="65">
        <v>195</v>
      </c>
      <c r="AB515" s="65">
        <v>193</v>
      </c>
      <c r="AC515" s="67">
        <v>-5.9782608695652177</v>
      </c>
      <c r="AD515" s="67">
        <v>-5.3475935828877006</v>
      </c>
      <c r="AE515" s="67">
        <v>1.0256410256410255</v>
      </c>
      <c r="AF515" s="65">
        <v>185</v>
      </c>
      <c r="AG515" s="65">
        <v>194</v>
      </c>
      <c r="AH515" s="67">
        <v>-4.8648648648648649</v>
      </c>
      <c r="AI515" s="65">
        <v>183</v>
      </c>
      <c r="AJ515" s="65">
        <v>195</v>
      </c>
      <c r="AK515" s="67">
        <v>-6.557377049180328</v>
      </c>
      <c r="AL515" s="42" t="s">
        <v>2639</v>
      </c>
      <c r="AM515" s="42" t="s">
        <v>2639</v>
      </c>
      <c r="AN515" s="42" t="s">
        <v>2639</v>
      </c>
      <c r="AO515" s="47" t="s">
        <v>2669</v>
      </c>
      <c r="AP515" s="47" t="s">
        <v>2639</v>
      </c>
      <c r="AQ515" s="43" t="s">
        <v>8</v>
      </c>
    </row>
    <row r="516" spans="1:43" s="24" customFormat="1" ht="30" customHeight="1" x14ac:dyDescent="0.3">
      <c r="A516" s="57" t="s">
        <v>613</v>
      </c>
      <c r="B516" s="57" t="s">
        <v>1174</v>
      </c>
      <c r="C516" s="57" t="s">
        <v>613</v>
      </c>
      <c r="D516" s="58" t="s">
        <v>1948</v>
      </c>
      <c r="E516" s="60" t="s">
        <v>1949</v>
      </c>
      <c r="F516" s="61">
        <v>159</v>
      </c>
      <c r="G516" s="61">
        <v>13573</v>
      </c>
      <c r="H516" s="88">
        <v>1.2000000000000002</v>
      </c>
      <c r="I516" s="63">
        <v>100</v>
      </c>
      <c r="J516" s="63">
        <v>100</v>
      </c>
      <c r="K516" s="63">
        <v>100</v>
      </c>
      <c r="L516" s="63">
        <v>100</v>
      </c>
      <c r="M516" s="63">
        <v>100</v>
      </c>
      <c r="N516" s="63">
        <v>100</v>
      </c>
      <c r="O516" s="63">
        <v>100</v>
      </c>
      <c r="P516" s="63">
        <v>100</v>
      </c>
      <c r="Q516" s="63">
        <v>100</v>
      </c>
      <c r="R516" s="63">
        <v>96.226415094339629</v>
      </c>
      <c r="S516" s="63">
        <v>100</v>
      </c>
      <c r="T516" s="63">
        <v>100</v>
      </c>
      <c r="U516" s="46">
        <v>10</v>
      </c>
      <c r="V516" s="64">
        <v>100</v>
      </c>
      <c r="W516" s="65">
        <v>182</v>
      </c>
      <c r="X516" s="65">
        <v>177</v>
      </c>
      <c r="Y516" s="65">
        <v>186</v>
      </c>
      <c r="Z516" s="65">
        <v>178</v>
      </c>
      <c r="AA516" s="65">
        <v>179</v>
      </c>
      <c r="AB516" s="65">
        <v>179</v>
      </c>
      <c r="AC516" s="67">
        <v>2.7472527472527473</v>
      </c>
      <c r="AD516" s="67">
        <v>4.3010752688172049</v>
      </c>
      <c r="AE516" s="67">
        <v>0</v>
      </c>
      <c r="AF516" s="65">
        <v>188</v>
      </c>
      <c r="AG516" s="65">
        <v>180</v>
      </c>
      <c r="AH516" s="67">
        <v>4.2553191489361701</v>
      </c>
      <c r="AI516" s="65">
        <v>186</v>
      </c>
      <c r="AJ516" s="65">
        <v>180</v>
      </c>
      <c r="AK516" s="67">
        <v>3.225806451612903</v>
      </c>
      <c r="AL516" s="42" t="s">
        <v>2669</v>
      </c>
      <c r="AM516" s="42" t="s">
        <v>2639</v>
      </c>
      <c r="AN516" s="42" t="s">
        <v>2639</v>
      </c>
      <c r="AO516" s="47" t="s">
        <v>2639</v>
      </c>
      <c r="AP516" s="47" t="s">
        <v>2639</v>
      </c>
      <c r="AQ516" s="43" t="s">
        <v>5</v>
      </c>
    </row>
    <row r="517" spans="1:43" s="24" customFormat="1" ht="30" customHeight="1" x14ac:dyDescent="0.3">
      <c r="A517" s="57" t="s">
        <v>2653</v>
      </c>
      <c r="B517" s="57" t="s">
        <v>1174</v>
      </c>
      <c r="C517" s="57" t="s">
        <v>613</v>
      </c>
      <c r="D517" s="58" t="s">
        <v>1950</v>
      </c>
      <c r="E517" s="60" t="s">
        <v>1951</v>
      </c>
      <c r="F517" s="61">
        <v>541</v>
      </c>
      <c r="G517" s="61">
        <v>42287</v>
      </c>
      <c r="H517" s="88">
        <v>1.3</v>
      </c>
      <c r="I517" s="63">
        <v>100</v>
      </c>
      <c r="J517" s="63">
        <v>40.110905730129396</v>
      </c>
      <c r="K517" s="63">
        <v>75.046210720887245</v>
      </c>
      <c r="L517" s="63">
        <v>80.221811460258792</v>
      </c>
      <c r="M517" s="63">
        <v>78.743068391866913</v>
      </c>
      <c r="N517" s="63">
        <v>75.600739371534203</v>
      </c>
      <c r="O517" s="63">
        <v>76.155268022181147</v>
      </c>
      <c r="P517" s="63">
        <v>73.012939001848437</v>
      </c>
      <c r="Q517" s="63">
        <v>63.585951940850279</v>
      </c>
      <c r="R517" s="63">
        <v>33.086876155268023</v>
      </c>
      <c r="S517" s="63">
        <v>74.121996303142339</v>
      </c>
      <c r="T517" s="63">
        <v>79.482439926062838</v>
      </c>
      <c r="U517" s="46">
        <v>0</v>
      </c>
      <c r="V517" s="64">
        <v>0</v>
      </c>
      <c r="W517" s="65">
        <v>403</v>
      </c>
      <c r="X517" s="65">
        <v>406</v>
      </c>
      <c r="Y517" s="65">
        <v>439</v>
      </c>
      <c r="Z517" s="65">
        <v>426</v>
      </c>
      <c r="AA517" s="65">
        <v>463</v>
      </c>
      <c r="AB517" s="65">
        <v>434</v>
      </c>
      <c r="AC517" s="67">
        <v>-0.74441687344913154</v>
      </c>
      <c r="AD517" s="67">
        <v>2.9612756264236904</v>
      </c>
      <c r="AE517" s="67">
        <v>6.2634989200863922</v>
      </c>
      <c r="AF517" s="65">
        <v>453</v>
      </c>
      <c r="AG517" s="65">
        <v>409</v>
      </c>
      <c r="AH517" s="67">
        <v>9.7130242825607063</v>
      </c>
      <c r="AI517" s="65">
        <v>451</v>
      </c>
      <c r="AJ517" s="65">
        <v>412</v>
      </c>
      <c r="AK517" s="67">
        <v>8.6474501108647441</v>
      </c>
      <c r="AL517" s="42" t="s">
        <v>2639</v>
      </c>
      <c r="AM517" s="42" t="s">
        <v>2639</v>
      </c>
      <c r="AN517" s="42" t="s">
        <v>2639</v>
      </c>
      <c r="AO517" s="47" t="s">
        <v>2669</v>
      </c>
      <c r="AP517" s="47" t="s">
        <v>2639</v>
      </c>
      <c r="AQ517" s="43" t="s">
        <v>8</v>
      </c>
    </row>
    <row r="518" spans="1:43" s="24" customFormat="1" ht="30" customHeight="1" x14ac:dyDescent="0.3">
      <c r="A518" s="57" t="s">
        <v>2653</v>
      </c>
      <c r="B518" s="57" t="s">
        <v>1174</v>
      </c>
      <c r="C518" s="57" t="s">
        <v>613</v>
      </c>
      <c r="D518" s="58" t="s">
        <v>1952</v>
      </c>
      <c r="E518" s="60" t="s">
        <v>1953</v>
      </c>
      <c r="F518" s="61">
        <v>51</v>
      </c>
      <c r="G518" s="61">
        <v>4726</v>
      </c>
      <c r="H518" s="88">
        <v>1.1000000000000001</v>
      </c>
      <c r="I518" s="63">
        <v>82.35294117647058</v>
      </c>
      <c r="J518" s="63">
        <v>62.745098039215684</v>
      </c>
      <c r="K518" s="63">
        <v>98.039215686274503</v>
      </c>
      <c r="L518" s="63">
        <v>92.156862745098039</v>
      </c>
      <c r="M518" s="63">
        <v>100</v>
      </c>
      <c r="N518" s="63">
        <v>98.039215686274503</v>
      </c>
      <c r="O518" s="63">
        <v>98.039215686274503</v>
      </c>
      <c r="P518" s="63">
        <v>100</v>
      </c>
      <c r="Q518" s="63">
        <v>78.431372549019613</v>
      </c>
      <c r="R518" s="63">
        <v>90.196078431372555</v>
      </c>
      <c r="S518" s="63">
        <v>100</v>
      </c>
      <c r="T518" s="63">
        <v>100</v>
      </c>
      <c r="U518" s="46">
        <v>7</v>
      </c>
      <c r="V518" s="64">
        <v>70</v>
      </c>
      <c r="W518" s="65">
        <v>42</v>
      </c>
      <c r="X518" s="65">
        <v>50</v>
      </c>
      <c r="Y518" s="65">
        <v>44</v>
      </c>
      <c r="Z518" s="65">
        <v>52</v>
      </c>
      <c r="AA518" s="65">
        <v>44</v>
      </c>
      <c r="AB518" s="65">
        <v>47</v>
      </c>
      <c r="AC518" s="67">
        <v>-19.047619047619047</v>
      </c>
      <c r="AD518" s="67">
        <v>-18.181818181818183</v>
      </c>
      <c r="AE518" s="67">
        <v>-6.8181818181818175</v>
      </c>
      <c r="AF518" s="65">
        <v>45</v>
      </c>
      <c r="AG518" s="65">
        <v>50</v>
      </c>
      <c r="AH518" s="67">
        <v>-11.111111111111111</v>
      </c>
      <c r="AI518" s="65">
        <v>44</v>
      </c>
      <c r="AJ518" s="65">
        <v>50</v>
      </c>
      <c r="AK518" s="67">
        <v>-13.636363636363635</v>
      </c>
      <c r="AL518" s="42" t="s">
        <v>2639</v>
      </c>
      <c r="AM518" s="42" t="s">
        <v>2639</v>
      </c>
      <c r="AN518" s="42" t="s">
        <v>2639</v>
      </c>
      <c r="AO518" s="47" t="s">
        <v>2669</v>
      </c>
      <c r="AP518" s="47" t="s">
        <v>2639</v>
      </c>
      <c r="AQ518" s="43" t="s">
        <v>8</v>
      </c>
    </row>
    <row r="519" spans="1:43" s="24" customFormat="1" ht="30" customHeight="1" x14ac:dyDescent="0.3">
      <c r="A519" s="57" t="s">
        <v>613</v>
      </c>
      <c r="B519" s="57" t="s">
        <v>1174</v>
      </c>
      <c r="C519" s="57" t="s">
        <v>613</v>
      </c>
      <c r="D519" s="58" t="s">
        <v>1954</v>
      </c>
      <c r="E519" s="60" t="s">
        <v>1955</v>
      </c>
      <c r="F519" s="61">
        <v>77</v>
      </c>
      <c r="G519" s="61">
        <v>9339</v>
      </c>
      <c r="H519" s="88">
        <v>0.9</v>
      </c>
      <c r="I519" s="63">
        <v>100</v>
      </c>
      <c r="J519" s="63">
        <v>76.623376623376629</v>
      </c>
      <c r="K519" s="63">
        <v>100</v>
      </c>
      <c r="L519" s="63">
        <v>100</v>
      </c>
      <c r="M519" s="63">
        <v>100</v>
      </c>
      <c r="N519" s="63">
        <v>100</v>
      </c>
      <c r="O519" s="63">
        <v>100</v>
      </c>
      <c r="P519" s="63">
        <v>100</v>
      </c>
      <c r="Q519" s="63">
        <v>100</v>
      </c>
      <c r="R519" s="63">
        <v>79.220779220779221</v>
      </c>
      <c r="S519" s="63">
        <v>100</v>
      </c>
      <c r="T519" s="63">
        <v>100</v>
      </c>
      <c r="U519" s="46">
        <v>9</v>
      </c>
      <c r="V519" s="64">
        <v>90</v>
      </c>
      <c r="W519" s="65">
        <v>92</v>
      </c>
      <c r="X519" s="65">
        <v>95</v>
      </c>
      <c r="Y519" s="65">
        <v>95</v>
      </c>
      <c r="Z519" s="65">
        <v>97</v>
      </c>
      <c r="AA519" s="65">
        <v>100</v>
      </c>
      <c r="AB519" s="65">
        <v>90</v>
      </c>
      <c r="AC519" s="67">
        <v>-3.2608695652173911</v>
      </c>
      <c r="AD519" s="67">
        <v>-2.1052631578947367</v>
      </c>
      <c r="AE519" s="67">
        <v>10</v>
      </c>
      <c r="AF519" s="65">
        <v>97</v>
      </c>
      <c r="AG519" s="65">
        <v>93</v>
      </c>
      <c r="AH519" s="67">
        <v>4.1237113402061851</v>
      </c>
      <c r="AI519" s="65">
        <v>96</v>
      </c>
      <c r="AJ519" s="65">
        <v>93</v>
      </c>
      <c r="AK519" s="67">
        <v>3.125</v>
      </c>
      <c r="AL519" s="42" t="s">
        <v>2639</v>
      </c>
      <c r="AM519" s="42" t="s">
        <v>2669</v>
      </c>
      <c r="AN519" s="42" t="s">
        <v>2639</v>
      </c>
      <c r="AO519" s="47" t="s">
        <v>2639</v>
      </c>
      <c r="AP519" s="47" t="s">
        <v>2639</v>
      </c>
      <c r="AQ519" s="43" t="s">
        <v>6</v>
      </c>
    </row>
    <row r="520" spans="1:43" s="24" customFormat="1" ht="30" customHeight="1" x14ac:dyDescent="0.3">
      <c r="A520" s="57" t="s">
        <v>421</v>
      </c>
      <c r="B520" s="57" t="s">
        <v>1174</v>
      </c>
      <c r="C520" s="57" t="s">
        <v>613</v>
      </c>
      <c r="D520" s="58" t="s">
        <v>1956</v>
      </c>
      <c r="E520" s="60" t="s">
        <v>1957</v>
      </c>
      <c r="F520" s="61">
        <v>54</v>
      </c>
      <c r="G520" s="61">
        <v>6561</v>
      </c>
      <c r="H520" s="88">
        <v>0.9</v>
      </c>
      <c r="I520" s="63">
        <v>100</v>
      </c>
      <c r="J520" s="63">
        <v>100</v>
      </c>
      <c r="K520" s="63">
        <v>100</v>
      </c>
      <c r="L520" s="63">
        <v>100</v>
      </c>
      <c r="M520" s="63">
        <v>100</v>
      </c>
      <c r="N520" s="63">
        <v>100</v>
      </c>
      <c r="O520" s="63">
        <v>100</v>
      </c>
      <c r="P520" s="63">
        <v>100</v>
      </c>
      <c r="Q520" s="63">
        <v>88.888888888888886</v>
      </c>
      <c r="R520" s="63">
        <v>46.296296296296298</v>
      </c>
      <c r="S520" s="63">
        <v>79.629629629629633</v>
      </c>
      <c r="T520" s="63">
        <v>81.481481481481481</v>
      </c>
      <c r="U520" s="46">
        <v>6</v>
      </c>
      <c r="V520" s="64">
        <v>60</v>
      </c>
      <c r="W520" s="65">
        <v>71</v>
      </c>
      <c r="X520" s="65">
        <v>66</v>
      </c>
      <c r="Y520" s="65">
        <v>72</v>
      </c>
      <c r="Z520" s="65">
        <v>68</v>
      </c>
      <c r="AA520" s="65">
        <v>71</v>
      </c>
      <c r="AB520" s="65">
        <v>60</v>
      </c>
      <c r="AC520" s="67">
        <v>7.042253521126761</v>
      </c>
      <c r="AD520" s="67">
        <v>5.5555555555555554</v>
      </c>
      <c r="AE520" s="67">
        <v>15.492957746478872</v>
      </c>
      <c r="AF520" s="65">
        <v>73</v>
      </c>
      <c r="AG520" s="65">
        <v>58</v>
      </c>
      <c r="AH520" s="67">
        <v>20.547945205479451</v>
      </c>
      <c r="AI520" s="65">
        <v>72</v>
      </c>
      <c r="AJ520" s="65">
        <v>57</v>
      </c>
      <c r="AK520" s="67">
        <v>20.833333333333336</v>
      </c>
      <c r="AL520" s="42" t="s">
        <v>2639</v>
      </c>
      <c r="AM520" s="42" t="s">
        <v>2639</v>
      </c>
      <c r="AN520" s="42" t="s">
        <v>2639</v>
      </c>
      <c r="AO520" s="47" t="s">
        <v>2669</v>
      </c>
      <c r="AP520" s="47" t="s">
        <v>2639</v>
      </c>
      <c r="AQ520" s="43" t="s">
        <v>8</v>
      </c>
    </row>
    <row r="521" spans="1:43" s="24" customFormat="1" ht="30" customHeight="1" x14ac:dyDescent="0.3">
      <c r="A521" s="57" t="s">
        <v>613</v>
      </c>
      <c r="B521" s="57" t="s">
        <v>1174</v>
      </c>
      <c r="C521" s="57" t="s">
        <v>613</v>
      </c>
      <c r="D521" s="58" t="s">
        <v>1958</v>
      </c>
      <c r="E521" s="60" t="s">
        <v>1959</v>
      </c>
      <c r="F521" s="61">
        <v>76</v>
      </c>
      <c r="G521" s="61">
        <v>6855</v>
      </c>
      <c r="H521" s="88">
        <v>1.2000000000000002</v>
      </c>
      <c r="I521" s="63">
        <v>100</v>
      </c>
      <c r="J521" s="63">
        <v>100</v>
      </c>
      <c r="K521" s="63">
        <v>100</v>
      </c>
      <c r="L521" s="63">
        <v>100</v>
      </c>
      <c r="M521" s="63">
        <v>100</v>
      </c>
      <c r="N521" s="63">
        <v>100</v>
      </c>
      <c r="O521" s="63">
        <v>100</v>
      </c>
      <c r="P521" s="63">
        <v>100</v>
      </c>
      <c r="Q521" s="63">
        <v>100</v>
      </c>
      <c r="R521" s="63">
        <v>80.26315789473685</v>
      </c>
      <c r="S521" s="63">
        <v>78.94736842105263</v>
      </c>
      <c r="T521" s="63">
        <v>82.89473684210526</v>
      </c>
      <c r="U521" s="46">
        <v>7</v>
      </c>
      <c r="V521" s="64">
        <v>70</v>
      </c>
      <c r="W521" s="65">
        <v>97</v>
      </c>
      <c r="X521" s="65">
        <v>98</v>
      </c>
      <c r="Y521" s="65">
        <v>97</v>
      </c>
      <c r="Z521" s="65">
        <v>102</v>
      </c>
      <c r="AA521" s="65">
        <v>110</v>
      </c>
      <c r="AB521" s="65">
        <v>103</v>
      </c>
      <c r="AC521" s="67">
        <v>-1.0309278350515463</v>
      </c>
      <c r="AD521" s="67">
        <v>-5.1546391752577314</v>
      </c>
      <c r="AE521" s="67">
        <v>6.3636363636363633</v>
      </c>
      <c r="AF521" s="65">
        <v>97</v>
      </c>
      <c r="AG521" s="65">
        <v>97</v>
      </c>
      <c r="AH521" s="67">
        <v>0</v>
      </c>
      <c r="AI521" s="65">
        <v>96</v>
      </c>
      <c r="AJ521" s="65">
        <v>99</v>
      </c>
      <c r="AK521" s="67">
        <v>-3.125</v>
      </c>
      <c r="AL521" s="42" t="s">
        <v>2639</v>
      </c>
      <c r="AM521" s="42" t="s">
        <v>2639</v>
      </c>
      <c r="AN521" s="42" t="s">
        <v>2639</v>
      </c>
      <c r="AO521" s="47" t="s">
        <v>2669</v>
      </c>
      <c r="AP521" s="47" t="s">
        <v>2639</v>
      </c>
      <c r="AQ521" s="43" t="s">
        <v>8</v>
      </c>
    </row>
    <row r="522" spans="1:43" s="24" customFormat="1" ht="30" customHeight="1" x14ac:dyDescent="0.3">
      <c r="A522" s="57" t="s">
        <v>613</v>
      </c>
      <c r="B522" s="57" t="s">
        <v>1174</v>
      </c>
      <c r="C522" s="57" t="s">
        <v>613</v>
      </c>
      <c r="D522" s="58" t="s">
        <v>1960</v>
      </c>
      <c r="E522" s="60" t="s">
        <v>1961</v>
      </c>
      <c r="F522" s="61">
        <v>91</v>
      </c>
      <c r="G522" s="61">
        <v>11258</v>
      </c>
      <c r="H522" s="88">
        <v>0.9</v>
      </c>
      <c r="I522" s="63">
        <v>84.615384615384613</v>
      </c>
      <c r="J522" s="63">
        <v>74.72527472527473</v>
      </c>
      <c r="K522" s="63">
        <v>92.307692307692307</v>
      </c>
      <c r="L522" s="63">
        <v>81.318681318681314</v>
      </c>
      <c r="M522" s="63">
        <v>94.505494505494497</v>
      </c>
      <c r="N522" s="63">
        <v>91.208791208791212</v>
      </c>
      <c r="O522" s="63">
        <v>86.813186813186817</v>
      </c>
      <c r="P522" s="63">
        <v>100</v>
      </c>
      <c r="Q522" s="63">
        <v>78.021978021978029</v>
      </c>
      <c r="R522" s="63">
        <v>89.010989010989007</v>
      </c>
      <c r="S522" s="63">
        <v>100</v>
      </c>
      <c r="T522" s="63">
        <v>100</v>
      </c>
      <c r="U522" s="46">
        <v>4</v>
      </c>
      <c r="V522" s="64">
        <v>40</v>
      </c>
      <c r="W522" s="65">
        <v>88</v>
      </c>
      <c r="X522" s="65">
        <v>84</v>
      </c>
      <c r="Y522" s="65">
        <v>91</v>
      </c>
      <c r="Z522" s="65">
        <v>86</v>
      </c>
      <c r="AA522" s="65">
        <v>86</v>
      </c>
      <c r="AB522" s="65">
        <v>74</v>
      </c>
      <c r="AC522" s="67">
        <v>4.5454545454545459</v>
      </c>
      <c r="AD522" s="67">
        <v>5.4945054945054945</v>
      </c>
      <c r="AE522" s="67">
        <v>13.953488372093023</v>
      </c>
      <c r="AF522" s="65">
        <v>90</v>
      </c>
      <c r="AG522" s="65">
        <v>83</v>
      </c>
      <c r="AH522" s="67">
        <v>7.7777777777777777</v>
      </c>
      <c r="AI522" s="65">
        <v>85</v>
      </c>
      <c r="AJ522" s="65">
        <v>79</v>
      </c>
      <c r="AK522" s="67">
        <v>7.0588235294117645</v>
      </c>
      <c r="AL522" s="42" t="s">
        <v>2639</v>
      </c>
      <c r="AM522" s="42" t="s">
        <v>2639</v>
      </c>
      <c r="AN522" s="42" t="s">
        <v>2639</v>
      </c>
      <c r="AO522" s="47" t="s">
        <v>2669</v>
      </c>
      <c r="AP522" s="47" t="s">
        <v>2639</v>
      </c>
      <c r="AQ522" s="43" t="s">
        <v>8</v>
      </c>
    </row>
    <row r="523" spans="1:43" s="24" customFormat="1" ht="30" customHeight="1" x14ac:dyDescent="0.3">
      <c r="A523" s="57" t="s">
        <v>2653</v>
      </c>
      <c r="B523" s="57" t="s">
        <v>1174</v>
      </c>
      <c r="C523" s="57" t="s">
        <v>613</v>
      </c>
      <c r="D523" s="58" t="s">
        <v>1962</v>
      </c>
      <c r="E523" s="60" t="s">
        <v>1963</v>
      </c>
      <c r="F523" s="61">
        <v>98</v>
      </c>
      <c r="G523" s="61">
        <v>7548</v>
      </c>
      <c r="H523" s="88">
        <v>1.3</v>
      </c>
      <c r="I523" s="63">
        <v>94.897959183673478</v>
      </c>
      <c r="J523" s="63">
        <v>79.591836734693871</v>
      </c>
      <c r="K523" s="63">
        <v>84.693877551020407</v>
      </c>
      <c r="L523" s="63">
        <v>85.714285714285708</v>
      </c>
      <c r="M523" s="63">
        <v>84.693877551020407</v>
      </c>
      <c r="N523" s="63">
        <v>87.755102040816325</v>
      </c>
      <c r="O523" s="63">
        <v>87.755102040816325</v>
      </c>
      <c r="P523" s="63">
        <v>76.530612244897952</v>
      </c>
      <c r="Q523" s="63">
        <v>91.83673469387756</v>
      </c>
      <c r="R523" s="63">
        <v>73.469387755102048</v>
      </c>
      <c r="S523" s="63">
        <v>80.612244897959187</v>
      </c>
      <c r="T523" s="63">
        <v>93.877551020408163</v>
      </c>
      <c r="U523" s="46">
        <v>0</v>
      </c>
      <c r="V523" s="64">
        <v>0</v>
      </c>
      <c r="W523" s="65">
        <v>83</v>
      </c>
      <c r="X523" s="65">
        <v>83</v>
      </c>
      <c r="Y523" s="65">
        <v>89</v>
      </c>
      <c r="Z523" s="65">
        <v>83</v>
      </c>
      <c r="AA523" s="65">
        <v>87</v>
      </c>
      <c r="AB523" s="65">
        <v>84</v>
      </c>
      <c r="AC523" s="67">
        <v>0</v>
      </c>
      <c r="AD523" s="67">
        <v>6.7415730337078648</v>
      </c>
      <c r="AE523" s="67">
        <v>3.4482758620689653</v>
      </c>
      <c r="AF523" s="65">
        <v>90</v>
      </c>
      <c r="AG523" s="65">
        <v>86</v>
      </c>
      <c r="AH523" s="67">
        <v>4.4444444444444446</v>
      </c>
      <c r="AI523" s="65">
        <v>88</v>
      </c>
      <c r="AJ523" s="65">
        <v>86</v>
      </c>
      <c r="AK523" s="67">
        <v>2.2727272727272729</v>
      </c>
      <c r="AL523" s="42" t="s">
        <v>2639</v>
      </c>
      <c r="AM523" s="42" t="s">
        <v>2639</v>
      </c>
      <c r="AN523" s="42" t="s">
        <v>2639</v>
      </c>
      <c r="AO523" s="47" t="s">
        <v>2669</v>
      </c>
      <c r="AP523" s="47" t="s">
        <v>2639</v>
      </c>
      <c r="AQ523" s="43" t="s">
        <v>8</v>
      </c>
    </row>
    <row r="524" spans="1:43" s="24" customFormat="1" ht="30" customHeight="1" x14ac:dyDescent="0.3">
      <c r="A524" s="57" t="s">
        <v>421</v>
      </c>
      <c r="B524" s="57" t="s">
        <v>1174</v>
      </c>
      <c r="C524" s="57" t="s">
        <v>613</v>
      </c>
      <c r="D524" s="58" t="s">
        <v>1964</v>
      </c>
      <c r="E524" s="60" t="s">
        <v>1965</v>
      </c>
      <c r="F524" s="61">
        <v>232</v>
      </c>
      <c r="G524" s="61">
        <v>20878</v>
      </c>
      <c r="H524" s="88">
        <v>1.2000000000000002</v>
      </c>
      <c r="I524" s="63">
        <v>77.58620689655173</v>
      </c>
      <c r="J524" s="63">
        <v>70.258620689655174</v>
      </c>
      <c r="K524" s="63">
        <v>86.206896551724128</v>
      </c>
      <c r="L524" s="63">
        <v>90.08620689655173</v>
      </c>
      <c r="M524" s="63">
        <v>90.08620689655173</v>
      </c>
      <c r="N524" s="63">
        <v>93.534482758620683</v>
      </c>
      <c r="O524" s="63">
        <v>93.965517241379317</v>
      </c>
      <c r="P524" s="63">
        <v>77.58620689655173</v>
      </c>
      <c r="Q524" s="63">
        <v>81.465517241379317</v>
      </c>
      <c r="R524" s="63">
        <v>58.189655172413794</v>
      </c>
      <c r="S524" s="63">
        <v>72.41379310344827</v>
      </c>
      <c r="T524" s="63">
        <v>74.137931034482762</v>
      </c>
      <c r="U524" s="46">
        <v>0</v>
      </c>
      <c r="V524" s="64">
        <v>0</v>
      </c>
      <c r="W524" s="65">
        <v>189</v>
      </c>
      <c r="X524" s="65">
        <v>200</v>
      </c>
      <c r="Y524" s="65">
        <v>195</v>
      </c>
      <c r="Z524" s="65">
        <v>209</v>
      </c>
      <c r="AA524" s="65">
        <v>217</v>
      </c>
      <c r="AB524" s="65">
        <v>209</v>
      </c>
      <c r="AC524" s="67">
        <v>-5.8201058201058196</v>
      </c>
      <c r="AD524" s="67">
        <v>-7.1794871794871788</v>
      </c>
      <c r="AE524" s="67">
        <v>3.6866359447004609</v>
      </c>
      <c r="AF524" s="65">
        <v>207</v>
      </c>
      <c r="AG524" s="65">
        <v>217</v>
      </c>
      <c r="AH524" s="67">
        <v>-4.8309178743961354</v>
      </c>
      <c r="AI524" s="65">
        <v>207</v>
      </c>
      <c r="AJ524" s="65">
        <v>218</v>
      </c>
      <c r="AK524" s="67">
        <v>-5.3140096618357484</v>
      </c>
      <c r="AL524" s="42" t="s">
        <v>2639</v>
      </c>
      <c r="AM524" s="42" t="s">
        <v>2639</v>
      </c>
      <c r="AN524" s="42" t="s">
        <v>2639</v>
      </c>
      <c r="AO524" s="47" t="s">
        <v>2669</v>
      </c>
      <c r="AP524" s="47" t="s">
        <v>2639</v>
      </c>
      <c r="AQ524" s="43" t="s">
        <v>8</v>
      </c>
    </row>
    <row r="525" spans="1:43" s="24" customFormat="1" ht="30" customHeight="1" x14ac:dyDescent="0.3">
      <c r="A525" s="57" t="s">
        <v>421</v>
      </c>
      <c r="B525" s="57" t="s">
        <v>1174</v>
      </c>
      <c r="C525" s="57" t="s">
        <v>613</v>
      </c>
      <c r="D525" s="58" t="s">
        <v>1966</v>
      </c>
      <c r="E525" s="60" t="s">
        <v>1967</v>
      </c>
      <c r="F525" s="61">
        <v>150</v>
      </c>
      <c r="G525" s="61">
        <v>14889</v>
      </c>
      <c r="H525" s="88">
        <v>1.1000000000000001</v>
      </c>
      <c r="I525" s="63">
        <v>100</v>
      </c>
      <c r="J525" s="63">
        <v>70</v>
      </c>
      <c r="K525" s="63">
        <v>94</v>
      </c>
      <c r="L525" s="63">
        <v>99.333333333333329</v>
      </c>
      <c r="M525" s="63">
        <v>97.333333333333343</v>
      </c>
      <c r="N525" s="63">
        <v>98.666666666666671</v>
      </c>
      <c r="O525" s="63">
        <v>98.666666666666671</v>
      </c>
      <c r="P525" s="63">
        <v>100</v>
      </c>
      <c r="Q525" s="63">
        <v>96</v>
      </c>
      <c r="R525" s="63">
        <v>96</v>
      </c>
      <c r="S525" s="63">
        <v>94.666666666666671</v>
      </c>
      <c r="T525" s="63">
        <v>100</v>
      </c>
      <c r="U525" s="46">
        <v>9</v>
      </c>
      <c r="V525" s="64">
        <v>90</v>
      </c>
      <c r="W525" s="65">
        <v>128</v>
      </c>
      <c r="X525" s="65">
        <v>141</v>
      </c>
      <c r="Y525" s="65">
        <v>145</v>
      </c>
      <c r="Z525" s="65">
        <v>146</v>
      </c>
      <c r="AA525" s="65">
        <v>159</v>
      </c>
      <c r="AB525" s="65">
        <v>149</v>
      </c>
      <c r="AC525" s="67">
        <v>-10.15625</v>
      </c>
      <c r="AD525" s="67">
        <v>-0.68965517241379315</v>
      </c>
      <c r="AE525" s="67">
        <v>6.2893081761006293</v>
      </c>
      <c r="AF525" s="65">
        <v>144</v>
      </c>
      <c r="AG525" s="65">
        <v>148</v>
      </c>
      <c r="AH525" s="67">
        <v>-2.7777777777777777</v>
      </c>
      <c r="AI525" s="65">
        <v>142</v>
      </c>
      <c r="AJ525" s="65">
        <v>148</v>
      </c>
      <c r="AK525" s="67">
        <v>-4.225352112676056</v>
      </c>
      <c r="AL525" s="42" t="s">
        <v>2639</v>
      </c>
      <c r="AM525" s="42" t="s">
        <v>2669</v>
      </c>
      <c r="AN525" s="42" t="s">
        <v>2639</v>
      </c>
      <c r="AO525" s="47" t="s">
        <v>2639</v>
      </c>
      <c r="AP525" s="47" t="s">
        <v>2639</v>
      </c>
      <c r="AQ525" s="43" t="s">
        <v>6</v>
      </c>
    </row>
    <row r="526" spans="1:43" s="24" customFormat="1" ht="30" customHeight="1" x14ac:dyDescent="0.3">
      <c r="A526" s="57" t="s">
        <v>2653</v>
      </c>
      <c r="B526" s="57" t="s">
        <v>1174</v>
      </c>
      <c r="C526" s="57" t="s">
        <v>613</v>
      </c>
      <c r="D526" s="58" t="s">
        <v>1968</v>
      </c>
      <c r="E526" s="60" t="s">
        <v>1969</v>
      </c>
      <c r="F526" s="61">
        <v>120</v>
      </c>
      <c r="G526" s="61">
        <v>12215</v>
      </c>
      <c r="H526" s="88">
        <v>1</v>
      </c>
      <c r="I526" s="63">
        <v>79.166666666666657</v>
      </c>
      <c r="J526" s="63">
        <v>54.166666666666664</v>
      </c>
      <c r="K526" s="63">
        <v>98.333333333333329</v>
      </c>
      <c r="L526" s="63">
        <v>95.833333333333343</v>
      </c>
      <c r="M526" s="63">
        <v>100</v>
      </c>
      <c r="N526" s="63">
        <v>92.5</v>
      </c>
      <c r="O526" s="63">
        <v>91.666666666666657</v>
      </c>
      <c r="P526" s="63">
        <v>90</v>
      </c>
      <c r="Q526" s="63">
        <v>100</v>
      </c>
      <c r="R526" s="63">
        <v>71.666666666666671</v>
      </c>
      <c r="S526" s="63">
        <v>89.166666666666671</v>
      </c>
      <c r="T526" s="63">
        <v>100</v>
      </c>
      <c r="U526" s="46">
        <v>5</v>
      </c>
      <c r="V526" s="64">
        <v>50</v>
      </c>
      <c r="W526" s="65">
        <v>107</v>
      </c>
      <c r="X526" s="65">
        <v>118</v>
      </c>
      <c r="Y526" s="65">
        <v>118</v>
      </c>
      <c r="Z526" s="65">
        <v>120</v>
      </c>
      <c r="AA526" s="65">
        <v>114</v>
      </c>
      <c r="AB526" s="65">
        <v>115</v>
      </c>
      <c r="AC526" s="67">
        <v>-10.2803738317757</v>
      </c>
      <c r="AD526" s="67">
        <v>-1.6949152542372881</v>
      </c>
      <c r="AE526" s="67">
        <v>-0.8771929824561403</v>
      </c>
      <c r="AF526" s="65">
        <v>118</v>
      </c>
      <c r="AG526" s="65">
        <v>111</v>
      </c>
      <c r="AH526" s="67">
        <v>5.9322033898305087</v>
      </c>
      <c r="AI526" s="65">
        <v>118</v>
      </c>
      <c r="AJ526" s="65">
        <v>110</v>
      </c>
      <c r="AK526" s="67">
        <v>6.7796610169491522</v>
      </c>
      <c r="AL526" s="42" t="s">
        <v>2639</v>
      </c>
      <c r="AM526" s="42" t="s">
        <v>2639</v>
      </c>
      <c r="AN526" s="42" t="s">
        <v>2639</v>
      </c>
      <c r="AO526" s="47" t="s">
        <v>2669</v>
      </c>
      <c r="AP526" s="47" t="s">
        <v>2639</v>
      </c>
      <c r="AQ526" s="43" t="s">
        <v>8</v>
      </c>
    </row>
    <row r="527" spans="1:43" s="24" customFormat="1" ht="30" customHeight="1" x14ac:dyDescent="0.3">
      <c r="A527" s="57" t="s">
        <v>2653</v>
      </c>
      <c r="B527" s="57" t="s">
        <v>1174</v>
      </c>
      <c r="C527" s="57" t="s">
        <v>613</v>
      </c>
      <c r="D527" s="58" t="s">
        <v>1970</v>
      </c>
      <c r="E527" s="60" t="s">
        <v>1971</v>
      </c>
      <c r="F527" s="61">
        <v>231</v>
      </c>
      <c r="G527" s="61">
        <v>25225</v>
      </c>
      <c r="H527" s="88">
        <v>1</v>
      </c>
      <c r="I527" s="63">
        <v>100</v>
      </c>
      <c r="J527" s="63">
        <v>97.402597402597408</v>
      </c>
      <c r="K527" s="63">
        <v>100</v>
      </c>
      <c r="L527" s="63">
        <v>100</v>
      </c>
      <c r="M527" s="63">
        <v>100</v>
      </c>
      <c r="N527" s="63">
        <v>100</v>
      </c>
      <c r="O527" s="63">
        <v>100</v>
      </c>
      <c r="P527" s="63">
        <v>100</v>
      </c>
      <c r="Q527" s="63">
        <v>87.012987012987011</v>
      </c>
      <c r="R527" s="63">
        <v>72.294372294372295</v>
      </c>
      <c r="S527" s="63">
        <v>94.372294372294377</v>
      </c>
      <c r="T527" s="63">
        <v>100</v>
      </c>
      <c r="U527" s="46">
        <v>7</v>
      </c>
      <c r="V527" s="64">
        <v>70</v>
      </c>
      <c r="W527" s="65">
        <v>247</v>
      </c>
      <c r="X527" s="65">
        <v>239</v>
      </c>
      <c r="Y527" s="65">
        <v>275</v>
      </c>
      <c r="Z527" s="65">
        <v>257</v>
      </c>
      <c r="AA527" s="65">
        <v>273</v>
      </c>
      <c r="AB527" s="65">
        <v>241</v>
      </c>
      <c r="AC527" s="67">
        <v>3.2388663967611335</v>
      </c>
      <c r="AD527" s="67">
        <v>6.5454545454545459</v>
      </c>
      <c r="AE527" s="67">
        <v>11.721611721611721</v>
      </c>
      <c r="AF527" s="65">
        <v>278</v>
      </c>
      <c r="AG527" s="65">
        <v>250</v>
      </c>
      <c r="AH527" s="67">
        <v>10.071942446043165</v>
      </c>
      <c r="AI527" s="65">
        <v>284</v>
      </c>
      <c r="AJ527" s="65">
        <v>250</v>
      </c>
      <c r="AK527" s="67">
        <v>11.971830985915492</v>
      </c>
      <c r="AL527" s="42" t="s">
        <v>2639</v>
      </c>
      <c r="AM527" s="42" t="s">
        <v>2639</v>
      </c>
      <c r="AN527" s="42" t="s">
        <v>2639</v>
      </c>
      <c r="AO527" s="47" t="s">
        <v>2669</v>
      </c>
      <c r="AP527" s="47" t="s">
        <v>2639</v>
      </c>
      <c r="AQ527" s="43" t="s">
        <v>8</v>
      </c>
    </row>
    <row r="528" spans="1:43" s="24" customFormat="1" ht="30" customHeight="1" x14ac:dyDescent="0.3">
      <c r="A528" s="57" t="s">
        <v>2653</v>
      </c>
      <c r="B528" s="57" t="s">
        <v>1174</v>
      </c>
      <c r="C528" s="57" t="s">
        <v>613</v>
      </c>
      <c r="D528" s="58" t="s">
        <v>1972</v>
      </c>
      <c r="E528" s="60" t="s">
        <v>1973</v>
      </c>
      <c r="F528" s="61">
        <v>178</v>
      </c>
      <c r="G528" s="61">
        <v>15333</v>
      </c>
      <c r="H528" s="88">
        <v>1.2000000000000002</v>
      </c>
      <c r="I528" s="63">
        <v>72.471910112359552</v>
      </c>
      <c r="J528" s="63">
        <v>70.224719101123597</v>
      </c>
      <c r="K528" s="63">
        <v>74.157303370786522</v>
      </c>
      <c r="L528" s="63">
        <v>72.471910112359552</v>
      </c>
      <c r="M528" s="63">
        <v>75.842696629213478</v>
      </c>
      <c r="N528" s="63">
        <v>73.595505617977537</v>
      </c>
      <c r="O528" s="63">
        <v>74.719101123595507</v>
      </c>
      <c r="P528" s="63">
        <v>87.640449438202253</v>
      </c>
      <c r="Q528" s="63">
        <v>78.089887640449433</v>
      </c>
      <c r="R528" s="63">
        <v>83.707865168539328</v>
      </c>
      <c r="S528" s="63">
        <v>91.573033707865164</v>
      </c>
      <c r="T528" s="63">
        <v>90.449438202247194</v>
      </c>
      <c r="U528" s="46">
        <v>0</v>
      </c>
      <c r="V528" s="64">
        <v>0</v>
      </c>
      <c r="W528" s="65">
        <v>120</v>
      </c>
      <c r="X528" s="65">
        <v>132</v>
      </c>
      <c r="Y528" s="65">
        <v>128</v>
      </c>
      <c r="Z528" s="65">
        <v>135</v>
      </c>
      <c r="AA528" s="65">
        <v>118</v>
      </c>
      <c r="AB528" s="65">
        <v>129</v>
      </c>
      <c r="AC528" s="67">
        <v>-10</v>
      </c>
      <c r="AD528" s="67">
        <v>-5.46875</v>
      </c>
      <c r="AE528" s="67">
        <v>-9.3220338983050848</v>
      </c>
      <c r="AF528" s="65">
        <v>128</v>
      </c>
      <c r="AG528" s="65">
        <v>131</v>
      </c>
      <c r="AH528" s="67">
        <v>-2.34375</v>
      </c>
      <c r="AI528" s="65">
        <v>129</v>
      </c>
      <c r="AJ528" s="65">
        <v>133</v>
      </c>
      <c r="AK528" s="67">
        <v>-3.1007751937984498</v>
      </c>
      <c r="AL528" s="42" t="s">
        <v>2639</v>
      </c>
      <c r="AM528" s="42" t="s">
        <v>2639</v>
      </c>
      <c r="AN528" s="42" t="s">
        <v>2639</v>
      </c>
      <c r="AO528" s="47" t="s">
        <v>2669</v>
      </c>
      <c r="AP528" s="47" t="s">
        <v>2639</v>
      </c>
      <c r="AQ528" s="43" t="s">
        <v>8</v>
      </c>
    </row>
    <row r="529" spans="1:43" s="24" customFormat="1" ht="30" customHeight="1" x14ac:dyDescent="0.3">
      <c r="A529" s="57" t="s">
        <v>2653</v>
      </c>
      <c r="B529" s="57" t="s">
        <v>1174</v>
      </c>
      <c r="C529" s="57" t="s">
        <v>613</v>
      </c>
      <c r="D529" s="58" t="s">
        <v>1974</v>
      </c>
      <c r="E529" s="60" t="s">
        <v>1975</v>
      </c>
      <c r="F529" s="61">
        <v>110</v>
      </c>
      <c r="G529" s="61">
        <v>10805</v>
      </c>
      <c r="H529" s="88">
        <v>1.1000000000000001</v>
      </c>
      <c r="I529" s="63">
        <v>100</v>
      </c>
      <c r="J529" s="63">
        <v>67.272727272727266</v>
      </c>
      <c r="K529" s="63">
        <v>100</v>
      </c>
      <c r="L529" s="63">
        <v>100</v>
      </c>
      <c r="M529" s="63">
        <v>100</v>
      </c>
      <c r="N529" s="63">
        <v>100</v>
      </c>
      <c r="O529" s="63">
        <v>100</v>
      </c>
      <c r="P529" s="63">
        <v>94.545454545454547</v>
      </c>
      <c r="Q529" s="63">
        <v>95.454545454545453</v>
      </c>
      <c r="R529" s="63">
        <v>67.272727272727266</v>
      </c>
      <c r="S529" s="63">
        <v>84.545454545454547</v>
      </c>
      <c r="T529" s="63">
        <v>81.818181818181827</v>
      </c>
      <c r="U529" s="46">
        <v>6</v>
      </c>
      <c r="V529" s="64">
        <v>60</v>
      </c>
      <c r="W529" s="65">
        <v>111</v>
      </c>
      <c r="X529" s="65">
        <v>114</v>
      </c>
      <c r="Y529" s="65">
        <v>129</v>
      </c>
      <c r="Z529" s="65">
        <v>122</v>
      </c>
      <c r="AA529" s="65">
        <v>121</v>
      </c>
      <c r="AB529" s="65">
        <v>126</v>
      </c>
      <c r="AC529" s="67">
        <v>-2.7027027027027026</v>
      </c>
      <c r="AD529" s="67">
        <v>5.4263565891472867</v>
      </c>
      <c r="AE529" s="67">
        <v>-4.1322314049586781</v>
      </c>
      <c r="AF529" s="65">
        <v>129</v>
      </c>
      <c r="AG529" s="65">
        <v>113</v>
      </c>
      <c r="AH529" s="67">
        <v>12.403100775193799</v>
      </c>
      <c r="AI529" s="65">
        <v>131</v>
      </c>
      <c r="AJ529" s="65">
        <v>114</v>
      </c>
      <c r="AK529" s="67">
        <v>12.977099236641221</v>
      </c>
      <c r="AL529" s="42" t="s">
        <v>2639</v>
      </c>
      <c r="AM529" s="42" t="s">
        <v>2639</v>
      </c>
      <c r="AN529" s="42" t="s">
        <v>2639</v>
      </c>
      <c r="AO529" s="47" t="s">
        <v>2669</v>
      </c>
      <c r="AP529" s="47" t="s">
        <v>2639</v>
      </c>
      <c r="AQ529" s="43" t="s">
        <v>8</v>
      </c>
    </row>
    <row r="530" spans="1:43" s="24" customFormat="1" ht="30" customHeight="1" x14ac:dyDescent="0.3">
      <c r="A530" s="57" t="s">
        <v>2653</v>
      </c>
      <c r="B530" s="57" t="s">
        <v>1174</v>
      </c>
      <c r="C530" s="57" t="s">
        <v>613</v>
      </c>
      <c r="D530" s="58" t="s">
        <v>1976</v>
      </c>
      <c r="E530" s="60" t="s">
        <v>1977</v>
      </c>
      <c r="F530" s="61">
        <v>90</v>
      </c>
      <c r="G530" s="61">
        <v>8634</v>
      </c>
      <c r="H530" s="88">
        <v>1.1000000000000001</v>
      </c>
      <c r="I530" s="63">
        <v>100</v>
      </c>
      <c r="J530" s="63">
        <v>60</v>
      </c>
      <c r="K530" s="63">
        <v>100</v>
      </c>
      <c r="L530" s="63">
        <v>100</v>
      </c>
      <c r="M530" s="63">
        <v>100</v>
      </c>
      <c r="N530" s="63">
        <v>100</v>
      </c>
      <c r="O530" s="63">
        <v>100</v>
      </c>
      <c r="P530" s="63">
        <v>100</v>
      </c>
      <c r="Q530" s="63">
        <v>100</v>
      </c>
      <c r="R530" s="63">
        <v>66.666666666666657</v>
      </c>
      <c r="S530" s="63">
        <v>100</v>
      </c>
      <c r="T530" s="63">
        <v>100</v>
      </c>
      <c r="U530" s="46">
        <v>9</v>
      </c>
      <c r="V530" s="64">
        <v>90</v>
      </c>
      <c r="W530" s="65">
        <v>105</v>
      </c>
      <c r="X530" s="65">
        <v>97</v>
      </c>
      <c r="Y530" s="65">
        <v>118</v>
      </c>
      <c r="Z530" s="65">
        <v>96</v>
      </c>
      <c r="AA530" s="65">
        <v>122</v>
      </c>
      <c r="AB530" s="65">
        <v>111</v>
      </c>
      <c r="AC530" s="67">
        <v>7.6190476190476195</v>
      </c>
      <c r="AD530" s="67">
        <v>18.64406779661017</v>
      </c>
      <c r="AE530" s="67">
        <v>9.0163934426229506</v>
      </c>
      <c r="AF530" s="65">
        <v>119</v>
      </c>
      <c r="AG530" s="65">
        <v>108</v>
      </c>
      <c r="AH530" s="67">
        <v>9.2436974789915975</v>
      </c>
      <c r="AI530" s="65">
        <v>124</v>
      </c>
      <c r="AJ530" s="65">
        <v>107</v>
      </c>
      <c r="AK530" s="67">
        <v>13.709677419354838</v>
      </c>
      <c r="AL530" s="42" t="s">
        <v>2639</v>
      </c>
      <c r="AM530" s="42" t="s">
        <v>2669</v>
      </c>
      <c r="AN530" s="42" t="s">
        <v>2639</v>
      </c>
      <c r="AO530" s="47" t="s">
        <v>2639</v>
      </c>
      <c r="AP530" s="47" t="s">
        <v>2639</v>
      </c>
      <c r="AQ530" s="43" t="s">
        <v>6</v>
      </c>
    </row>
    <row r="531" spans="1:43" s="24" customFormat="1" ht="30" customHeight="1" x14ac:dyDescent="0.3">
      <c r="A531" s="57" t="s">
        <v>421</v>
      </c>
      <c r="B531" s="57" t="s">
        <v>1174</v>
      </c>
      <c r="C531" s="57" t="s">
        <v>613</v>
      </c>
      <c r="D531" s="58" t="s">
        <v>1978</v>
      </c>
      <c r="E531" s="60" t="s">
        <v>1979</v>
      </c>
      <c r="F531" s="61">
        <v>233</v>
      </c>
      <c r="G531" s="61">
        <v>20543</v>
      </c>
      <c r="H531" s="88">
        <v>1.2000000000000002</v>
      </c>
      <c r="I531" s="63">
        <v>100</v>
      </c>
      <c r="J531" s="63">
        <v>100</v>
      </c>
      <c r="K531" s="63">
        <v>99.570815450643778</v>
      </c>
      <c r="L531" s="63">
        <v>100</v>
      </c>
      <c r="M531" s="63">
        <v>100</v>
      </c>
      <c r="N531" s="63">
        <v>100</v>
      </c>
      <c r="O531" s="63">
        <v>100</v>
      </c>
      <c r="P531" s="63">
        <v>100</v>
      </c>
      <c r="Q531" s="63">
        <v>100</v>
      </c>
      <c r="R531" s="63">
        <v>94.420600858369099</v>
      </c>
      <c r="S531" s="63">
        <v>100</v>
      </c>
      <c r="T531" s="63">
        <v>100</v>
      </c>
      <c r="U531" s="46">
        <v>9</v>
      </c>
      <c r="V531" s="64">
        <v>90</v>
      </c>
      <c r="W531" s="65">
        <v>226</v>
      </c>
      <c r="X531" s="65">
        <v>232</v>
      </c>
      <c r="Y531" s="65">
        <v>243</v>
      </c>
      <c r="Z531" s="65">
        <v>246</v>
      </c>
      <c r="AA531" s="65">
        <v>261</v>
      </c>
      <c r="AB531" s="65">
        <v>244</v>
      </c>
      <c r="AC531" s="67">
        <v>-2.6548672566371683</v>
      </c>
      <c r="AD531" s="67">
        <v>-1.2345679012345678</v>
      </c>
      <c r="AE531" s="67">
        <v>6.5134099616858236</v>
      </c>
      <c r="AF531" s="65">
        <v>242</v>
      </c>
      <c r="AG531" s="65">
        <v>245</v>
      </c>
      <c r="AH531" s="67">
        <v>-1.2396694214876034</v>
      </c>
      <c r="AI531" s="65">
        <v>241</v>
      </c>
      <c r="AJ531" s="65">
        <v>248</v>
      </c>
      <c r="AK531" s="67">
        <v>-2.904564315352697</v>
      </c>
      <c r="AL531" s="42" t="s">
        <v>2639</v>
      </c>
      <c r="AM531" s="42" t="s">
        <v>2669</v>
      </c>
      <c r="AN531" s="42" t="s">
        <v>2639</v>
      </c>
      <c r="AO531" s="47" t="s">
        <v>2639</v>
      </c>
      <c r="AP531" s="47" t="s">
        <v>2639</v>
      </c>
      <c r="AQ531" s="43" t="s">
        <v>6</v>
      </c>
    </row>
    <row r="532" spans="1:43" s="24" customFormat="1" ht="30" customHeight="1" x14ac:dyDescent="0.3">
      <c r="A532" s="57" t="s">
        <v>421</v>
      </c>
      <c r="B532" s="57" t="s">
        <v>1174</v>
      </c>
      <c r="C532" s="57" t="s">
        <v>613</v>
      </c>
      <c r="D532" s="58" t="s">
        <v>1980</v>
      </c>
      <c r="E532" s="60" t="s">
        <v>1981</v>
      </c>
      <c r="F532" s="61">
        <v>71</v>
      </c>
      <c r="G532" s="61">
        <v>4883</v>
      </c>
      <c r="H532" s="88">
        <v>1.5</v>
      </c>
      <c r="I532" s="63">
        <v>77.464788732394368</v>
      </c>
      <c r="J532" s="63">
        <v>36.619718309859159</v>
      </c>
      <c r="K532" s="63">
        <v>88.732394366197184</v>
      </c>
      <c r="L532" s="63">
        <v>88.732394366197184</v>
      </c>
      <c r="M532" s="63">
        <v>88.732394366197184</v>
      </c>
      <c r="N532" s="63">
        <v>92.957746478873233</v>
      </c>
      <c r="O532" s="63">
        <v>94.366197183098592</v>
      </c>
      <c r="P532" s="63">
        <v>87.323943661971825</v>
      </c>
      <c r="Q532" s="63">
        <v>78.873239436619713</v>
      </c>
      <c r="R532" s="63">
        <v>74.647887323943664</v>
      </c>
      <c r="S532" s="63">
        <v>77.464788732394368</v>
      </c>
      <c r="T532" s="63">
        <v>83.098591549295776</v>
      </c>
      <c r="U532" s="46">
        <v>0</v>
      </c>
      <c r="V532" s="64">
        <v>0</v>
      </c>
      <c r="W532" s="65">
        <v>72</v>
      </c>
      <c r="X532" s="65">
        <v>63</v>
      </c>
      <c r="Y532" s="65">
        <v>72</v>
      </c>
      <c r="Z532" s="65">
        <v>63</v>
      </c>
      <c r="AA532" s="65">
        <v>65</v>
      </c>
      <c r="AB532" s="65">
        <v>63</v>
      </c>
      <c r="AC532" s="67">
        <v>12.5</v>
      </c>
      <c r="AD532" s="67">
        <v>12.5</v>
      </c>
      <c r="AE532" s="67">
        <v>3.0769230769230771</v>
      </c>
      <c r="AF532" s="65">
        <v>72</v>
      </c>
      <c r="AG532" s="65">
        <v>66</v>
      </c>
      <c r="AH532" s="67">
        <v>8.3333333333333321</v>
      </c>
      <c r="AI532" s="65">
        <v>73</v>
      </c>
      <c r="AJ532" s="65">
        <v>67</v>
      </c>
      <c r="AK532" s="67">
        <v>8.2191780821917799</v>
      </c>
      <c r="AL532" s="42" t="s">
        <v>2639</v>
      </c>
      <c r="AM532" s="42" t="s">
        <v>2639</v>
      </c>
      <c r="AN532" s="42" t="s">
        <v>2639</v>
      </c>
      <c r="AO532" s="47" t="s">
        <v>2669</v>
      </c>
      <c r="AP532" s="47" t="s">
        <v>2639</v>
      </c>
      <c r="AQ532" s="43" t="s">
        <v>8</v>
      </c>
    </row>
    <row r="533" spans="1:43" s="24" customFormat="1" ht="30" customHeight="1" x14ac:dyDescent="0.3">
      <c r="A533" s="57" t="s">
        <v>2653</v>
      </c>
      <c r="B533" s="57" t="s">
        <v>1174</v>
      </c>
      <c r="C533" s="57" t="s">
        <v>613</v>
      </c>
      <c r="D533" s="58" t="s">
        <v>1982</v>
      </c>
      <c r="E533" s="60" t="s">
        <v>1983</v>
      </c>
      <c r="F533" s="61">
        <v>98</v>
      </c>
      <c r="G533" s="61">
        <v>5276</v>
      </c>
      <c r="H533" s="88">
        <v>1.9000000000000001</v>
      </c>
      <c r="I533" s="63">
        <v>76.530612244897952</v>
      </c>
      <c r="J533" s="63">
        <v>54.081632653061227</v>
      </c>
      <c r="K533" s="63">
        <v>73.469387755102048</v>
      </c>
      <c r="L533" s="63">
        <v>73.469387755102048</v>
      </c>
      <c r="M533" s="63">
        <v>71.428571428571431</v>
      </c>
      <c r="N533" s="63">
        <v>71.428571428571431</v>
      </c>
      <c r="O533" s="63">
        <v>71.428571428571431</v>
      </c>
      <c r="P533" s="63">
        <v>77.551020408163268</v>
      </c>
      <c r="Q533" s="63">
        <v>63.265306122448983</v>
      </c>
      <c r="R533" s="63">
        <v>76.530612244897952</v>
      </c>
      <c r="S533" s="63">
        <v>83.673469387755105</v>
      </c>
      <c r="T533" s="63">
        <v>87.755102040816325</v>
      </c>
      <c r="U533" s="46">
        <v>0</v>
      </c>
      <c r="V533" s="64">
        <v>0</v>
      </c>
      <c r="W533" s="65">
        <v>70</v>
      </c>
      <c r="X533" s="65">
        <v>72</v>
      </c>
      <c r="Y533" s="65">
        <v>74</v>
      </c>
      <c r="Z533" s="65">
        <v>70</v>
      </c>
      <c r="AA533" s="65">
        <v>74</v>
      </c>
      <c r="AB533" s="65">
        <v>72</v>
      </c>
      <c r="AC533" s="67">
        <v>-2.8571428571428572</v>
      </c>
      <c r="AD533" s="67">
        <v>5.4054054054054053</v>
      </c>
      <c r="AE533" s="67">
        <v>2.7027027027027026</v>
      </c>
      <c r="AF533" s="65">
        <v>74</v>
      </c>
      <c r="AG533" s="65">
        <v>70</v>
      </c>
      <c r="AH533" s="67">
        <v>5.4054054054054053</v>
      </c>
      <c r="AI533" s="65">
        <v>73</v>
      </c>
      <c r="AJ533" s="65">
        <v>70</v>
      </c>
      <c r="AK533" s="67">
        <v>4.10958904109589</v>
      </c>
      <c r="AL533" s="42" t="s">
        <v>2639</v>
      </c>
      <c r="AM533" s="42" t="s">
        <v>2639</v>
      </c>
      <c r="AN533" s="42" t="s">
        <v>2639</v>
      </c>
      <c r="AO533" s="47" t="s">
        <v>2669</v>
      </c>
      <c r="AP533" s="47" t="s">
        <v>2639</v>
      </c>
      <c r="AQ533" s="43" t="s">
        <v>8</v>
      </c>
    </row>
    <row r="534" spans="1:43" s="24" customFormat="1" ht="30" customHeight="1" x14ac:dyDescent="0.3">
      <c r="A534" s="57" t="s">
        <v>613</v>
      </c>
      <c r="B534" s="57" t="s">
        <v>1174</v>
      </c>
      <c r="C534" s="57" t="s">
        <v>613</v>
      </c>
      <c r="D534" s="58" t="s">
        <v>1984</v>
      </c>
      <c r="E534" s="60" t="s">
        <v>1985</v>
      </c>
      <c r="F534" s="61">
        <v>304</v>
      </c>
      <c r="G534" s="61">
        <v>24196</v>
      </c>
      <c r="H534" s="88">
        <v>1.3</v>
      </c>
      <c r="I534" s="63">
        <v>100</v>
      </c>
      <c r="J534" s="63">
        <v>82.89473684210526</v>
      </c>
      <c r="K534" s="63">
        <v>79.276315789473685</v>
      </c>
      <c r="L534" s="63">
        <v>77.30263157894737</v>
      </c>
      <c r="M534" s="63">
        <v>78.94736842105263</v>
      </c>
      <c r="N534" s="63">
        <v>87.171052631578945</v>
      </c>
      <c r="O534" s="63">
        <v>86.51315789473685</v>
      </c>
      <c r="P534" s="63">
        <v>86.842105263157904</v>
      </c>
      <c r="Q534" s="63">
        <v>76.973684210526315</v>
      </c>
      <c r="R534" s="63">
        <v>65.460526315789465</v>
      </c>
      <c r="S534" s="63">
        <v>75</v>
      </c>
      <c r="T534" s="63">
        <v>80.592105263157904</v>
      </c>
      <c r="U534" s="46">
        <v>0</v>
      </c>
      <c r="V534" s="64">
        <v>0</v>
      </c>
      <c r="W534" s="65">
        <v>228</v>
      </c>
      <c r="X534" s="65">
        <v>241</v>
      </c>
      <c r="Y534" s="65">
        <v>244</v>
      </c>
      <c r="Z534" s="65">
        <v>240</v>
      </c>
      <c r="AA534" s="65">
        <v>240</v>
      </c>
      <c r="AB534" s="65">
        <v>235</v>
      </c>
      <c r="AC534" s="67">
        <v>-5.7017543859649118</v>
      </c>
      <c r="AD534" s="67">
        <v>1.639344262295082</v>
      </c>
      <c r="AE534" s="67">
        <v>2.083333333333333</v>
      </c>
      <c r="AF534" s="65">
        <v>256</v>
      </c>
      <c r="AG534" s="65">
        <v>265</v>
      </c>
      <c r="AH534" s="67">
        <v>-3.515625</v>
      </c>
      <c r="AI534" s="65">
        <v>257</v>
      </c>
      <c r="AJ534" s="65">
        <v>263</v>
      </c>
      <c r="AK534" s="67">
        <v>-2.3346303501945527</v>
      </c>
      <c r="AL534" s="42" t="s">
        <v>2639</v>
      </c>
      <c r="AM534" s="42" t="s">
        <v>2639</v>
      </c>
      <c r="AN534" s="42" t="s">
        <v>2639</v>
      </c>
      <c r="AO534" s="47" t="s">
        <v>2669</v>
      </c>
      <c r="AP534" s="47" t="s">
        <v>2639</v>
      </c>
      <c r="AQ534" s="43" t="s">
        <v>8</v>
      </c>
    </row>
    <row r="535" spans="1:43" s="24" customFormat="1" ht="30" customHeight="1" x14ac:dyDescent="0.3">
      <c r="A535" s="57" t="s">
        <v>421</v>
      </c>
      <c r="B535" s="57" t="s">
        <v>1174</v>
      </c>
      <c r="C535" s="57" t="s">
        <v>613</v>
      </c>
      <c r="D535" s="58" t="s">
        <v>1986</v>
      </c>
      <c r="E535" s="60" t="s">
        <v>1987</v>
      </c>
      <c r="F535" s="61">
        <v>132</v>
      </c>
      <c r="G535" s="61">
        <v>12040</v>
      </c>
      <c r="H535" s="88">
        <v>1.1000000000000001</v>
      </c>
      <c r="I535" s="63">
        <v>68.181818181818173</v>
      </c>
      <c r="J535" s="63">
        <v>61.363636363636367</v>
      </c>
      <c r="K535" s="63">
        <v>89.393939393939391</v>
      </c>
      <c r="L535" s="63">
        <v>100</v>
      </c>
      <c r="M535" s="63">
        <v>93.939393939393938</v>
      </c>
      <c r="N535" s="63">
        <v>100</v>
      </c>
      <c r="O535" s="63">
        <v>100</v>
      </c>
      <c r="P535" s="63">
        <v>100</v>
      </c>
      <c r="Q535" s="63">
        <v>99.242424242424249</v>
      </c>
      <c r="R535" s="63">
        <v>72.727272727272734</v>
      </c>
      <c r="S535" s="63">
        <v>89.393939393939391</v>
      </c>
      <c r="T535" s="63">
        <v>86.36363636363636</v>
      </c>
      <c r="U535" s="46">
        <v>5</v>
      </c>
      <c r="V535" s="64">
        <v>50</v>
      </c>
      <c r="W535" s="65">
        <v>124</v>
      </c>
      <c r="X535" s="65">
        <v>118</v>
      </c>
      <c r="Y535" s="65">
        <v>141</v>
      </c>
      <c r="Z535" s="65">
        <v>124</v>
      </c>
      <c r="AA535" s="65">
        <v>139</v>
      </c>
      <c r="AB535" s="65">
        <v>153</v>
      </c>
      <c r="AC535" s="67">
        <v>4.838709677419355</v>
      </c>
      <c r="AD535" s="67">
        <v>12.056737588652481</v>
      </c>
      <c r="AE535" s="67">
        <v>-10.071942446043165</v>
      </c>
      <c r="AF535" s="65">
        <v>149</v>
      </c>
      <c r="AG535" s="65">
        <v>150</v>
      </c>
      <c r="AH535" s="67">
        <v>-0.67114093959731547</v>
      </c>
      <c r="AI535" s="65">
        <v>146</v>
      </c>
      <c r="AJ535" s="65">
        <v>148</v>
      </c>
      <c r="AK535" s="67">
        <v>-1.3698630136986301</v>
      </c>
      <c r="AL535" s="42" t="s">
        <v>2639</v>
      </c>
      <c r="AM535" s="42" t="s">
        <v>2639</v>
      </c>
      <c r="AN535" s="42" t="s">
        <v>2639</v>
      </c>
      <c r="AO535" s="47" t="s">
        <v>2669</v>
      </c>
      <c r="AP535" s="47" t="s">
        <v>2639</v>
      </c>
      <c r="AQ535" s="43" t="s">
        <v>8</v>
      </c>
    </row>
    <row r="536" spans="1:43" s="24" customFormat="1" ht="30" customHeight="1" x14ac:dyDescent="0.3">
      <c r="A536" s="57" t="s">
        <v>2653</v>
      </c>
      <c r="B536" s="57" t="s">
        <v>1174</v>
      </c>
      <c r="C536" s="57" t="s">
        <v>613</v>
      </c>
      <c r="D536" s="58" t="s">
        <v>1988</v>
      </c>
      <c r="E536" s="60" t="s">
        <v>1989</v>
      </c>
      <c r="F536" s="61">
        <v>55</v>
      </c>
      <c r="G536" s="61">
        <v>5084</v>
      </c>
      <c r="H536" s="88">
        <v>1.1000000000000001</v>
      </c>
      <c r="I536" s="63">
        <v>100</v>
      </c>
      <c r="J536" s="63">
        <v>72.727272727272734</v>
      </c>
      <c r="K536" s="63">
        <v>96.36363636363636</v>
      </c>
      <c r="L536" s="63">
        <v>100</v>
      </c>
      <c r="M536" s="63">
        <v>100</v>
      </c>
      <c r="N536" s="63">
        <v>98.181818181818187</v>
      </c>
      <c r="O536" s="63">
        <v>98.181818181818187</v>
      </c>
      <c r="P536" s="63">
        <v>83.636363636363626</v>
      </c>
      <c r="Q536" s="63">
        <v>78.181818181818187</v>
      </c>
      <c r="R536" s="63">
        <v>63.636363636363633</v>
      </c>
      <c r="S536" s="63">
        <v>69.090909090909093</v>
      </c>
      <c r="T536" s="63">
        <v>81.818181818181827</v>
      </c>
      <c r="U536" s="46">
        <v>5</v>
      </c>
      <c r="V536" s="64">
        <v>50</v>
      </c>
      <c r="W536" s="65">
        <v>43</v>
      </c>
      <c r="X536" s="65">
        <v>53</v>
      </c>
      <c r="Y536" s="65">
        <v>48</v>
      </c>
      <c r="Z536" s="65">
        <v>56</v>
      </c>
      <c r="AA536" s="65">
        <v>56</v>
      </c>
      <c r="AB536" s="65">
        <v>55</v>
      </c>
      <c r="AC536" s="67">
        <v>-23.255813953488371</v>
      </c>
      <c r="AD536" s="67">
        <v>-16.666666666666664</v>
      </c>
      <c r="AE536" s="67">
        <v>1.7857142857142856</v>
      </c>
      <c r="AF536" s="65">
        <v>49</v>
      </c>
      <c r="AG536" s="65">
        <v>54</v>
      </c>
      <c r="AH536" s="67">
        <v>-10.204081632653061</v>
      </c>
      <c r="AI536" s="65">
        <v>48</v>
      </c>
      <c r="AJ536" s="65">
        <v>54</v>
      </c>
      <c r="AK536" s="67">
        <v>-12.5</v>
      </c>
      <c r="AL536" s="42" t="s">
        <v>2639</v>
      </c>
      <c r="AM536" s="42" t="s">
        <v>2639</v>
      </c>
      <c r="AN536" s="42" t="s">
        <v>2639</v>
      </c>
      <c r="AO536" s="47" t="s">
        <v>2669</v>
      </c>
      <c r="AP536" s="47" t="s">
        <v>2639</v>
      </c>
      <c r="AQ536" s="43" t="s">
        <v>8</v>
      </c>
    </row>
    <row r="537" spans="1:43" s="24" customFormat="1" ht="30" customHeight="1" x14ac:dyDescent="0.3">
      <c r="A537" s="57" t="s">
        <v>2653</v>
      </c>
      <c r="B537" s="57" t="s">
        <v>1174</v>
      </c>
      <c r="C537" s="57" t="s">
        <v>613</v>
      </c>
      <c r="D537" s="58" t="s">
        <v>1990</v>
      </c>
      <c r="E537" s="60" t="s">
        <v>1991</v>
      </c>
      <c r="F537" s="61">
        <v>129</v>
      </c>
      <c r="G537" s="61">
        <v>10272</v>
      </c>
      <c r="H537" s="88">
        <v>1.3</v>
      </c>
      <c r="I537" s="63">
        <v>48.062015503875969</v>
      </c>
      <c r="J537" s="63">
        <v>32.558139534883722</v>
      </c>
      <c r="K537" s="63">
        <v>51.937984496124031</v>
      </c>
      <c r="L537" s="63">
        <v>57.36434108527132</v>
      </c>
      <c r="M537" s="63">
        <v>57.36434108527132</v>
      </c>
      <c r="N537" s="63">
        <v>52.713178294573652</v>
      </c>
      <c r="O537" s="63">
        <v>54.263565891472865</v>
      </c>
      <c r="P537" s="63">
        <v>65.891472868217051</v>
      </c>
      <c r="Q537" s="63">
        <v>52.713178294573652</v>
      </c>
      <c r="R537" s="63">
        <v>44.186046511627907</v>
      </c>
      <c r="S537" s="63">
        <v>62.790697674418603</v>
      </c>
      <c r="T537" s="63">
        <v>62.790697674418603</v>
      </c>
      <c r="U537" s="46">
        <v>0</v>
      </c>
      <c r="V537" s="64">
        <v>0</v>
      </c>
      <c r="W537" s="65">
        <v>67</v>
      </c>
      <c r="X537" s="65">
        <v>67</v>
      </c>
      <c r="Y537" s="65">
        <v>71</v>
      </c>
      <c r="Z537" s="65">
        <v>74</v>
      </c>
      <c r="AA537" s="65">
        <v>74</v>
      </c>
      <c r="AB537" s="65">
        <v>74</v>
      </c>
      <c r="AC537" s="67">
        <v>0</v>
      </c>
      <c r="AD537" s="67">
        <v>-4.225352112676056</v>
      </c>
      <c r="AE537" s="67">
        <v>0</v>
      </c>
      <c r="AF537" s="65">
        <v>71</v>
      </c>
      <c r="AG537" s="65">
        <v>68</v>
      </c>
      <c r="AH537" s="67">
        <v>4.225352112676056</v>
      </c>
      <c r="AI537" s="65">
        <v>72</v>
      </c>
      <c r="AJ537" s="65">
        <v>70</v>
      </c>
      <c r="AK537" s="67">
        <v>2.7777777777777777</v>
      </c>
      <c r="AL537" s="42" t="s">
        <v>2639</v>
      </c>
      <c r="AM537" s="42" t="s">
        <v>2639</v>
      </c>
      <c r="AN537" s="42" t="s">
        <v>2639</v>
      </c>
      <c r="AO537" s="47" t="s">
        <v>2669</v>
      </c>
      <c r="AP537" s="47" t="s">
        <v>2639</v>
      </c>
      <c r="AQ537" s="43" t="s">
        <v>8</v>
      </c>
    </row>
    <row r="538" spans="1:43" s="24" customFormat="1" ht="30" customHeight="1" x14ac:dyDescent="0.3">
      <c r="A538" s="57" t="s">
        <v>2653</v>
      </c>
      <c r="B538" s="57" t="s">
        <v>1174</v>
      </c>
      <c r="C538" s="57" t="s">
        <v>613</v>
      </c>
      <c r="D538" s="58" t="s">
        <v>1992</v>
      </c>
      <c r="E538" s="60" t="s">
        <v>1993</v>
      </c>
      <c r="F538" s="61">
        <v>61</v>
      </c>
      <c r="G538" s="61">
        <v>6895</v>
      </c>
      <c r="H538" s="88">
        <v>0.9</v>
      </c>
      <c r="I538" s="63">
        <v>88.52459016393442</v>
      </c>
      <c r="J538" s="63">
        <v>75.409836065573771</v>
      </c>
      <c r="K538" s="63">
        <v>100</v>
      </c>
      <c r="L538" s="63">
        <v>100</v>
      </c>
      <c r="M538" s="63">
        <v>100</v>
      </c>
      <c r="N538" s="63">
        <v>100</v>
      </c>
      <c r="O538" s="63">
        <v>100</v>
      </c>
      <c r="P538" s="63">
        <v>100</v>
      </c>
      <c r="Q538" s="63">
        <v>100</v>
      </c>
      <c r="R538" s="63">
        <v>93.442622950819683</v>
      </c>
      <c r="S538" s="63">
        <v>100</v>
      </c>
      <c r="T538" s="63">
        <v>100</v>
      </c>
      <c r="U538" s="46">
        <v>9</v>
      </c>
      <c r="V538" s="64">
        <v>90</v>
      </c>
      <c r="W538" s="65">
        <v>64</v>
      </c>
      <c r="X538" s="65">
        <v>76</v>
      </c>
      <c r="Y538" s="65">
        <v>68</v>
      </c>
      <c r="Z538" s="65">
        <v>81</v>
      </c>
      <c r="AA538" s="65">
        <v>76</v>
      </c>
      <c r="AB538" s="65">
        <v>75</v>
      </c>
      <c r="AC538" s="67">
        <v>-18.75</v>
      </c>
      <c r="AD538" s="67">
        <v>-19.117647058823529</v>
      </c>
      <c r="AE538" s="67">
        <v>1.3157894736842104</v>
      </c>
      <c r="AF538" s="65">
        <v>68</v>
      </c>
      <c r="AG538" s="65">
        <v>76</v>
      </c>
      <c r="AH538" s="67">
        <v>-11.76470588235294</v>
      </c>
      <c r="AI538" s="65">
        <v>68</v>
      </c>
      <c r="AJ538" s="65">
        <v>78</v>
      </c>
      <c r="AK538" s="67">
        <v>-14.705882352941178</v>
      </c>
      <c r="AL538" s="42" t="s">
        <v>2639</v>
      </c>
      <c r="AM538" s="42" t="s">
        <v>2669</v>
      </c>
      <c r="AN538" s="42" t="s">
        <v>2639</v>
      </c>
      <c r="AO538" s="47" t="s">
        <v>2639</v>
      </c>
      <c r="AP538" s="47" t="s">
        <v>2639</v>
      </c>
      <c r="AQ538" s="43" t="s">
        <v>6</v>
      </c>
    </row>
    <row r="539" spans="1:43" s="24" customFormat="1" ht="30" customHeight="1" x14ac:dyDescent="0.3">
      <c r="A539" s="57" t="s">
        <v>2653</v>
      </c>
      <c r="B539" s="57" t="s">
        <v>1174</v>
      </c>
      <c r="C539" s="57" t="s">
        <v>613</v>
      </c>
      <c r="D539" s="58" t="s">
        <v>1994</v>
      </c>
      <c r="E539" s="60" t="s">
        <v>1995</v>
      </c>
      <c r="F539" s="61">
        <v>46</v>
      </c>
      <c r="G539" s="61">
        <v>5160</v>
      </c>
      <c r="H539" s="88">
        <v>0.9</v>
      </c>
      <c r="I539" s="63">
        <v>100</v>
      </c>
      <c r="J539" s="63">
        <v>100</v>
      </c>
      <c r="K539" s="63">
        <v>100</v>
      </c>
      <c r="L539" s="63">
        <v>100</v>
      </c>
      <c r="M539" s="63">
        <v>100</v>
      </c>
      <c r="N539" s="63">
        <v>100</v>
      </c>
      <c r="O539" s="63">
        <v>100</v>
      </c>
      <c r="P539" s="63">
        <v>100</v>
      </c>
      <c r="Q539" s="63">
        <v>100</v>
      </c>
      <c r="R539" s="63">
        <v>100</v>
      </c>
      <c r="S539" s="63">
        <v>100</v>
      </c>
      <c r="T539" s="63">
        <v>100</v>
      </c>
      <c r="U539" s="46">
        <v>10</v>
      </c>
      <c r="V539" s="64">
        <v>100</v>
      </c>
      <c r="W539" s="65">
        <v>64</v>
      </c>
      <c r="X539" s="65">
        <v>61</v>
      </c>
      <c r="Y539" s="65">
        <v>69</v>
      </c>
      <c r="Z539" s="65">
        <v>61</v>
      </c>
      <c r="AA539" s="65">
        <v>65</v>
      </c>
      <c r="AB539" s="65">
        <v>60</v>
      </c>
      <c r="AC539" s="67">
        <v>4.6875</v>
      </c>
      <c r="AD539" s="67">
        <v>11.594202898550725</v>
      </c>
      <c r="AE539" s="67">
        <v>7.6923076923076925</v>
      </c>
      <c r="AF539" s="65">
        <v>68</v>
      </c>
      <c r="AG539" s="65">
        <v>50</v>
      </c>
      <c r="AH539" s="67">
        <v>26.47058823529412</v>
      </c>
      <c r="AI539" s="65">
        <v>69</v>
      </c>
      <c r="AJ539" s="65">
        <v>50</v>
      </c>
      <c r="AK539" s="67">
        <v>27.536231884057973</v>
      </c>
      <c r="AL539" s="42" t="s">
        <v>2669</v>
      </c>
      <c r="AM539" s="42" t="s">
        <v>2639</v>
      </c>
      <c r="AN539" s="42" t="s">
        <v>2639</v>
      </c>
      <c r="AO539" s="47" t="s">
        <v>2639</v>
      </c>
      <c r="AP539" s="47" t="s">
        <v>2639</v>
      </c>
      <c r="AQ539" s="43" t="s">
        <v>5</v>
      </c>
    </row>
    <row r="540" spans="1:43" s="24" customFormat="1" ht="30" customHeight="1" x14ac:dyDescent="0.3">
      <c r="A540" s="57" t="s">
        <v>2653</v>
      </c>
      <c r="B540" s="57" t="s">
        <v>1174</v>
      </c>
      <c r="C540" s="57" t="s">
        <v>613</v>
      </c>
      <c r="D540" s="58" t="s">
        <v>1996</v>
      </c>
      <c r="E540" s="60" t="s">
        <v>1997</v>
      </c>
      <c r="F540" s="61">
        <v>119</v>
      </c>
      <c r="G540" s="61">
        <v>11477</v>
      </c>
      <c r="H540" s="88">
        <v>1.1000000000000001</v>
      </c>
      <c r="I540" s="63">
        <v>85.714285714285708</v>
      </c>
      <c r="J540" s="63">
        <v>55.462184873949582</v>
      </c>
      <c r="K540" s="63">
        <v>94.9579831932773</v>
      </c>
      <c r="L540" s="63">
        <v>89.075630252100851</v>
      </c>
      <c r="M540" s="63">
        <v>94.9579831932773</v>
      </c>
      <c r="N540" s="63">
        <v>91.596638655462186</v>
      </c>
      <c r="O540" s="63">
        <v>93.277310924369743</v>
      </c>
      <c r="P540" s="63">
        <v>95.798319327731093</v>
      </c>
      <c r="Q540" s="63">
        <v>92.436974789915965</v>
      </c>
      <c r="R540" s="63">
        <v>100</v>
      </c>
      <c r="S540" s="63">
        <v>78.991596638655466</v>
      </c>
      <c r="T540" s="63">
        <v>100</v>
      </c>
      <c r="U540" s="46">
        <v>4</v>
      </c>
      <c r="V540" s="64">
        <v>40</v>
      </c>
      <c r="W540" s="65">
        <v>119</v>
      </c>
      <c r="X540" s="65">
        <v>113</v>
      </c>
      <c r="Y540" s="65">
        <v>124</v>
      </c>
      <c r="Z540" s="65">
        <v>113</v>
      </c>
      <c r="AA540" s="65">
        <v>126</v>
      </c>
      <c r="AB540" s="65">
        <v>106</v>
      </c>
      <c r="AC540" s="67">
        <v>5.0420168067226889</v>
      </c>
      <c r="AD540" s="67">
        <v>8.870967741935484</v>
      </c>
      <c r="AE540" s="67">
        <v>15.873015873015872</v>
      </c>
      <c r="AF540" s="65">
        <v>123</v>
      </c>
      <c r="AG540" s="65">
        <v>109</v>
      </c>
      <c r="AH540" s="67">
        <v>11.38211382113821</v>
      </c>
      <c r="AI540" s="65">
        <v>123</v>
      </c>
      <c r="AJ540" s="65">
        <v>111</v>
      </c>
      <c r="AK540" s="67">
        <v>9.7560975609756095</v>
      </c>
      <c r="AL540" s="42" t="s">
        <v>2639</v>
      </c>
      <c r="AM540" s="42" t="s">
        <v>2639</v>
      </c>
      <c r="AN540" s="42" t="s">
        <v>2639</v>
      </c>
      <c r="AO540" s="47" t="s">
        <v>2669</v>
      </c>
      <c r="AP540" s="47" t="s">
        <v>2639</v>
      </c>
      <c r="AQ540" s="43" t="s">
        <v>8</v>
      </c>
    </row>
    <row r="541" spans="1:43" s="24" customFormat="1" ht="30" customHeight="1" x14ac:dyDescent="0.3">
      <c r="A541" s="57" t="s">
        <v>644</v>
      </c>
      <c r="B541" s="57" t="s">
        <v>1520</v>
      </c>
      <c r="C541" s="57" t="s">
        <v>644</v>
      </c>
      <c r="D541" s="58" t="s">
        <v>1998</v>
      </c>
      <c r="E541" s="60" t="s">
        <v>1999</v>
      </c>
      <c r="F541" s="61">
        <v>314</v>
      </c>
      <c r="G541" s="61">
        <v>27843</v>
      </c>
      <c r="H541" s="88">
        <v>1.2000000000000002</v>
      </c>
      <c r="I541" s="63">
        <v>70.063694267515913</v>
      </c>
      <c r="J541" s="63">
        <v>60.828025477707001</v>
      </c>
      <c r="K541" s="63">
        <v>94.585987261146499</v>
      </c>
      <c r="L541" s="63">
        <v>100</v>
      </c>
      <c r="M541" s="63">
        <v>100</v>
      </c>
      <c r="N541" s="63">
        <v>98.407643312101911</v>
      </c>
      <c r="O541" s="63">
        <v>95.222929936305732</v>
      </c>
      <c r="P541" s="63">
        <v>89.490445859872608</v>
      </c>
      <c r="Q541" s="63">
        <v>76.114649681528661</v>
      </c>
      <c r="R541" s="63">
        <v>65.286624203821646</v>
      </c>
      <c r="S541" s="63">
        <v>78.025477707006374</v>
      </c>
      <c r="T541" s="63">
        <v>75.796178343949052</v>
      </c>
      <c r="U541" s="46">
        <v>5</v>
      </c>
      <c r="V541" s="64">
        <v>50</v>
      </c>
      <c r="W541" s="65">
        <v>292</v>
      </c>
      <c r="X541" s="65">
        <v>297</v>
      </c>
      <c r="Y541" s="65">
        <v>323</v>
      </c>
      <c r="Z541" s="65">
        <v>334</v>
      </c>
      <c r="AA541" s="65">
        <v>332</v>
      </c>
      <c r="AB541" s="65">
        <v>325</v>
      </c>
      <c r="AC541" s="67">
        <v>-1.7123287671232876</v>
      </c>
      <c r="AD541" s="67">
        <v>-3.4055727554179565</v>
      </c>
      <c r="AE541" s="67">
        <v>2.1084337349397591</v>
      </c>
      <c r="AF541" s="65">
        <v>333</v>
      </c>
      <c r="AG541" s="65">
        <v>309</v>
      </c>
      <c r="AH541" s="67">
        <v>7.2072072072072073</v>
      </c>
      <c r="AI541" s="65">
        <v>328</v>
      </c>
      <c r="AJ541" s="65">
        <v>299</v>
      </c>
      <c r="AK541" s="67">
        <v>8.8414634146341466</v>
      </c>
      <c r="AL541" s="42" t="s">
        <v>2639</v>
      </c>
      <c r="AM541" s="42" t="s">
        <v>2639</v>
      </c>
      <c r="AN541" s="42" t="s">
        <v>2639</v>
      </c>
      <c r="AO541" s="47" t="s">
        <v>2669</v>
      </c>
      <c r="AP541" s="47" t="s">
        <v>2639</v>
      </c>
      <c r="AQ541" s="43" t="s">
        <v>8</v>
      </c>
    </row>
    <row r="542" spans="1:43" s="24" customFormat="1" ht="30" customHeight="1" x14ac:dyDescent="0.3">
      <c r="A542" s="57" t="s">
        <v>644</v>
      </c>
      <c r="B542" s="57" t="s">
        <v>1520</v>
      </c>
      <c r="C542" s="57" t="s">
        <v>644</v>
      </c>
      <c r="D542" s="58" t="s">
        <v>2000</v>
      </c>
      <c r="E542" s="60" t="s">
        <v>2001</v>
      </c>
      <c r="F542" s="61">
        <v>93</v>
      </c>
      <c r="G542" s="61">
        <v>8388</v>
      </c>
      <c r="H542" s="88">
        <v>1.2000000000000002</v>
      </c>
      <c r="I542" s="63">
        <v>75.268817204301072</v>
      </c>
      <c r="J542" s="63">
        <v>67.741935483870961</v>
      </c>
      <c r="K542" s="63">
        <v>93.548387096774192</v>
      </c>
      <c r="L542" s="63">
        <v>95.6989247311828</v>
      </c>
      <c r="M542" s="63">
        <v>96.774193548387103</v>
      </c>
      <c r="N542" s="63">
        <v>100</v>
      </c>
      <c r="O542" s="63">
        <v>100</v>
      </c>
      <c r="P542" s="63">
        <v>96.774193548387103</v>
      </c>
      <c r="Q542" s="63">
        <v>90.322580645161281</v>
      </c>
      <c r="R542" s="63">
        <v>100</v>
      </c>
      <c r="S542" s="63">
        <v>100</v>
      </c>
      <c r="T542" s="63">
        <v>100</v>
      </c>
      <c r="U542" s="46">
        <v>9</v>
      </c>
      <c r="V542" s="64">
        <v>90</v>
      </c>
      <c r="W542" s="65">
        <v>94</v>
      </c>
      <c r="X542" s="65">
        <v>87</v>
      </c>
      <c r="Y542" s="65">
        <v>94</v>
      </c>
      <c r="Z542" s="65">
        <v>90</v>
      </c>
      <c r="AA542" s="65">
        <v>98</v>
      </c>
      <c r="AB542" s="65">
        <v>89</v>
      </c>
      <c r="AC542" s="67">
        <v>7.4468085106382977</v>
      </c>
      <c r="AD542" s="67">
        <v>4.2553191489361701</v>
      </c>
      <c r="AE542" s="67">
        <v>9.183673469387756</v>
      </c>
      <c r="AF542" s="65">
        <v>95</v>
      </c>
      <c r="AG542" s="65">
        <v>93</v>
      </c>
      <c r="AH542" s="67">
        <v>2.1052631578947367</v>
      </c>
      <c r="AI542" s="65">
        <v>94</v>
      </c>
      <c r="AJ542" s="65">
        <v>93</v>
      </c>
      <c r="AK542" s="67">
        <v>1.0638297872340425</v>
      </c>
      <c r="AL542" s="42" t="s">
        <v>2639</v>
      </c>
      <c r="AM542" s="42" t="s">
        <v>2669</v>
      </c>
      <c r="AN542" s="42" t="s">
        <v>2639</v>
      </c>
      <c r="AO542" s="47" t="s">
        <v>2639</v>
      </c>
      <c r="AP542" s="47" t="s">
        <v>2639</v>
      </c>
      <c r="AQ542" s="43" t="s">
        <v>6</v>
      </c>
    </row>
    <row r="543" spans="1:43" s="24" customFormat="1" ht="30" customHeight="1" x14ac:dyDescent="0.3">
      <c r="A543" s="57" t="s">
        <v>644</v>
      </c>
      <c r="B543" s="57" t="s">
        <v>1520</v>
      </c>
      <c r="C543" s="57" t="s">
        <v>644</v>
      </c>
      <c r="D543" s="58" t="s">
        <v>2002</v>
      </c>
      <c r="E543" s="60" t="s">
        <v>2003</v>
      </c>
      <c r="F543" s="61">
        <v>70</v>
      </c>
      <c r="G543" s="61">
        <v>6437</v>
      </c>
      <c r="H543" s="88">
        <v>1.1000000000000001</v>
      </c>
      <c r="I543" s="63">
        <v>61.428571428571431</v>
      </c>
      <c r="J543" s="63">
        <v>52.857142857142861</v>
      </c>
      <c r="K543" s="63">
        <v>100</v>
      </c>
      <c r="L543" s="63">
        <v>100</v>
      </c>
      <c r="M543" s="63">
        <v>100</v>
      </c>
      <c r="N543" s="63">
        <v>100</v>
      </c>
      <c r="O543" s="63">
        <v>100</v>
      </c>
      <c r="P543" s="63">
        <v>97.142857142857139</v>
      </c>
      <c r="Q543" s="63">
        <v>100</v>
      </c>
      <c r="R543" s="63">
        <v>92.857142857142861</v>
      </c>
      <c r="S543" s="63">
        <v>84.285714285714292</v>
      </c>
      <c r="T543" s="63">
        <v>81.428571428571431</v>
      </c>
      <c r="U543" s="46">
        <v>7</v>
      </c>
      <c r="V543" s="64">
        <v>70</v>
      </c>
      <c r="W543" s="65">
        <v>65</v>
      </c>
      <c r="X543" s="65">
        <v>77</v>
      </c>
      <c r="Y543" s="65">
        <v>69</v>
      </c>
      <c r="Z543" s="65">
        <v>76</v>
      </c>
      <c r="AA543" s="65">
        <v>83</v>
      </c>
      <c r="AB543" s="65">
        <v>76</v>
      </c>
      <c r="AC543" s="67">
        <v>-18.461538461538463</v>
      </c>
      <c r="AD543" s="67">
        <v>-10.144927536231885</v>
      </c>
      <c r="AE543" s="67">
        <v>8.4337349397590362</v>
      </c>
      <c r="AF543" s="65">
        <v>68</v>
      </c>
      <c r="AG543" s="65">
        <v>77</v>
      </c>
      <c r="AH543" s="67">
        <v>-13.23529411764706</v>
      </c>
      <c r="AI543" s="65">
        <v>69</v>
      </c>
      <c r="AJ543" s="65">
        <v>79</v>
      </c>
      <c r="AK543" s="67">
        <v>-14.492753623188406</v>
      </c>
      <c r="AL543" s="42" t="s">
        <v>2639</v>
      </c>
      <c r="AM543" s="42" t="s">
        <v>2639</v>
      </c>
      <c r="AN543" s="42" t="s">
        <v>2639</v>
      </c>
      <c r="AO543" s="47" t="s">
        <v>2669</v>
      </c>
      <c r="AP543" s="47" t="s">
        <v>2639</v>
      </c>
      <c r="AQ543" s="43" t="s">
        <v>8</v>
      </c>
    </row>
    <row r="544" spans="1:43" s="24" customFormat="1" ht="30" customHeight="1" x14ac:dyDescent="0.3">
      <c r="A544" s="57" t="s">
        <v>644</v>
      </c>
      <c r="B544" s="57" t="s">
        <v>1520</v>
      </c>
      <c r="C544" s="57" t="s">
        <v>644</v>
      </c>
      <c r="D544" s="58" t="s">
        <v>2004</v>
      </c>
      <c r="E544" s="60" t="s">
        <v>2005</v>
      </c>
      <c r="F544" s="61">
        <v>825</v>
      </c>
      <c r="G544" s="61">
        <v>56871</v>
      </c>
      <c r="H544" s="88">
        <v>1.5</v>
      </c>
      <c r="I544" s="63">
        <v>100</v>
      </c>
      <c r="J544" s="63">
        <v>85.575757575757578</v>
      </c>
      <c r="K544" s="63">
        <v>68</v>
      </c>
      <c r="L544" s="63">
        <v>69.818181818181827</v>
      </c>
      <c r="M544" s="63">
        <v>71.030303030303031</v>
      </c>
      <c r="N544" s="63">
        <v>68</v>
      </c>
      <c r="O544" s="63">
        <v>68.969696969696969</v>
      </c>
      <c r="P544" s="63">
        <v>70.060606060606062</v>
      </c>
      <c r="Q544" s="63">
        <v>58.909090909090914</v>
      </c>
      <c r="R544" s="63">
        <v>60.969696969696976</v>
      </c>
      <c r="S544" s="63">
        <v>68.484848484848484</v>
      </c>
      <c r="T544" s="63">
        <v>61.575757575757571</v>
      </c>
      <c r="U544" s="46">
        <v>0</v>
      </c>
      <c r="V544" s="64">
        <v>0</v>
      </c>
      <c r="W544" s="65">
        <v>566</v>
      </c>
      <c r="X544" s="65">
        <v>561</v>
      </c>
      <c r="Y544" s="65">
        <v>589</v>
      </c>
      <c r="Z544" s="65">
        <v>586</v>
      </c>
      <c r="AA544" s="65">
        <v>588</v>
      </c>
      <c r="AB544" s="65">
        <v>576</v>
      </c>
      <c r="AC544" s="67">
        <v>0.88339222614840995</v>
      </c>
      <c r="AD544" s="67">
        <v>0.50933786078098475</v>
      </c>
      <c r="AE544" s="67">
        <v>2.0408163265306123</v>
      </c>
      <c r="AF544" s="65">
        <v>591</v>
      </c>
      <c r="AG544" s="65">
        <v>561</v>
      </c>
      <c r="AH544" s="67">
        <v>5.0761421319796955</v>
      </c>
      <c r="AI544" s="65">
        <v>592</v>
      </c>
      <c r="AJ544" s="65">
        <v>569</v>
      </c>
      <c r="AK544" s="67">
        <v>3.8851351351351351</v>
      </c>
      <c r="AL544" s="42" t="s">
        <v>2639</v>
      </c>
      <c r="AM544" s="42" t="s">
        <v>2639</v>
      </c>
      <c r="AN544" s="42" t="s">
        <v>2639</v>
      </c>
      <c r="AO544" s="47" t="s">
        <v>2669</v>
      </c>
      <c r="AP544" s="47" t="s">
        <v>2639</v>
      </c>
      <c r="AQ544" s="43" t="s">
        <v>8</v>
      </c>
    </row>
    <row r="545" spans="1:43" s="24" customFormat="1" ht="30" customHeight="1" x14ac:dyDescent="0.3">
      <c r="A545" s="57" t="s">
        <v>644</v>
      </c>
      <c r="B545" s="57" t="s">
        <v>1520</v>
      </c>
      <c r="C545" s="57" t="s">
        <v>644</v>
      </c>
      <c r="D545" s="58" t="s">
        <v>2006</v>
      </c>
      <c r="E545" s="60" t="s">
        <v>2007</v>
      </c>
      <c r="F545" s="61">
        <v>49</v>
      </c>
      <c r="G545" s="61">
        <v>4261</v>
      </c>
      <c r="H545" s="88">
        <v>1.2000000000000002</v>
      </c>
      <c r="I545" s="63">
        <v>73.469387755102048</v>
      </c>
      <c r="J545" s="63">
        <v>65.306122448979593</v>
      </c>
      <c r="K545" s="63">
        <v>100</v>
      </c>
      <c r="L545" s="63">
        <v>100</v>
      </c>
      <c r="M545" s="63">
        <v>100</v>
      </c>
      <c r="N545" s="63">
        <v>100</v>
      </c>
      <c r="O545" s="63">
        <v>100</v>
      </c>
      <c r="P545" s="63">
        <v>100</v>
      </c>
      <c r="Q545" s="63">
        <v>100</v>
      </c>
      <c r="R545" s="63">
        <v>100</v>
      </c>
      <c r="S545" s="63">
        <v>100</v>
      </c>
      <c r="T545" s="63">
        <v>100</v>
      </c>
      <c r="U545" s="46">
        <v>10</v>
      </c>
      <c r="V545" s="64">
        <v>100</v>
      </c>
      <c r="W545" s="65">
        <v>52</v>
      </c>
      <c r="X545" s="65">
        <v>58</v>
      </c>
      <c r="Y545" s="65">
        <v>55</v>
      </c>
      <c r="Z545" s="65">
        <v>60</v>
      </c>
      <c r="AA545" s="65">
        <v>60</v>
      </c>
      <c r="AB545" s="65">
        <v>56</v>
      </c>
      <c r="AC545" s="67">
        <v>-11.538461538461538</v>
      </c>
      <c r="AD545" s="67">
        <v>-9.0909090909090917</v>
      </c>
      <c r="AE545" s="67">
        <v>6.666666666666667</v>
      </c>
      <c r="AF545" s="65">
        <v>55</v>
      </c>
      <c r="AG545" s="65">
        <v>51</v>
      </c>
      <c r="AH545" s="67">
        <v>7.2727272727272725</v>
      </c>
      <c r="AI545" s="65">
        <v>55</v>
      </c>
      <c r="AJ545" s="65">
        <v>53</v>
      </c>
      <c r="AK545" s="67">
        <v>3.6363636363636362</v>
      </c>
      <c r="AL545" s="42" t="s">
        <v>2669</v>
      </c>
      <c r="AM545" s="42" t="s">
        <v>2639</v>
      </c>
      <c r="AN545" s="42" t="s">
        <v>2639</v>
      </c>
      <c r="AO545" s="47" t="s">
        <v>2639</v>
      </c>
      <c r="AP545" s="47" t="s">
        <v>2639</v>
      </c>
      <c r="AQ545" s="43" t="s">
        <v>5</v>
      </c>
    </row>
    <row r="546" spans="1:43" s="24" customFormat="1" ht="30" customHeight="1" x14ac:dyDescent="0.3">
      <c r="A546" s="57" t="s">
        <v>644</v>
      </c>
      <c r="B546" s="57" t="s">
        <v>1520</v>
      </c>
      <c r="C546" s="57" t="s">
        <v>644</v>
      </c>
      <c r="D546" s="58" t="s">
        <v>2008</v>
      </c>
      <c r="E546" s="60" t="s">
        <v>2009</v>
      </c>
      <c r="F546" s="61">
        <v>42</v>
      </c>
      <c r="G546" s="61">
        <v>3767</v>
      </c>
      <c r="H546" s="88">
        <v>1.2000000000000002</v>
      </c>
      <c r="I546" s="63">
        <v>100</v>
      </c>
      <c r="J546" s="63">
        <v>76.19047619047619</v>
      </c>
      <c r="K546" s="63">
        <v>100</v>
      </c>
      <c r="L546" s="63">
        <v>83.333333333333343</v>
      </c>
      <c r="M546" s="63">
        <v>95.238095238095227</v>
      </c>
      <c r="N546" s="63">
        <v>76.19047619047619</v>
      </c>
      <c r="O546" s="63">
        <v>73.80952380952381</v>
      </c>
      <c r="P546" s="63">
        <v>85.714285714285708</v>
      </c>
      <c r="Q546" s="63">
        <v>95.238095238095227</v>
      </c>
      <c r="R546" s="63">
        <v>71.428571428571431</v>
      </c>
      <c r="S546" s="63">
        <v>85.714285714285708</v>
      </c>
      <c r="T546" s="63">
        <v>85.714285714285708</v>
      </c>
      <c r="U546" s="46">
        <v>3</v>
      </c>
      <c r="V546" s="64">
        <v>30</v>
      </c>
      <c r="W546" s="65">
        <v>43</v>
      </c>
      <c r="X546" s="65">
        <v>42</v>
      </c>
      <c r="Y546" s="65">
        <v>44</v>
      </c>
      <c r="Z546" s="65">
        <v>40</v>
      </c>
      <c r="AA546" s="65">
        <v>39</v>
      </c>
      <c r="AB546" s="65">
        <v>35</v>
      </c>
      <c r="AC546" s="67">
        <v>2.3255813953488373</v>
      </c>
      <c r="AD546" s="67">
        <v>9.0909090909090917</v>
      </c>
      <c r="AE546" s="67">
        <v>10.256410256410255</v>
      </c>
      <c r="AF546" s="65">
        <v>44</v>
      </c>
      <c r="AG546" s="65">
        <v>32</v>
      </c>
      <c r="AH546" s="67">
        <v>27.27272727272727</v>
      </c>
      <c r="AI546" s="65">
        <v>44</v>
      </c>
      <c r="AJ546" s="65">
        <v>31</v>
      </c>
      <c r="AK546" s="67">
        <v>29.545454545454547</v>
      </c>
      <c r="AL546" s="42" t="s">
        <v>2639</v>
      </c>
      <c r="AM546" s="42" t="s">
        <v>2639</v>
      </c>
      <c r="AN546" s="42" t="s">
        <v>2639</v>
      </c>
      <c r="AO546" s="47" t="s">
        <v>2669</v>
      </c>
      <c r="AP546" s="47" t="s">
        <v>2639</v>
      </c>
      <c r="AQ546" s="43" t="s">
        <v>8</v>
      </c>
    </row>
    <row r="547" spans="1:43" s="24" customFormat="1" ht="30" customHeight="1" x14ac:dyDescent="0.3">
      <c r="A547" s="57" t="s">
        <v>644</v>
      </c>
      <c r="B547" s="57" t="s">
        <v>1520</v>
      </c>
      <c r="C547" s="57" t="s">
        <v>644</v>
      </c>
      <c r="D547" s="58" t="s">
        <v>2010</v>
      </c>
      <c r="E547" s="60" t="s">
        <v>2011</v>
      </c>
      <c r="F547" s="61">
        <v>450</v>
      </c>
      <c r="G547" s="61">
        <v>39878</v>
      </c>
      <c r="H547" s="88">
        <v>1.2000000000000002</v>
      </c>
      <c r="I547" s="63">
        <v>100</v>
      </c>
      <c r="J547" s="63">
        <v>100</v>
      </c>
      <c r="K547" s="63">
        <v>94.888888888888886</v>
      </c>
      <c r="L547" s="63">
        <v>96.666666666666671</v>
      </c>
      <c r="M547" s="63">
        <v>97.333333333333343</v>
      </c>
      <c r="N547" s="63">
        <v>96.444444444444443</v>
      </c>
      <c r="O547" s="63">
        <v>96.444444444444443</v>
      </c>
      <c r="P547" s="63">
        <v>99.555555555555557</v>
      </c>
      <c r="Q547" s="63">
        <v>92</v>
      </c>
      <c r="R547" s="63">
        <v>98.888888888888886</v>
      </c>
      <c r="S547" s="63">
        <v>97.333333333333343</v>
      </c>
      <c r="T547" s="63">
        <v>100</v>
      </c>
      <c r="U547" s="46">
        <v>9</v>
      </c>
      <c r="V547" s="64">
        <v>90</v>
      </c>
      <c r="W547" s="65">
        <v>445</v>
      </c>
      <c r="X547" s="65">
        <v>427</v>
      </c>
      <c r="Y547" s="65">
        <v>463</v>
      </c>
      <c r="Z547" s="65">
        <v>438</v>
      </c>
      <c r="AA547" s="65">
        <v>464</v>
      </c>
      <c r="AB547" s="65">
        <v>435</v>
      </c>
      <c r="AC547" s="67">
        <v>4.0449438202247192</v>
      </c>
      <c r="AD547" s="67">
        <v>5.3995680345572357</v>
      </c>
      <c r="AE547" s="67">
        <v>6.25</v>
      </c>
      <c r="AF547" s="65">
        <v>462</v>
      </c>
      <c r="AG547" s="65">
        <v>434</v>
      </c>
      <c r="AH547" s="67">
        <v>6.0606060606060606</v>
      </c>
      <c r="AI547" s="65">
        <v>464</v>
      </c>
      <c r="AJ547" s="65">
        <v>434</v>
      </c>
      <c r="AK547" s="67">
        <v>6.4655172413793105</v>
      </c>
      <c r="AL547" s="42" t="s">
        <v>2639</v>
      </c>
      <c r="AM547" s="42" t="s">
        <v>2669</v>
      </c>
      <c r="AN547" s="42" t="s">
        <v>2639</v>
      </c>
      <c r="AO547" s="47" t="s">
        <v>2639</v>
      </c>
      <c r="AP547" s="47" t="s">
        <v>2639</v>
      </c>
      <c r="AQ547" s="43" t="s">
        <v>6</v>
      </c>
    </row>
    <row r="548" spans="1:43" s="24" customFormat="1" ht="30" customHeight="1" x14ac:dyDescent="0.3">
      <c r="A548" s="57" t="s">
        <v>653</v>
      </c>
      <c r="B548" s="57" t="s">
        <v>1681</v>
      </c>
      <c r="C548" s="57" t="s">
        <v>653</v>
      </c>
      <c r="D548" s="58" t="s">
        <v>2012</v>
      </c>
      <c r="E548" s="60" t="s">
        <v>2013</v>
      </c>
      <c r="F548" s="61">
        <v>51</v>
      </c>
      <c r="G548" s="61">
        <v>4002</v>
      </c>
      <c r="H548" s="88">
        <v>1.3</v>
      </c>
      <c r="I548" s="63">
        <v>100</v>
      </c>
      <c r="J548" s="63">
        <v>100</v>
      </c>
      <c r="K548" s="63">
        <v>90.196078431372555</v>
      </c>
      <c r="L548" s="63">
        <v>96.078431372549019</v>
      </c>
      <c r="M548" s="63">
        <v>92.156862745098039</v>
      </c>
      <c r="N548" s="63">
        <v>98.039215686274503</v>
      </c>
      <c r="O548" s="63">
        <v>98.039215686274503</v>
      </c>
      <c r="P548" s="63">
        <v>90.196078431372555</v>
      </c>
      <c r="Q548" s="63">
        <v>84.313725490196077</v>
      </c>
      <c r="R548" s="63">
        <v>98.039215686274503</v>
      </c>
      <c r="S548" s="63">
        <v>92.156862745098039</v>
      </c>
      <c r="T548" s="63">
        <v>96.078431372549019</v>
      </c>
      <c r="U548" s="46">
        <v>6</v>
      </c>
      <c r="V548" s="64">
        <v>60</v>
      </c>
      <c r="W548" s="65">
        <v>47</v>
      </c>
      <c r="X548" s="65">
        <v>46</v>
      </c>
      <c r="Y548" s="65">
        <v>48</v>
      </c>
      <c r="Z548" s="65">
        <v>47</v>
      </c>
      <c r="AA548" s="65">
        <v>52</v>
      </c>
      <c r="AB548" s="65">
        <v>49</v>
      </c>
      <c r="AC548" s="67">
        <v>2.1276595744680851</v>
      </c>
      <c r="AD548" s="67">
        <v>2.083333333333333</v>
      </c>
      <c r="AE548" s="67">
        <v>5.7692307692307692</v>
      </c>
      <c r="AF548" s="65">
        <v>47</v>
      </c>
      <c r="AG548" s="65">
        <v>50</v>
      </c>
      <c r="AH548" s="67">
        <v>-6.3829787234042552</v>
      </c>
      <c r="AI548" s="65">
        <v>48</v>
      </c>
      <c r="AJ548" s="65">
        <v>50</v>
      </c>
      <c r="AK548" s="67">
        <v>-4.1666666666666661</v>
      </c>
      <c r="AL548" s="42" t="s">
        <v>2639</v>
      </c>
      <c r="AM548" s="42" t="s">
        <v>2639</v>
      </c>
      <c r="AN548" s="42" t="s">
        <v>2639</v>
      </c>
      <c r="AO548" s="47" t="s">
        <v>2669</v>
      </c>
      <c r="AP548" s="47" t="s">
        <v>2639</v>
      </c>
      <c r="AQ548" s="43" t="s">
        <v>8</v>
      </c>
    </row>
    <row r="549" spans="1:43" s="24" customFormat="1" ht="30" customHeight="1" x14ac:dyDescent="0.3">
      <c r="A549" s="57" t="s">
        <v>653</v>
      </c>
      <c r="B549" s="57" t="s">
        <v>1681</v>
      </c>
      <c r="C549" s="57" t="s">
        <v>653</v>
      </c>
      <c r="D549" s="58" t="s">
        <v>2014</v>
      </c>
      <c r="E549" s="60" t="s">
        <v>2015</v>
      </c>
      <c r="F549" s="61">
        <v>149</v>
      </c>
      <c r="G549" s="61">
        <v>15091</v>
      </c>
      <c r="H549" s="88">
        <v>1</v>
      </c>
      <c r="I549" s="63">
        <v>95.973154362416096</v>
      </c>
      <c r="J549" s="63">
        <v>71.140939597315437</v>
      </c>
      <c r="K549" s="63">
        <v>78.523489932885909</v>
      </c>
      <c r="L549" s="63">
        <v>77.852348993288587</v>
      </c>
      <c r="M549" s="63">
        <v>83.22147651006712</v>
      </c>
      <c r="N549" s="63">
        <v>83.22147651006712</v>
      </c>
      <c r="O549" s="63">
        <v>83.892617449664428</v>
      </c>
      <c r="P549" s="63">
        <v>100</v>
      </c>
      <c r="Q549" s="63">
        <v>71.812080536912745</v>
      </c>
      <c r="R549" s="63">
        <v>79.865771812080538</v>
      </c>
      <c r="S549" s="63">
        <v>93.959731543624159</v>
      </c>
      <c r="T549" s="63">
        <v>97.31543624161074</v>
      </c>
      <c r="U549" s="46">
        <v>2</v>
      </c>
      <c r="V549" s="64">
        <v>20</v>
      </c>
      <c r="W549" s="65">
        <v>112</v>
      </c>
      <c r="X549" s="65">
        <v>117</v>
      </c>
      <c r="Y549" s="65">
        <v>120</v>
      </c>
      <c r="Z549" s="65">
        <v>124</v>
      </c>
      <c r="AA549" s="65">
        <v>136</v>
      </c>
      <c r="AB549" s="65">
        <v>116</v>
      </c>
      <c r="AC549" s="67">
        <v>-4.4642857142857144</v>
      </c>
      <c r="AD549" s="67">
        <v>-3.3333333333333335</v>
      </c>
      <c r="AE549" s="67">
        <v>14.705882352941178</v>
      </c>
      <c r="AF549" s="65">
        <v>123</v>
      </c>
      <c r="AG549" s="65">
        <v>124</v>
      </c>
      <c r="AH549" s="67">
        <v>-0.81300813008130091</v>
      </c>
      <c r="AI549" s="65">
        <v>120</v>
      </c>
      <c r="AJ549" s="65">
        <v>125</v>
      </c>
      <c r="AK549" s="67">
        <v>-4.1666666666666661</v>
      </c>
      <c r="AL549" s="42" t="s">
        <v>2639</v>
      </c>
      <c r="AM549" s="42" t="s">
        <v>2639</v>
      </c>
      <c r="AN549" s="42" t="s">
        <v>2639</v>
      </c>
      <c r="AO549" s="47" t="s">
        <v>2669</v>
      </c>
      <c r="AP549" s="47" t="s">
        <v>2639</v>
      </c>
      <c r="AQ549" s="43" t="s">
        <v>8</v>
      </c>
    </row>
    <row r="550" spans="1:43" s="24" customFormat="1" ht="30" customHeight="1" x14ac:dyDescent="0.3">
      <c r="A550" s="57" t="s">
        <v>653</v>
      </c>
      <c r="B550" s="57" t="s">
        <v>1681</v>
      </c>
      <c r="C550" s="57" t="s">
        <v>653</v>
      </c>
      <c r="D550" s="58" t="s">
        <v>2016</v>
      </c>
      <c r="E550" s="60" t="s">
        <v>2017</v>
      </c>
      <c r="F550" s="61">
        <v>48</v>
      </c>
      <c r="G550" s="61">
        <v>4638</v>
      </c>
      <c r="H550" s="88">
        <v>1.1000000000000001</v>
      </c>
      <c r="I550" s="63">
        <v>100</v>
      </c>
      <c r="J550" s="63">
        <v>100</v>
      </c>
      <c r="K550" s="63">
        <v>97.916666666666657</v>
      </c>
      <c r="L550" s="63">
        <v>93.75</v>
      </c>
      <c r="M550" s="63">
        <v>100</v>
      </c>
      <c r="N550" s="63">
        <v>100</v>
      </c>
      <c r="O550" s="63">
        <v>100</v>
      </c>
      <c r="P550" s="63">
        <v>81.25</v>
      </c>
      <c r="Q550" s="63">
        <v>100</v>
      </c>
      <c r="R550" s="63">
        <v>85.416666666666657</v>
      </c>
      <c r="S550" s="63">
        <v>93.75</v>
      </c>
      <c r="T550" s="63">
        <v>85.416666666666657</v>
      </c>
      <c r="U550" s="46">
        <v>5</v>
      </c>
      <c r="V550" s="64">
        <v>50</v>
      </c>
      <c r="W550" s="65">
        <v>53</v>
      </c>
      <c r="X550" s="65">
        <v>47</v>
      </c>
      <c r="Y550" s="65">
        <v>58</v>
      </c>
      <c r="Z550" s="65">
        <v>48</v>
      </c>
      <c r="AA550" s="65">
        <v>50</v>
      </c>
      <c r="AB550" s="65">
        <v>45</v>
      </c>
      <c r="AC550" s="67">
        <v>11.320754716981133</v>
      </c>
      <c r="AD550" s="67">
        <v>17.241379310344829</v>
      </c>
      <c r="AE550" s="67">
        <v>10</v>
      </c>
      <c r="AF550" s="65">
        <v>58</v>
      </c>
      <c r="AG550" s="65">
        <v>51</v>
      </c>
      <c r="AH550" s="67">
        <v>12.068965517241379</v>
      </c>
      <c r="AI550" s="65">
        <v>58</v>
      </c>
      <c r="AJ550" s="65">
        <v>51</v>
      </c>
      <c r="AK550" s="67">
        <v>12.068965517241379</v>
      </c>
      <c r="AL550" s="42" t="s">
        <v>2639</v>
      </c>
      <c r="AM550" s="42" t="s">
        <v>2639</v>
      </c>
      <c r="AN550" s="42" t="s">
        <v>2639</v>
      </c>
      <c r="AO550" s="47" t="s">
        <v>2669</v>
      </c>
      <c r="AP550" s="47" t="s">
        <v>2639</v>
      </c>
      <c r="AQ550" s="43" t="s">
        <v>8</v>
      </c>
    </row>
    <row r="551" spans="1:43" s="24" customFormat="1" ht="30" customHeight="1" x14ac:dyDescent="0.3">
      <c r="A551" s="57" t="s">
        <v>889</v>
      </c>
      <c r="B551" s="57" t="s">
        <v>1681</v>
      </c>
      <c r="C551" s="57" t="s">
        <v>653</v>
      </c>
      <c r="D551" s="58" t="s">
        <v>2018</v>
      </c>
      <c r="E551" s="60" t="s">
        <v>2019</v>
      </c>
      <c r="F551" s="61">
        <v>103</v>
      </c>
      <c r="G551" s="61">
        <v>8433</v>
      </c>
      <c r="H551" s="88">
        <v>1.3</v>
      </c>
      <c r="I551" s="63">
        <v>100</v>
      </c>
      <c r="J551" s="63">
        <v>94.174757281553397</v>
      </c>
      <c r="K551" s="63">
        <v>100</v>
      </c>
      <c r="L551" s="63">
        <v>100</v>
      </c>
      <c r="M551" s="63">
        <v>100</v>
      </c>
      <c r="N551" s="63">
        <v>100</v>
      </c>
      <c r="O551" s="63">
        <v>100</v>
      </c>
      <c r="P551" s="63">
        <v>100</v>
      </c>
      <c r="Q551" s="63">
        <v>100</v>
      </c>
      <c r="R551" s="63">
        <v>59.22330097087378</v>
      </c>
      <c r="S551" s="63">
        <v>89.320388349514573</v>
      </c>
      <c r="T551" s="63">
        <v>94.174757281553397</v>
      </c>
      <c r="U551" s="46">
        <v>7</v>
      </c>
      <c r="V551" s="64">
        <v>70</v>
      </c>
      <c r="W551" s="65">
        <v>109</v>
      </c>
      <c r="X551" s="65">
        <v>120</v>
      </c>
      <c r="Y551" s="65">
        <v>111</v>
      </c>
      <c r="Z551" s="65">
        <v>123</v>
      </c>
      <c r="AA551" s="65">
        <v>121</v>
      </c>
      <c r="AB551" s="65">
        <v>125</v>
      </c>
      <c r="AC551" s="67">
        <v>-10.091743119266056</v>
      </c>
      <c r="AD551" s="67">
        <v>-10.810810810810811</v>
      </c>
      <c r="AE551" s="67">
        <v>-3.3057851239669422</v>
      </c>
      <c r="AF551" s="65">
        <v>114</v>
      </c>
      <c r="AG551" s="65">
        <v>129</v>
      </c>
      <c r="AH551" s="67">
        <v>-13.157894736842104</v>
      </c>
      <c r="AI551" s="65">
        <v>115</v>
      </c>
      <c r="AJ551" s="65">
        <v>131</v>
      </c>
      <c r="AK551" s="67">
        <v>-13.913043478260869</v>
      </c>
      <c r="AL551" s="42" t="s">
        <v>2639</v>
      </c>
      <c r="AM551" s="42" t="s">
        <v>2639</v>
      </c>
      <c r="AN551" s="42" t="s">
        <v>2639</v>
      </c>
      <c r="AO551" s="47" t="s">
        <v>2669</v>
      </c>
      <c r="AP551" s="47" t="s">
        <v>2639</v>
      </c>
      <c r="AQ551" s="43" t="s">
        <v>8</v>
      </c>
    </row>
    <row r="552" spans="1:43" s="24" customFormat="1" ht="30" customHeight="1" x14ac:dyDescent="0.3">
      <c r="A552" s="57" t="s">
        <v>653</v>
      </c>
      <c r="B552" s="57" t="s">
        <v>1681</v>
      </c>
      <c r="C552" s="57" t="s">
        <v>653</v>
      </c>
      <c r="D552" s="58" t="s">
        <v>2020</v>
      </c>
      <c r="E552" s="60" t="s">
        <v>2021</v>
      </c>
      <c r="F552" s="61">
        <v>54</v>
      </c>
      <c r="G552" s="61">
        <v>4923</v>
      </c>
      <c r="H552" s="88">
        <v>1.1000000000000001</v>
      </c>
      <c r="I552" s="63">
        <v>100</v>
      </c>
      <c r="J552" s="63">
        <v>100</v>
      </c>
      <c r="K552" s="63">
        <v>96.296296296296291</v>
      </c>
      <c r="L552" s="63">
        <v>83.333333333333343</v>
      </c>
      <c r="M552" s="63">
        <v>98.148148148148152</v>
      </c>
      <c r="N552" s="63">
        <v>83.333333333333343</v>
      </c>
      <c r="O552" s="63">
        <v>83.333333333333343</v>
      </c>
      <c r="P552" s="63">
        <v>88.888888888888886</v>
      </c>
      <c r="Q552" s="63">
        <v>85.18518518518519</v>
      </c>
      <c r="R552" s="63">
        <v>90.740740740740748</v>
      </c>
      <c r="S552" s="63">
        <v>88.888888888888886</v>
      </c>
      <c r="T552" s="63">
        <v>92.592592592592595</v>
      </c>
      <c r="U552" s="46">
        <v>2</v>
      </c>
      <c r="V552" s="64">
        <v>20</v>
      </c>
      <c r="W552" s="65">
        <v>55</v>
      </c>
      <c r="X552" s="65">
        <v>52</v>
      </c>
      <c r="Y552" s="65">
        <v>57</v>
      </c>
      <c r="Z552" s="65">
        <v>53</v>
      </c>
      <c r="AA552" s="65">
        <v>66</v>
      </c>
      <c r="AB552" s="65">
        <v>45</v>
      </c>
      <c r="AC552" s="67">
        <v>5.4545454545454541</v>
      </c>
      <c r="AD552" s="67">
        <v>7.0175438596491224</v>
      </c>
      <c r="AE552" s="67">
        <v>31.818181818181817</v>
      </c>
      <c r="AF552" s="65">
        <v>57</v>
      </c>
      <c r="AG552" s="65">
        <v>45</v>
      </c>
      <c r="AH552" s="67">
        <v>21.052631578947366</v>
      </c>
      <c r="AI552" s="65">
        <v>58</v>
      </c>
      <c r="AJ552" s="65">
        <v>45</v>
      </c>
      <c r="AK552" s="67">
        <v>22.413793103448278</v>
      </c>
      <c r="AL552" s="42" t="s">
        <v>2639</v>
      </c>
      <c r="AM552" s="42" t="s">
        <v>2639</v>
      </c>
      <c r="AN552" s="42" t="s">
        <v>2639</v>
      </c>
      <c r="AO552" s="47" t="s">
        <v>2669</v>
      </c>
      <c r="AP552" s="47" t="s">
        <v>2639</v>
      </c>
      <c r="AQ552" s="43" t="s">
        <v>8</v>
      </c>
    </row>
    <row r="553" spans="1:43" s="24" customFormat="1" ht="30" customHeight="1" x14ac:dyDescent="0.3">
      <c r="A553" s="57" t="s">
        <v>889</v>
      </c>
      <c r="B553" s="57" t="s">
        <v>1681</v>
      </c>
      <c r="C553" s="57" t="s">
        <v>653</v>
      </c>
      <c r="D553" s="58" t="s">
        <v>2022</v>
      </c>
      <c r="E553" s="60" t="s">
        <v>2023</v>
      </c>
      <c r="F553" s="61">
        <v>59</v>
      </c>
      <c r="G553" s="61">
        <v>3994</v>
      </c>
      <c r="H553" s="88">
        <v>1.5</v>
      </c>
      <c r="I553" s="63">
        <v>64.406779661016941</v>
      </c>
      <c r="J553" s="63">
        <v>38.983050847457626</v>
      </c>
      <c r="K553" s="63">
        <v>98.305084745762713</v>
      </c>
      <c r="L553" s="63">
        <v>94.915254237288138</v>
      </c>
      <c r="M553" s="63">
        <v>98.305084745762713</v>
      </c>
      <c r="N553" s="63">
        <v>93.220338983050837</v>
      </c>
      <c r="O553" s="63">
        <v>93.220338983050837</v>
      </c>
      <c r="P553" s="63">
        <v>94.915254237288138</v>
      </c>
      <c r="Q553" s="63">
        <v>77.966101694915253</v>
      </c>
      <c r="R553" s="63">
        <v>100</v>
      </c>
      <c r="S553" s="63">
        <v>100</v>
      </c>
      <c r="T553" s="63">
        <v>98.305084745762713</v>
      </c>
      <c r="U553" s="46">
        <v>5</v>
      </c>
      <c r="V553" s="64">
        <v>50</v>
      </c>
      <c r="W553" s="65">
        <v>53</v>
      </c>
      <c r="X553" s="65">
        <v>58</v>
      </c>
      <c r="Y553" s="65">
        <v>53</v>
      </c>
      <c r="Z553" s="65">
        <v>58</v>
      </c>
      <c r="AA553" s="65">
        <v>60</v>
      </c>
      <c r="AB553" s="65">
        <v>56</v>
      </c>
      <c r="AC553" s="67">
        <v>-9.433962264150944</v>
      </c>
      <c r="AD553" s="67">
        <v>-9.433962264150944</v>
      </c>
      <c r="AE553" s="67">
        <v>6.666666666666667</v>
      </c>
      <c r="AF553" s="65">
        <v>53</v>
      </c>
      <c r="AG553" s="65">
        <v>55</v>
      </c>
      <c r="AH553" s="67">
        <v>-3.7735849056603774</v>
      </c>
      <c r="AI553" s="65">
        <v>53</v>
      </c>
      <c r="AJ553" s="65">
        <v>55</v>
      </c>
      <c r="AK553" s="67">
        <v>-3.7735849056603774</v>
      </c>
      <c r="AL553" s="42" t="s">
        <v>2639</v>
      </c>
      <c r="AM553" s="42" t="s">
        <v>2639</v>
      </c>
      <c r="AN553" s="42" t="s">
        <v>2639</v>
      </c>
      <c r="AO553" s="47" t="s">
        <v>2669</v>
      </c>
      <c r="AP553" s="47" t="s">
        <v>2639</v>
      </c>
      <c r="AQ553" s="43" t="s">
        <v>8</v>
      </c>
    </row>
    <row r="554" spans="1:43" s="24" customFormat="1" ht="30" customHeight="1" x14ac:dyDescent="0.3">
      <c r="A554" s="57" t="s">
        <v>889</v>
      </c>
      <c r="B554" s="57" t="s">
        <v>1681</v>
      </c>
      <c r="C554" s="57" t="s">
        <v>653</v>
      </c>
      <c r="D554" s="58" t="s">
        <v>2024</v>
      </c>
      <c r="E554" s="60" t="s">
        <v>2025</v>
      </c>
      <c r="F554" s="61">
        <v>63</v>
      </c>
      <c r="G554" s="61">
        <v>4563</v>
      </c>
      <c r="H554" s="88">
        <v>1.4000000000000001</v>
      </c>
      <c r="I554" s="63">
        <v>53.968253968253968</v>
      </c>
      <c r="J554" s="63">
        <v>46.031746031746032</v>
      </c>
      <c r="K554" s="63">
        <v>68.253968253968253</v>
      </c>
      <c r="L554" s="63">
        <v>71.428571428571431</v>
      </c>
      <c r="M554" s="63">
        <v>74.603174603174608</v>
      </c>
      <c r="N554" s="63">
        <v>68.253968253968253</v>
      </c>
      <c r="O554" s="63">
        <v>66.666666666666657</v>
      </c>
      <c r="P554" s="63">
        <v>57.142857142857139</v>
      </c>
      <c r="Q554" s="63">
        <v>65.079365079365076</v>
      </c>
      <c r="R554" s="63">
        <v>65.079365079365076</v>
      </c>
      <c r="S554" s="63">
        <v>58.730158730158735</v>
      </c>
      <c r="T554" s="63">
        <v>60.317460317460316</v>
      </c>
      <c r="U554" s="46">
        <v>0</v>
      </c>
      <c r="V554" s="64">
        <v>0</v>
      </c>
      <c r="W554" s="65">
        <v>51</v>
      </c>
      <c r="X554" s="65">
        <v>43</v>
      </c>
      <c r="Y554" s="65">
        <v>53</v>
      </c>
      <c r="Z554" s="65">
        <v>47</v>
      </c>
      <c r="AA554" s="65">
        <v>48</v>
      </c>
      <c r="AB554" s="65">
        <v>45</v>
      </c>
      <c r="AC554" s="67">
        <v>15.686274509803921</v>
      </c>
      <c r="AD554" s="67">
        <v>11.320754716981133</v>
      </c>
      <c r="AE554" s="67">
        <v>6.25</v>
      </c>
      <c r="AF554" s="65">
        <v>54</v>
      </c>
      <c r="AG554" s="65">
        <v>43</v>
      </c>
      <c r="AH554" s="67">
        <v>20.37037037037037</v>
      </c>
      <c r="AI554" s="65">
        <v>52</v>
      </c>
      <c r="AJ554" s="65">
        <v>42</v>
      </c>
      <c r="AK554" s="67">
        <v>19.230769230769234</v>
      </c>
      <c r="AL554" s="42" t="s">
        <v>2639</v>
      </c>
      <c r="AM554" s="42" t="s">
        <v>2639</v>
      </c>
      <c r="AN554" s="42" t="s">
        <v>2639</v>
      </c>
      <c r="AO554" s="47" t="s">
        <v>2669</v>
      </c>
      <c r="AP554" s="47" t="s">
        <v>2639</v>
      </c>
      <c r="AQ554" s="43" t="s">
        <v>8</v>
      </c>
    </row>
    <row r="555" spans="1:43" s="24" customFormat="1" ht="30" customHeight="1" x14ac:dyDescent="0.3">
      <c r="A555" s="57" t="s">
        <v>653</v>
      </c>
      <c r="B555" s="57" t="s">
        <v>1681</v>
      </c>
      <c r="C555" s="57" t="s">
        <v>653</v>
      </c>
      <c r="D555" s="58" t="s">
        <v>2026</v>
      </c>
      <c r="E555" s="60" t="s">
        <v>2027</v>
      </c>
      <c r="F555" s="61">
        <v>46</v>
      </c>
      <c r="G555" s="61">
        <v>3783</v>
      </c>
      <c r="H555" s="88">
        <v>1.3</v>
      </c>
      <c r="I555" s="63">
        <v>100</v>
      </c>
      <c r="J555" s="63">
        <v>100</v>
      </c>
      <c r="K555" s="63">
        <v>69.565217391304344</v>
      </c>
      <c r="L555" s="63">
        <v>63.04347826086957</v>
      </c>
      <c r="M555" s="63">
        <v>71.739130434782609</v>
      </c>
      <c r="N555" s="63">
        <v>60.869565217391312</v>
      </c>
      <c r="O555" s="63">
        <v>63.04347826086957</v>
      </c>
      <c r="P555" s="63">
        <v>69.565217391304344</v>
      </c>
      <c r="Q555" s="63">
        <v>71.739130434782609</v>
      </c>
      <c r="R555" s="63">
        <v>82.608695652173907</v>
      </c>
      <c r="S555" s="63">
        <v>82.608695652173907</v>
      </c>
      <c r="T555" s="63">
        <v>71.739130434782609</v>
      </c>
      <c r="U555" s="46">
        <v>0</v>
      </c>
      <c r="V555" s="64">
        <v>0</v>
      </c>
      <c r="W555" s="65">
        <v>30</v>
      </c>
      <c r="X555" s="65">
        <v>32</v>
      </c>
      <c r="Y555" s="65">
        <v>31</v>
      </c>
      <c r="Z555" s="65">
        <v>33</v>
      </c>
      <c r="AA555" s="65">
        <v>34</v>
      </c>
      <c r="AB555" s="65">
        <v>29</v>
      </c>
      <c r="AC555" s="67">
        <v>-6.666666666666667</v>
      </c>
      <c r="AD555" s="67">
        <v>-6.4516129032258061</v>
      </c>
      <c r="AE555" s="67">
        <v>14.705882352941178</v>
      </c>
      <c r="AF555" s="65">
        <v>31</v>
      </c>
      <c r="AG555" s="65">
        <v>28</v>
      </c>
      <c r="AH555" s="67">
        <v>9.67741935483871</v>
      </c>
      <c r="AI555" s="65">
        <v>31</v>
      </c>
      <c r="AJ555" s="65">
        <v>29</v>
      </c>
      <c r="AK555" s="67">
        <v>6.4516129032258061</v>
      </c>
      <c r="AL555" s="42" t="s">
        <v>2639</v>
      </c>
      <c r="AM555" s="42" t="s">
        <v>2639</v>
      </c>
      <c r="AN555" s="42" t="s">
        <v>2639</v>
      </c>
      <c r="AO555" s="47" t="s">
        <v>2669</v>
      </c>
      <c r="AP555" s="47" t="s">
        <v>2639</v>
      </c>
      <c r="AQ555" s="43" t="s">
        <v>8</v>
      </c>
    </row>
    <row r="556" spans="1:43" s="24" customFormat="1" ht="30" customHeight="1" x14ac:dyDescent="0.3">
      <c r="A556" s="57" t="s">
        <v>653</v>
      </c>
      <c r="B556" s="57" t="s">
        <v>1681</v>
      </c>
      <c r="C556" s="57" t="s">
        <v>653</v>
      </c>
      <c r="D556" s="58" t="s">
        <v>2028</v>
      </c>
      <c r="E556" s="60" t="s">
        <v>2029</v>
      </c>
      <c r="F556" s="61">
        <v>48</v>
      </c>
      <c r="G556" s="61">
        <v>5239</v>
      </c>
      <c r="H556" s="88">
        <v>1</v>
      </c>
      <c r="I556" s="63">
        <v>100</v>
      </c>
      <c r="J556" s="63">
        <v>100</v>
      </c>
      <c r="K556" s="63">
        <v>85.416666666666657</v>
      </c>
      <c r="L556" s="63">
        <v>79.166666666666657</v>
      </c>
      <c r="M556" s="63">
        <v>85.416666666666657</v>
      </c>
      <c r="N556" s="63">
        <v>81.25</v>
      </c>
      <c r="O556" s="63">
        <v>85.416666666666657</v>
      </c>
      <c r="P556" s="63">
        <v>97.916666666666657</v>
      </c>
      <c r="Q556" s="63">
        <v>83.333333333333343</v>
      </c>
      <c r="R556" s="63">
        <v>43.75</v>
      </c>
      <c r="S556" s="63">
        <v>89.583333333333343</v>
      </c>
      <c r="T556" s="63">
        <v>87.5</v>
      </c>
      <c r="U556" s="46">
        <v>1</v>
      </c>
      <c r="V556" s="64">
        <v>10</v>
      </c>
      <c r="W556" s="65">
        <v>39</v>
      </c>
      <c r="X556" s="65">
        <v>41</v>
      </c>
      <c r="Y556" s="65">
        <v>40</v>
      </c>
      <c r="Z556" s="65">
        <v>41</v>
      </c>
      <c r="AA556" s="65">
        <v>35</v>
      </c>
      <c r="AB556" s="65">
        <v>38</v>
      </c>
      <c r="AC556" s="67">
        <v>-5.1282051282051277</v>
      </c>
      <c r="AD556" s="67">
        <v>-2.5</v>
      </c>
      <c r="AE556" s="67">
        <v>-8.5714285714285712</v>
      </c>
      <c r="AF556" s="65">
        <v>43</v>
      </c>
      <c r="AG556" s="65">
        <v>39</v>
      </c>
      <c r="AH556" s="67">
        <v>9.3023255813953494</v>
      </c>
      <c r="AI556" s="65">
        <v>43</v>
      </c>
      <c r="AJ556" s="65">
        <v>41</v>
      </c>
      <c r="AK556" s="67">
        <v>4.6511627906976747</v>
      </c>
      <c r="AL556" s="42" t="s">
        <v>2639</v>
      </c>
      <c r="AM556" s="42" t="s">
        <v>2639</v>
      </c>
      <c r="AN556" s="42" t="s">
        <v>2639</v>
      </c>
      <c r="AO556" s="47" t="s">
        <v>2669</v>
      </c>
      <c r="AP556" s="47" t="s">
        <v>2639</v>
      </c>
      <c r="AQ556" s="43" t="s">
        <v>8</v>
      </c>
    </row>
    <row r="557" spans="1:43" s="24" customFormat="1" ht="30" customHeight="1" x14ac:dyDescent="0.3">
      <c r="A557" s="57" t="s">
        <v>653</v>
      </c>
      <c r="B557" s="57" t="s">
        <v>1681</v>
      </c>
      <c r="C557" s="57" t="s">
        <v>653</v>
      </c>
      <c r="D557" s="58" t="s">
        <v>2030</v>
      </c>
      <c r="E557" s="60" t="s">
        <v>2031</v>
      </c>
      <c r="F557" s="61">
        <v>72</v>
      </c>
      <c r="G557" s="61">
        <v>10245</v>
      </c>
      <c r="H557" s="88">
        <v>0.79999999999999993</v>
      </c>
      <c r="I557" s="63">
        <v>93.055555555555557</v>
      </c>
      <c r="J557" s="63">
        <v>95.833333333333343</v>
      </c>
      <c r="K557" s="63">
        <v>100</v>
      </c>
      <c r="L557" s="63">
        <v>100</v>
      </c>
      <c r="M557" s="63">
        <v>100</v>
      </c>
      <c r="N557" s="63">
        <v>100</v>
      </c>
      <c r="O557" s="63">
        <v>100</v>
      </c>
      <c r="P557" s="63">
        <v>98.611111111111114</v>
      </c>
      <c r="Q557" s="63">
        <v>84.722222222222214</v>
      </c>
      <c r="R557" s="63">
        <v>81.944444444444443</v>
      </c>
      <c r="S557" s="63">
        <v>84.722222222222214</v>
      </c>
      <c r="T557" s="63">
        <v>79.166666666666657</v>
      </c>
      <c r="U557" s="46">
        <v>6</v>
      </c>
      <c r="V557" s="64">
        <v>60</v>
      </c>
      <c r="W557" s="65">
        <v>81</v>
      </c>
      <c r="X557" s="65">
        <v>84</v>
      </c>
      <c r="Y557" s="65">
        <v>84</v>
      </c>
      <c r="Z557" s="65">
        <v>87</v>
      </c>
      <c r="AA557" s="65">
        <v>86</v>
      </c>
      <c r="AB557" s="65">
        <v>79</v>
      </c>
      <c r="AC557" s="67">
        <v>-3.7037037037037033</v>
      </c>
      <c r="AD557" s="67">
        <v>-3.5714285714285712</v>
      </c>
      <c r="AE557" s="67">
        <v>8.1395348837209305</v>
      </c>
      <c r="AF557" s="65">
        <v>85</v>
      </c>
      <c r="AG557" s="65">
        <v>78</v>
      </c>
      <c r="AH557" s="67">
        <v>8.235294117647058</v>
      </c>
      <c r="AI557" s="65">
        <v>85</v>
      </c>
      <c r="AJ557" s="65">
        <v>78</v>
      </c>
      <c r="AK557" s="67">
        <v>8.235294117647058</v>
      </c>
      <c r="AL557" s="42" t="s">
        <v>2639</v>
      </c>
      <c r="AM557" s="42" t="s">
        <v>2639</v>
      </c>
      <c r="AN557" s="42" t="s">
        <v>2639</v>
      </c>
      <c r="AO557" s="47" t="s">
        <v>2669</v>
      </c>
      <c r="AP557" s="47" t="s">
        <v>2639</v>
      </c>
      <c r="AQ557" s="43" t="s">
        <v>8</v>
      </c>
    </row>
    <row r="558" spans="1:43" s="24" customFormat="1" ht="30" customHeight="1" x14ac:dyDescent="0.3">
      <c r="A558" s="57" t="s">
        <v>653</v>
      </c>
      <c r="B558" s="57" t="s">
        <v>1681</v>
      </c>
      <c r="C558" s="57" t="s">
        <v>653</v>
      </c>
      <c r="D558" s="58" t="s">
        <v>2032</v>
      </c>
      <c r="E558" s="60" t="s">
        <v>2033</v>
      </c>
      <c r="F558" s="61">
        <v>126</v>
      </c>
      <c r="G558" s="61">
        <v>12216</v>
      </c>
      <c r="H558" s="88">
        <v>1.1000000000000001</v>
      </c>
      <c r="I558" s="63">
        <v>100</v>
      </c>
      <c r="J558" s="63">
        <v>100</v>
      </c>
      <c r="K558" s="63">
        <v>96.031746031746039</v>
      </c>
      <c r="L558" s="63">
        <v>85.714285714285708</v>
      </c>
      <c r="M558" s="63">
        <v>96.825396825396822</v>
      </c>
      <c r="N558" s="63">
        <v>97.61904761904762</v>
      </c>
      <c r="O558" s="63">
        <v>97.61904761904762</v>
      </c>
      <c r="P558" s="63">
        <v>96.825396825396822</v>
      </c>
      <c r="Q558" s="63">
        <v>78.571428571428569</v>
      </c>
      <c r="R558" s="63">
        <v>39.682539682539684</v>
      </c>
      <c r="S558" s="63">
        <v>88.095238095238088</v>
      </c>
      <c r="T558" s="63">
        <v>100</v>
      </c>
      <c r="U558" s="46">
        <v>6</v>
      </c>
      <c r="V558" s="64">
        <v>60</v>
      </c>
      <c r="W558" s="65">
        <v>111</v>
      </c>
      <c r="X558" s="65">
        <v>121</v>
      </c>
      <c r="Y558" s="65">
        <v>114</v>
      </c>
      <c r="Z558" s="65">
        <v>122</v>
      </c>
      <c r="AA558" s="65">
        <v>116</v>
      </c>
      <c r="AB558" s="65">
        <v>108</v>
      </c>
      <c r="AC558" s="67">
        <v>-9.0090090090090094</v>
      </c>
      <c r="AD558" s="67">
        <v>-7.0175438596491224</v>
      </c>
      <c r="AE558" s="67">
        <v>6.8965517241379306</v>
      </c>
      <c r="AF558" s="65">
        <v>113</v>
      </c>
      <c r="AG558" s="65">
        <v>123</v>
      </c>
      <c r="AH558" s="67">
        <v>-8.8495575221238933</v>
      </c>
      <c r="AI558" s="65">
        <v>118</v>
      </c>
      <c r="AJ558" s="65">
        <v>123</v>
      </c>
      <c r="AK558" s="67">
        <v>-4.2372881355932197</v>
      </c>
      <c r="AL558" s="42" t="s">
        <v>2639</v>
      </c>
      <c r="AM558" s="42" t="s">
        <v>2639</v>
      </c>
      <c r="AN558" s="42" t="s">
        <v>2639</v>
      </c>
      <c r="AO558" s="47" t="s">
        <v>2669</v>
      </c>
      <c r="AP558" s="47" t="s">
        <v>2639</v>
      </c>
      <c r="AQ558" s="43" t="s">
        <v>8</v>
      </c>
    </row>
    <row r="559" spans="1:43" s="24" customFormat="1" ht="30" customHeight="1" x14ac:dyDescent="0.3">
      <c r="A559" s="57" t="s">
        <v>653</v>
      </c>
      <c r="B559" s="57" t="s">
        <v>1681</v>
      </c>
      <c r="C559" s="57" t="s">
        <v>653</v>
      </c>
      <c r="D559" s="58" t="s">
        <v>2034</v>
      </c>
      <c r="E559" s="60" t="s">
        <v>2035</v>
      </c>
      <c r="F559" s="61">
        <v>66</v>
      </c>
      <c r="G559" s="61">
        <v>4682</v>
      </c>
      <c r="H559" s="88">
        <v>1.5</v>
      </c>
      <c r="I559" s="63">
        <v>100</v>
      </c>
      <c r="J559" s="63">
        <v>100</v>
      </c>
      <c r="K559" s="63">
        <v>90.909090909090907</v>
      </c>
      <c r="L559" s="63">
        <v>92.424242424242422</v>
      </c>
      <c r="M559" s="63">
        <v>90.909090909090907</v>
      </c>
      <c r="N559" s="63">
        <v>87.878787878787875</v>
      </c>
      <c r="O559" s="63">
        <v>87.878787878787875</v>
      </c>
      <c r="P559" s="63">
        <v>90.909090909090907</v>
      </c>
      <c r="Q559" s="63">
        <v>84.848484848484844</v>
      </c>
      <c r="R559" s="63">
        <v>72.727272727272734</v>
      </c>
      <c r="S559" s="63">
        <v>80.303030303030297</v>
      </c>
      <c r="T559" s="63">
        <v>86.36363636363636</v>
      </c>
      <c r="U559" s="46">
        <v>1</v>
      </c>
      <c r="V559" s="64">
        <v>10</v>
      </c>
      <c r="W559" s="65">
        <v>59</v>
      </c>
      <c r="X559" s="65">
        <v>60</v>
      </c>
      <c r="Y559" s="65">
        <v>62</v>
      </c>
      <c r="Z559" s="65">
        <v>60</v>
      </c>
      <c r="AA559" s="65">
        <v>63</v>
      </c>
      <c r="AB559" s="65">
        <v>61</v>
      </c>
      <c r="AC559" s="67">
        <v>-1.6949152542372881</v>
      </c>
      <c r="AD559" s="67">
        <v>3.225806451612903</v>
      </c>
      <c r="AE559" s="67">
        <v>3.1746031746031744</v>
      </c>
      <c r="AF559" s="65">
        <v>62</v>
      </c>
      <c r="AG559" s="65">
        <v>58</v>
      </c>
      <c r="AH559" s="67">
        <v>6.4516129032258061</v>
      </c>
      <c r="AI559" s="65">
        <v>63</v>
      </c>
      <c r="AJ559" s="65">
        <v>58</v>
      </c>
      <c r="AK559" s="67">
        <v>7.9365079365079358</v>
      </c>
      <c r="AL559" s="42" t="s">
        <v>2639</v>
      </c>
      <c r="AM559" s="42" t="s">
        <v>2639</v>
      </c>
      <c r="AN559" s="42" t="s">
        <v>2639</v>
      </c>
      <c r="AO559" s="47" t="s">
        <v>2669</v>
      </c>
      <c r="AP559" s="47" t="s">
        <v>2639</v>
      </c>
      <c r="AQ559" s="43" t="s">
        <v>8</v>
      </c>
    </row>
    <row r="560" spans="1:43" s="24" customFormat="1" ht="30" customHeight="1" x14ac:dyDescent="0.3">
      <c r="A560" s="57" t="s">
        <v>889</v>
      </c>
      <c r="B560" s="57" t="s">
        <v>1681</v>
      </c>
      <c r="C560" s="57" t="s">
        <v>653</v>
      </c>
      <c r="D560" s="58" t="s">
        <v>2036</v>
      </c>
      <c r="E560" s="60" t="s">
        <v>2037</v>
      </c>
      <c r="F560" s="61">
        <v>110</v>
      </c>
      <c r="G560" s="61">
        <v>9580</v>
      </c>
      <c r="H560" s="88">
        <v>1.2000000000000002</v>
      </c>
      <c r="I560" s="63">
        <v>39.090909090909093</v>
      </c>
      <c r="J560" s="63">
        <v>37.272727272727273</v>
      </c>
      <c r="K560" s="63">
        <v>78.181818181818187</v>
      </c>
      <c r="L560" s="63">
        <v>72.727272727272734</v>
      </c>
      <c r="M560" s="63">
        <v>78.181818181818187</v>
      </c>
      <c r="N560" s="63">
        <v>70.909090909090907</v>
      </c>
      <c r="O560" s="63">
        <v>72.727272727272734</v>
      </c>
      <c r="P560" s="63">
        <v>77.272727272727266</v>
      </c>
      <c r="Q560" s="63">
        <v>61.818181818181813</v>
      </c>
      <c r="R560" s="63">
        <v>70</v>
      </c>
      <c r="S560" s="63">
        <v>73.636363636363626</v>
      </c>
      <c r="T560" s="63">
        <v>74.545454545454547</v>
      </c>
      <c r="U560" s="46">
        <v>0</v>
      </c>
      <c r="V560" s="64">
        <v>0</v>
      </c>
      <c r="W560" s="65">
        <v>87</v>
      </c>
      <c r="X560" s="65">
        <v>86</v>
      </c>
      <c r="Y560" s="65">
        <v>88</v>
      </c>
      <c r="Z560" s="65">
        <v>86</v>
      </c>
      <c r="AA560" s="65">
        <v>80</v>
      </c>
      <c r="AB560" s="65">
        <v>80</v>
      </c>
      <c r="AC560" s="67">
        <v>1.1494252873563218</v>
      </c>
      <c r="AD560" s="67">
        <v>2.2727272727272729</v>
      </c>
      <c r="AE560" s="67">
        <v>0</v>
      </c>
      <c r="AF560" s="65">
        <v>86</v>
      </c>
      <c r="AG560" s="65">
        <v>78</v>
      </c>
      <c r="AH560" s="67">
        <v>9.3023255813953494</v>
      </c>
      <c r="AI560" s="65">
        <v>88</v>
      </c>
      <c r="AJ560" s="65">
        <v>80</v>
      </c>
      <c r="AK560" s="67">
        <v>9.0909090909090917</v>
      </c>
      <c r="AL560" s="42" t="s">
        <v>2639</v>
      </c>
      <c r="AM560" s="42" t="s">
        <v>2639</v>
      </c>
      <c r="AN560" s="42" t="s">
        <v>2639</v>
      </c>
      <c r="AO560" s="47" t="s">
        <v>2669</v>
      </c>
      <c r="AP560" s="47" t="s">
        <v>2639</v>
      </c>
      <c r="AQ560" s="43" t="s">
        <v>8</v>
      </c>
    </row>
    <row r="561" spans="1:43" s="24" customFormat="1" ht="30" customHeight="1" x14ac:dyDescent="0.3">
      <c r="A561" s="57" t="s">
        <v>889</v>
      </c>
      <c r="B561" s="57" t="s">
        <v>1681</v>
      </c>
      <c r="C561" s="57" t="s">
        <v>653</v>
      </c>
      <c r="D561" s="58" t="s">
        <v>2038</v>
      </c>
      <c r="E561" s="60" t="s">
        <v>2039</v>
      </c>
      <c r="F561" s="61">
        <v>26</v>
      </c>
      <c r="G561" s="61">
        <v>2956</v>
      </c>
      <c r="H561" s="88">
        <v>0.9</v>
      </c>
      <c r="I561" s="63">
        <v>88.461538461538453</v>
      </c>
      <c r="J561" s="63">
        <v>80.769230769230774</v>
      </c>
      <c r="K561" s="63">
        <v>100</v>
      </c>
      <c r="L561" s="63">
        <v>100</v>
      </c>
      <c r="M561" s="63">
        <v>100</v>
      </c>
      <c r="N561" s="63">
        <v>100</v>
      </c>
      <c r="O561" s="63">
        <v>100</v>
      </c>
      <c r="P561" s="63">
        <v>100</v>
      </c>
      <c r="Q561" s="63">
        <v>100</v>
      </c>
      <c r="R561" s="63">
        <v>30.76923076923077</v>
      </c>
      <c r="S561" s="63">
        <v>100</v>
      </c>
      <c r="T561" s="63">
        <v>100</v>
      </c>
      <c r="U561" s="46">
        <v>9</v>
      </c>
      <c r="V561" s="64">
        <v>90</v>
      </c>
      <c r="W561" s="65">
        <v>28</v>
      </c>
      <c r="X561" s="65">
        <v>28</v>
      </c>
      <c r="Y561" s="65">
        <v>28</v>
      </c>
      <c r="Z561" s="65">
        <v>28</v>
      </c>
      <c r="AA561" s="65">
        <v>27</v>
      </c>
      <c r="AB561" s="65">
        <v>28</v>
      </c>
      <c r="AC561" s="67">
        <v>0</v>
      </c>
      <c r="AD561" s="67">
        <v>0</v>
      </c>
      <c r="AE561" s="67">
        <v>-3.7037037037037033</v>
      </c>
      <c r="AF561" s="65">
        <v>28</v>
      </c>
      <c r="AG561" s="65">
        <v>31</v>
      </c>
      <c r="AH561" s="67">
        <v>-10.714285714285714</v>
      </c>
      <c r="AI561" s="65">
        <v>28</v>
      </c>
      <c r="AJ561" s="65">
        <v>31</v>
      </c>
      <c r="AK561" s="67">
        <v>-10.714285714285714</v>
      </c>
      <c r="AL561" s="42" t="s">
        <v>2639</v>
      </c>
      <c r="AM561" s="42" t="s">
        <v>2669</v>
      </c>
      <c r="AN561" s="42" t="s">
        <v>2639</v>
      </c>
      <c r="AO561" s="47" t="s">
        <v>2639</v>
      </c>
      <c r="AP561" s="47" t="s">
        <v>2639</v>
      </c>
      <c r="AQ561" s="43" t="s">
        <v>6</v>
      </c>
    </row>
    <row r="562" spans="1:43" s="24" customFormat="1" ht="30" customHeight="1" x14ac:dyDescent="0.3">
      <c r="A562" s="57" t="s">
        <v>653</v>
      </c>
      <c r="B562" s="57" t="s">
        <v>1681</v>
      </c>
      <c r="C562" s="57" t="s">
        <v>653</v>
      </c>
      <c r="D562" s="58" t="s">
        <v>2040</v>
      </c>
      <c r="E562" s="60" t="s">
        <v>2041</v>
      </c>
      <c r="F562" s="61">
        <v>52</v>
      </c>
      <c r="G562" s="61">
        <v>4126</v>
      </c>
      <c r="H562" s="88">
        <v>1.3</v>
      </c>
      <c r="I562" s="63">
        <v>94.230769230769226</v>
      </c>
      <c r="J562" s="63">
        <v>100</v>
      </c>
      <c r="K562" s="63">
        <v>100</v>
      </c>
      <c r="L562" s="63">
        <v>100</v>
      </c>
      <c r="M562" s="63">
        <v>100</v>
      </c>
      <c r="N562" s="63">
        <v>100</v>
      </c>
      <c r="O562" s="63">
        <v>100</v>
      </c>
      <c r="P562" s="63">
        <v>100</v>
      </c>
      <c r="Q562" s="63">
        <v>100</v>
      </c>
      <c r="R562" s="63">
        <v>96.15384615384616</v>
      </c>
      <c r="S562" s="63">
        <v>92.307692307692307</v>
      </c>
      <c r="T562" s="63">
        <v>94.230769230769226</v>
      </c>
      <c r="U562" s="46">
        <v>8</v>
      </c>
      <c r="V562" s="64">
        <v>80</v>
      </c>
      <c r="W562" s="65">
        <v>53</v>
      </c>
      <c r="X562" s="65">
        <v>56</v>
      </c>
      <c r="Y562" s="65">
        <v>54</v>
      </c>
      <c r="Z562" s="65">
        <v>56</v>
      </c>
      <c r="AA562" s="65">
        <v>55</v>
      </c>
      <c r="AB562" s="65">
        <v>59</v>
      </c>
      <c r="AC562" s="67">
        <v>-5.6603773584905666</v>
      </c>
      <c r="AD562" s="67">
        <v>-3.7037037037037033</v>
      </c>
      <c r="AE562" s="67">
        <v>-7.2727272727272725</v>
      </c>
      <c r="AF562" s="65">
        <v>51</v>
      </c>
      <c r="AG562" s="65">
        <v>59</v>
      </c>
      <c r="AH562" s="67">
        <v>-15.686274509803921</v>
      </c>
      <c r="AI562" s="65">
        <v>51</v>
      </c>
      <c r="AJ562" s="65">
        <v>59</v>
      </c>
      <c r="AK562" s="67">
        <v>-15.686274509803921</v>
      </c>
      <c r="AL562" s="42" t="s">
        <v>2639</v>
      </c>
      <c r="AM562" s="42" t="s">
        <v>2669</v>
      </c>
      <c r="AN562" s="42" t="s">
        <v>2639</v>
      </c>
      <c r="AO562" s="47" t="s">
        <v>2639</v>
      </c>
      <c r="AP562" s="47" t="s">
        <v>2639</v>
      </c>
      <c r="AQ562" s="43" t="s">
        <v>6</v>
      </c>
    </row>
    <row r="563" spans="1:43" s="24" customFormat="1" ht="30" customHeight="1" x14ac:dyDescent="0.3">
      <c r="A563" s="57" t="s">
        <v>653</v>
      </c>
      <c r="B563" s="57" t="s">
        <v>1681</v>
      </c>
      <c r="C563" s="57" t="s">
        <v>653</v>
      </c>
      <c r="D563" s="58" t="s">
        <v>2042</v>
      </c>
      <c r="E563" s="60" t="s">
        <v>2043</v>
      </c>
      <c r="F563" s="61">
        <v>634</v>
      </c>
      <c r="G563" s="61">
        <v>59943</v>
      </c>
      <c r="H563" s="88">
        <v>1.1000000000000001</v>
      </c>
      <c r="I563" s="63">
        <v>100</v>
      </c>
      <c r="J563" s="63">
        <v>100</v>
      </c>
      <c r="K563" s="63">
        <v>86.435331230283907</v>
      </c>
      <c r="L563" s="63">
        <v>92.271293375394322</v>
      </c>
      <c r="M563" s="63">
        <v>88.485804416403795</v>
      </c>
      <c r="N563" s="63">
        <v>87.223974763406943</v>
      </c>
      <c r="O563" s="63">
        <v>86.750788643533127</v>
      </c>
      <c r="P563" s="63">
        <v>93.059936908517344</v>
      </c>
      <c r="Q563" s="63">
        <v>87.223974763406943</v>
      </c>
      <c r="R563" s="63">
        <v>81.388012618296528</v>
      </c>
      <c r="S563" s="63">
        <v>85.962145110410091</v>
      </c>
      <c r="T563" s="63">
        <v>86.593059936908517</v>
      </c>
      <c r="U563" s="46">
        <v>0</v>
      </c>
      <c r="V563" s="64">
        <v>0</v>
      </c>
      <c r="W563" s="65">
        <v>550</v>
      </c>
      <c r="X563" s="65">
        <v>548</v>
      </c>
      <c r="Y563" s="65">
        <v>565</v>
      </c>
      <c r="Z563" s="65">
        <v>561</v>
      </c>
      <c r="AA563" s="65">
        <v>608</v>
      </c>
      <c r="AB563" s="65">
        <v>585</v>
      </c>
      <c r="AC563" s="67">
        <v>0.36363636363636365</v>
      </c>
      <c r="AD563" s="67">
        <v>0.70796460176991149</v>
      </c>
      <c r="AE563" s="67">
        <v>3.7828947368421053</v>
      </c>
      <c r="AF563" s="65">
        <v>563</v>
      </c>
      <c r="AG563" s="65">
        <v>553</v>
      </c>
      <c r="AH563" s="67">
        <v>1.7761989342806392</v>
      </c>
      <c r="AI563" s="65">
        <v>562</v>
      </c>
      <c r="AJ563" s="65">
        <v>550</v>
      </c>
      <c r="AK563" s="67">
        <v>2.1352313167259789</v>
      </c>
      <c r="AL563" s="42" t="s">
        <v>2639</v>
      </c>
      <c r="AM563" s="42" t="s">
        <v>2639</v>
      </c>
      <c r="AN563" s="42" t="s">
        <v>2639</v>
      </c>
      <c r="AO563" s="47" t="s">
        <v>2669</v>
      </c>
      <c r="AP563" s="47" t="s">
        <v>2639</v>
      </c>
      <c r="AQ563" s="43" t="s">
        <v>8</v>
      </c>
    </row>
    <row r="564" spans="1:43" s="24" customFormat="1" ht="30" customHeight="1" x14ac:dyDescent="0.3">
      <c r="A564" s="57" t="s">
        <v>889</v>
      </c>
      <c r="B564" s="57" t="s">
        <v>1681</v>
      </c>
      <c r="C564" s="57" t="s">
        <v>653</v>
      </c>
      <c r="D564" s="58" t="s">
        <v>2044</v>
      </c>
      <c r="E564" s="60" t="s">
        <v>2045</v>
      </c>
      <c r="F564" s="61">
        <v>88</v>
      </c>
      <c r="G564" s="61">
        <v>11346</v>
      </c>
      <c r="H564" s="88">
        <v>0.79999999999999993</v>
      </c>
      <c r="I564" s="63">
        <v>2.2727272727272729</v>
      </c>
      <c r="J564" s="63">
        <v>2.2727272727272729</v>
      </c>
      <c r="K564" s="63">
        <v>100</v>
      </c>
      <c r="L564" s="63">
        <v>100</v>
      </c>
      <c r="M564" s="63">
        <v>100</v>
      </c>
      <c r="N564" s="63">
        <v>100</v>
      </c>
      <c r="O564" s="63">
        <v>100</v>
      </c>
      <c r="P564" s="63">
        <v>100</v>
      </c>
      <c r="Q564" s="63">
        <v>95.454545454545453</v>
      </c>
      <c r="R564" s="63">
        <v>100</v>
      </c>
      <c r="S564" s="63">
        <v>100</v>
      </c>
      <c r="T564" s="63">
        <v>100</v>
      </c>
      <c r="U564" s="46">
        <v>10</v>
      </c>
      <c r="V564" s="64">
        <v>100</v>
      </c>
      <c r="W564" s="65">
        <v>100</v>
      </c>
      <c r="X564" s="65">
        <v>103</v>
      </c>
      <c r="Y564" s="65">
        <v>100</v>
      </c>
      <c r="Z564" s="65">
        <v>102</v>
      </c>
      <c r="AA564" s="65">
        <v>94</v>
      </c>
      <c r="AB564" s="65">
        <v>95</v>
      </c>
      <c r="AC564" s="67">
        <v>-3</v>
      </c>
      <c r="AD564" s="67">
        <v>-2</v>
      </c>
      <c r="AE564" s="67">
        <v>-1.0638297872340425</v>
      </c>
      <c r="AF564" s="65">
        <v>103</v>
      </c>
      <c r="AG564" s="65">
        <v>89</v>
      </c>
      <c r="AH564" s="67">
        <v>13.592233009708737</v>
      </c>
      <c r="AI564" s="65">
        <v>103</v>
      </c>
      <c r="AJ564" s="65">
        <v>90</v>
      </c>
      <c r="AK564" s="67">
        <v>12.621359223300971</v>
      </c>
      <c r="AL564" s="42" t="s">
        <v>2669</v>
      </c>
      <c r="AM564" s="42" t="s">
        <v>2639</v>
      </c>
      <c r="AN564" s="42" t="s">
        <v>2639</v>
      </c>
      <c r="AO564" s="47" t="s">
        <v>2639</v>
      </c>
      <c r="AP564" s="47" t="s">
        <v>2639</v>
      </c>
      <c r="AQ564" s="43" t="s">
        <v>5</v>
      </c>
    </row>
    <row r="565" spans="1:43" s="24" customFormat="1" ht="30" customHeight="1" x14ac:dyDescent="0.3">
      <c r="A565" s="57" t="s">
        <v>653</v>
      </c>
      <c r="B565" s="57" t="s">
        <v>1681</v>
      </c>
      <c r="C565" s="57" t="s">
        <v>653</v>
      </c>
      <c r="D565" s="58" t="s">
        <v>2046</v>
      </c>
      <c r="E565" s="60" t="s">
        <v>2047</v>
      </c>
      <c r="F565" s="61">
        <v>242</v>
      </c>
      <c r="G565" s="61">
        <v>23616</v>
      </c>
      <c r="H565" s="88">
        <v>1.1000000000000001</v>
      </c>
      <c r="I565" s="63">
        <v>100</v>
      </c>
      <c r="J565" s="63">
        <v>100</v>
      </c>
      <c r="K565" s="63">
        <v>96.280991735537185</v>
      </c>
      <c r="L565" s="63">
        <v>100</v>
      </c>
      <c r="M565" s="63">
        <v>99.173553719008268</v>
      </c>
      <c r="N565" s="63">
        <v>100</v>
      </c>
      <c r="O565" s="63">
        <v>100</v>
      </c>
      <c r="P565" s="63">
        <v>99.173553719008268</v>
      </c>
      <c r="Q565" s="63">
        <v>84.710743801652882</v>
      </c>
      <c r="R565" s="63">
        <v>100</v>
      </c>
      <c r="S565" s="63">
        <v>93.388429752066116</v>
      </c>
      <c r="T565" s="63">
        <v>100</v>
      </c>
      <c r="U565" s="46">
        <v>8</v>
      </c>
      <c r="V565" s="64">
        <v>80</v>
      </c>
      <c r="W565" s="65">
        <v>235</v>
      </c>
      <c r="X565" s="65">
        <v>233</v>
      </c>
      <c r="Y565" s="65">
        <v>249</v>
      </c>
      <c r="Z565" s="65">
        <v>240</v>
      </c>
      <c r="AA565" s="65">
        <v>255</v>
      </c>
      <c r="AB565" s="65">
        <v>245</v>
      </c>
      <c r="AC565" s="67">
        <v>0.85106382978723405</v>
      </c>
      <c r="AD565" s="67">
        <v>3.6144578313253009</v>
      </c>
      <c r="AE565" s="67">
        <v>3.9215686274509802</v>
      </c>
      <c r="AF565" s="65">
        <v>247</v>
      </c>
      <c r="AG565" s="65">
        <v>243</v>
      </c>
      <c r="AH565" s="67">
        <v>1.6194331983805668</v>
      </c>
      <c r="AI565" s="65">
        <v>247</v>
      </c>
      <c r="AJ565" s="65">
        <v>247</v>
      </c>
      <c r="AK565" s="67">
        <v>0</v>
      </c>
      <c r="AL565" s="42" t="s">
        <v>2639</v>
      </c>
      <c r="AM565" s="42" t="s">
        <v>2669</v>
      </c>
      <c r="AN565" s="42" t="s">
        <v>2639</v>
      </c>
      <c r="AO565" s="47" t="s">
        <v>2639</v>
      </c>
      <c r="AP565" s="47" t="s">
        <v>2639</v>
      </c>
      <c r="AQ565" s="43" t="s">
        <v>6</v>
      </c>
    </row>
    <row r="566" spans="1:43" s="24" customFormat="1" ht="30" customHeight="1" x14ac:dyDescent="0.3">
      <c r="A566" s="57" t="s">
        <v>653</v>
      </c>
      <c r="B566" s="57" t="s">
        <v>1681</v>
      </c>
      <c r="C566" s="57" t="s">
        <v>653</v>
      </c>
      <c r="D566" s="58" t="s">
        <v>2048</v>
      </c>
      <c r="E566" s="60" t="s">
        <v>2049</v>
      </c>
      <c r="F566" s="61">
        <v>162</v>
      </c>
      <c r="G566" s="61">
        <v>13363</v>
      </c>
      <c r="H566" s="88">
        <v>1.3</v>
      </c>
      <c r="I566" s="63">
        <v>75.925925925925924</v>
      </c>
      <c r="J566" s="63">
        <v>80.864197530864203</v>
      </c>
      <c r="K566" s="63">
        <v>79.629629629629633</v>
      </c>
      <c r="L566" s="63">
        <v>72.839506172839506</v>
      </c>
      <c r="M566" s="63">
        <v>81.481481481481481</v>
      </c>
      <c r="N566" s="63">
        <v>65.432098765432102</v>
      </c>
      <c r="O566" s="63">
        <v>65.432098765432102</v>
      </c>
      <c r="P566" s="63">
        <v>70.370370370370367</v>
      </c>
      <c r="Q566" s="63">
        <v>66.666666666666657</v>
      </c>
      <c r="R566" s="63">
        <v>64.81481481481481</v>
      </c>
      <c r="S566" s="63">
        <v>72.222222222222214</v>
      </c>
      <c r="T566" s="63">
        <v>74.691358024691354</v>
      </c>
      <c r="U566" s="46">
        <v>0</v>
      </c>
      <c r="V566" s="64">
        <v>0</v>
      </c>
      <c r="W566" s="65">
        <v>124</v>
      </c>
      <c r="X566" s="65">
        <v>129</v>
      </c>
      <c r="Y566" s="65">
        <v>126</v>
      </c>
      <c r="Z566" s="65">
        <v>132</v>
      </c>
      <c r="AA566" s="65">
        <v>131</v>
      </c>
      <c r="AB566" s="65">
        <v>118</v>
      </c>
      <c r="AC566" s="67">
        <v>-4.032258064516129</v>
      </c>
      <c r="AD566" s="67">
        <v>-4.7619047619047619</v>
      </c>
      <c r="AE566" s="67">
        <v>9.9236641221374047</v>
      </c>
      <c r="AF566" s="65">
        <v>129</v>
      </c>
      <c r="AG566" s="65">
        <v>106</v>
      </c>
      <c r="AH566" s="67">
        <v>17.829457364341085</v>
      </c>
      <c r="AI566" s="65">
        <v>129</v>
      </c>
      <c r="AJ566" s="65">
        <v>106</v>
      </c>
      <c r="AK566" s="67">
        <v>17.829457364341085</v>
      </c>
      <c r="AL566" s="42" t="s">
        <v>2639</v>
      </c>
      <c r="AM566" s="42" t="s">
        <v>2639</v>
      </c>
      <c r="AN566" s="42" t="s">
        <v>2639</v>
      </c>
      <c r="AO566" s="47" t="s">
        <v>2669</v>
      </c>
      <c r="AP566" s="47" t="s">
        <v>2639</v>
      </c>
      <c r="AQ566" s="43" t="s">
        <v>8</v>
      </c>
    </row>
    <row r="567" spans="1:43" s="24" customFormat="1" ht="30" customHeight="1" x14ac:dyDescent="0.3">
      <c r="A567" s="57" t="s">
        <v>653</v>
      </c>
      <c r="B567" s="57" t="s">
        <v>1681</v>
      </c>
      <c r="C567" s="57" t="s">
        <v>653</v>
      </c>
      <c r="D567" s="58" t="s">
        <v>2050</v>
      </c>
      <c r="E567" s="60" t="s">
        <v>2051</v>
      </c>
      <c r="F567" s="61">
        <v>24</v>
      </c>
      <c r="G567" s="61">
        <v>2630</v>
      </c>
      <c r="H567" s="88">
        <v>1</v>
      </c>
      <c r="I567" s="63">
        <v>70.833333333333343</v>
      </c>
      <c r="J567" s="63">
        <v>91.666666666666657</v>
      </c>
      <c r="K567" s="63">
        <v>100</v>
      </c>
      <c r="L567" s="63">
        <v>100</v>
      </c>
      <c r="M567" s="63">
        <v>100</v>
      </c>
      <c r="N567" s="63">
        <v>75</v>
      </c>
      <c r="O567" s="63">
        <v>75</v>
      </c>
      <c r="P567" s="63">
        <v>100</v>
      </c>
      <c r="Q567" s="63">
        <v>100</v>
      </c>
      <c r="R567" s="63">
        <v>100</v>
      </c>
      <c r="S567" s="63">
        <v>100</v>
      </c>
      <c r="T567" s="63">
        <v>100</v>
      </c>
      <c r="U567" s="46">
        <v>8</v>
      </c>
      <c r="V567" s="64">
        <v>80</v>
      </c>
      <c r="W567" s="65">
        <v>21</v>
      </c>
      <c r="X567" s="65">
        <v>25</v>
      </c>
      <c r="Y567" s="65">
        <v>22</v>
      </c>
      <c r="Z567" s="65">
        <v>25</v>
      </c>
      <c r="AA567" s="65">
        <v>27</v>
      </c>
      <c r="AB567" s="65">
        <v>24</v>
      </c>
      <c r="AC567" s="67">
        <v>-19.047619047619047</v>
      </c>
      <c r="AD567" s="67">
        <v>-13.636363636363635</v>
      </c>
      <c r="AE567" s="67">
        <v>11.111111111111111</v>
      </c>
      <c r="AF567" s="65">
        <v>24</v>
      </c>
      <c r="AG567" s="65">
        <v>18</v>
      </c>
      <c r="AH567" s="67">
        <v>25</v>
      </c>
      <c r="AI567" s="65">
        <v>24</v>
      </c>
      <c r="AJ567" s="65">
        <v>18</v>
      </c>
      <c r="AK567" s="67">
        <v>25</v>
      </c>
      <c r="AL567" s="42" t="s">
        <v>2639</v>
      </c>
      <c r="AM567" s="42" t="s">
        <v>2639</v>
      </c>
      <c r="AN567" s="42" t="s">
        <v>2669</v>
      </c>
      <c r="AO567" s="47" t="s">
        <v>2639</v>
      </c>
      <c r="AP567" s="47" t="s">
        <v>2639</v>
      </c>
      <c r="AQ567" s="43" t="s">
        <v>7</v>
      </c>
    </row>
    <row r="568" spans="1:43" s="24" customFormat="1" ht="30" customHeight="1" x14ac:dyDescent="0.3">
      <c r="A568" s="57" t="s">
        <v>653</v>
      </c>
      <c r="B568" s="57" t="s">
        <v>1681</v>
      </c>
      <c r="C568" s="57" t="s">
        <v>653</v>
      </c>
      <c r="D568" s="58" t="s">
        <v>2052</v>
      </c>
      <c r="E568" s="60" t="s">
        <v>2053</v>
      </c>
      <c r="F568" s="61">
        <v>41</v>
      </c>
      <c r="G568" s="61">
        <v>4679</v>
      </c>
      <c r="H568" s="88">
        <v>0.9</v>
      </c>
      <c r="I568" s="63">
        <v>100</v>
      </c>
      <c r="J568" s="63">
        <v>100</v>
      </c>
      <c r="K568" s="63">
        <v>82.926829268292678</v>
      </c>
      <c r="L568" s="63">
        <v>78.048780487804876</v>
      </c>
      <c r="M568" s="63">
        <v>85.365853658536579</v>
      </c>
      <c r="N568" s="63">
        <v>90.243902439024396</v>
      </c>
      <c r="O568" s="63">
        <v>95.121951219512198</v>
      </c>
      <c r="P568" s="63">
        <v>92.682926829268297</v>
      </c>
      <c r="Q568" s="63">
        <v>100</v>
      </c>
      <c r="R568" s="63">
        <v>100</v>
      </c>
      <c r="S568" s="63">
        <v>100</v>
      </c>
      <c r="T568" s="63">
        <v>100</v>
      </c>
      <c r="U568" s="46">
        <v>5</v>
      </c>
      <c r="V568" s="64">
        <v>50</v>
      </c>
      <c r="W568" s="65">
        <v>37</v>
      </c>
      <c r="X568" s="65">
        <v>34</v>
      </c>
      <c r="Y568" s="65">
        <v>37</v>
      </c>
      <c r="Z568" s="65">
        <v>35</v>
      </c>
      <c r="AA568" s="65">
        <v>41</v>
      </c>
      <c r="AB568" s="65">
        <v>32</v>
      </c>
      <c r="AC568" s="67">
        <v>8.1081081081081088</v>
      </c>
      <c r="AD568" s="67">
        <v>5.4054054054054053</v>
      </c>
      <c r="AE568" s="67">
        <v>21.951219512195124</v>
      </c>
      <c r="AF568" s="65">
        <v>39</v>
      </c>
      <c r="AG568" s="65">
        <v>37</v>
      </c>
      <c r="AH568" s="67">
        <v>5.1282051282051277</v>
      </c>
      <c r="AI568" s="65">
        <v>39</v>
      </c>
      <c r="AJ568" s="65">
        <v>39</v>
      </c>
      <c r="AK568" s="67">
        <v>0</v>
      </c>
      <c r="AL568" s="42" t="s">
        <v>2639</v>
      </c>
      <c r="AM568" s="42" t="s">
        <v>2639</v>
      </c>
      <c r="AN568" s="42" t="s">
        <v>2639</v>
      </c>
      <c r="AO568" s="47" t="s">
        <v>2669</v>
      </c>
      <c r="AP568" s="47" t="s">
        <v>2639</v>
      </c>
      <c r="AQ568" s="43" t="s">
        <v>8</v>
      </c>
    </row>
    <row r="569" spans="1:43" s="24" customFormat="1" ht="30" customHeight="1" x14ac:dyDescent="0.3">
      <c r="A569" s="57" t="s">
        <v>653</v>
      </c>
      <c r="B569" s="57" t="s">
        <v>1681</v>
      </c>
      <c r="C569" s="57" t="s">
        <v>653</v>
      </c>
      <c r="D569" s="58" t="s">
        <v>2054</v>
      </c>
      <c r="E569" s="60" t="s">
        <v>2055</v>
      </c>
      <c r="F569" s="61">
        <v>44</v>
      </c>
      <c r="G569" s="61">
        <v>3864</v>
      </c>
      <c r="H569" s="88">
        <v>1.2000000000000002</v>
      </c>
      <c r="I569" s="63">
        <v>100</v>
      </c>
      <c r="J569" s="63">
        <v>100</v>
      </c>
      <c r="K569" s="63">
        <v>100</v>
      </c>
      <c r="L569" s="63">
        <v>100</v>
      </c>
      <c r="M569" s="63">
        <v>100</v>
      </c>
      <c r="N569" s="63">
        <v>100</v>
      </c>
      <c r="O569" s="63">
        <v>100</v>
      </c>
      <c r="P569" s="63">
        <v>100</v>
      </c>
      <c r="Q569" s="63">
        <v>100</v>
      </c>
      <c r="R569" s="63">
        <v>100</v>
      </c>
      <c r="S569" s="63">
        <v>100</v>
      </c>
      <c r="T569" s="63">
        <v>100</v>
      </c>
      <c r="U569" s="46">
        <v>10</v>
      </c>
      <c r="V569" s="64">
        <v>100</v>
      </c>
      <c r="W569" s="65">
        <v>44</v>
      </c>
      <c r="X569" s="65">
        <v>48</v>
      </c>
      <c r="Y569" s="65">
        <v>45</v>
      </c>
      <c r="Z569" s="65">
        <v>48</v>
      </c>
      <c r="AA569" s="65">
        <v>50</v>
      </c>
      <c r="AB569" s="65">
        <v>47</v>
      </c>
      <c r="AC569" s="67">
        <v>-9.0909090909090917</v>
      </c>
      <c r="AD569" s="67">
        <v>-6.666666666666667</v>
      </c>
      <c r="AE569" s="67">
        <v>6</v>
      </c>
      <c r="AF569" s="65">
        <v>45</v>
      </c>
      <c r="AG569" s="65">
        <v>49</v>
      </c>
      <c r="AH569" s="67">
        <v>-8.8888888888888893</v>
      </c>
      <c r="AI569" s="65">
        <v>45</v>
      </c>
      <c r="AJ569" s="65">
        <v>49</v>
      </c>
      <c r="AK569" s="67">
        <v>-8.8888888888888893</v>
      </c>
      <c r="AL569" s="42" t="s">
        <v>2669</v>
      </c>
      <c r="AM569" s="42" t="s">
        <v>2639</v>
      </c>
      <c r="AN569" s="42" t="s">
        <v>2639</v>
      </c>
      <c r="AO569" s="47" t="s">
        <v>2639</v>
      </c>
      <c r="AP569" s="47" t="s">
        <v>2639</v>
      </c>
      <c r="AQ569" s="43" t="s">
        <v>5</v>
      </c>
    </row>
    <row r="570" spans="1:43" s="24" customFormat="1" ht="30" customHeight="1" x14ac:dyDescent="0.3">
      <c r="A570" s="57" t="s">
        <v>653</v>
      </c>
      <c r="B570" s="57" t="s">
        <v>1681</v>
      </c>
      <c r="C570" s="57" t="s">
        <v>653</v>
      </c>
      <c r="D570" s="58" t="s">
        <v>2056</v>
      </c>
      <c r="E570" s="60" t="s">
        <v>2057</v>
      </c>
      <c r="F570" s="61">
        <v>56</v>
      </c>
      <c r="G570" s="61">
        <v>5350</v>
      </c>
      <c r="H570" s="88">
        <v>1.1000000000000001</v>
      </c>
      <c r="I570" s="63">
        <v>75</v>
      </c>
      <c r="J570" s="63">
        <v>83.928571428571431</v>
      </c>
      <c r="K570" s="63">
        <v>94.642857142857139</v>
      </c>
      <c r="L570" s="63">
        <v>73.214285714285708</v>
      </c>
      <c r="M570" s="63">
        <v>100</v>
      </c>
      <c r="N570" s="63">
        <v>76.785714285714292</v>
      </c>
      <c r="O570" s="63">
        <v>78.571428571428569</v>
      </c>
      <c r="P570" s="63">
        <v>92.857142857142861</v>
      </c>
      <c r="Q570" s="63">
        <v>76.785714285714292</v>
      </c>
      <c r="R570" s="63">
        <v>71.428571428571431</v>
      </c>
      <c r="S570" s="63">
        <v>69.642857142857139</v>
      </c>
      <c r="T570" s="63">
        <v>60.714285714285708</v>
      </c>
      <c r="U570" s="46">
        <v>2</v>
      </c>
      <c r="V570" s="64">
        <v>20</v>
      </c>
      <c r="W570" s="65">
        <v>47</v>
      </c>
      <c r="X570" s="65">
        <v>53</v>
      </c>
      <c r="Y570" s="65">
        <v>45</v>
      </c>
      <c r="Z570" s="65">
        <v>56</v>
      </c>
      <c r="AA570" s="65">
        <v>46</v>
      </c>
      <c r="AB570" s="65">
        <v>41</v>
      </c>
      <c r="AC570" s="67">
        <v>-12.76595744680851</v>
      </c>
      <c r="AD570" s="67">
        <v>-24.444444444444443</v>
      </c>
      <c r="AE570" s="67">
        <v>10.869565217391305</v>
      </c>
      <c r="AF570" s="65">
        <v>50</v>
      </c>
      <c r="AG570" s="65">
        <v>43</v>
      </c>
      <c r="AH570" s="67">
        <v>14.000000000000002</v>
      </c>
      <c r="AI570" s="65">
        <v>47</v>
      </c>
      <c r="AJ570" s="65">
        <v>44</v>
      </c>
      <c r="AK570" s="67">
        <v>6.3829787234042552</v>
      </c>
      <c r="AL570" s="42" t="s">
        <v>2639</v>
      </c>
      <c r="AM570" s="42" t="s">
        <v>2639</v>
      </c>
      <c r="AN570" s="42" t="s">
        <v>2639</v>
      </c>
      <c r="AO570" s="47" t="s">
        <v>2669</v>
      </c>
      <c r="AP570" s="47" t="s">
        <v>2639</v>
      </c>
      <c r="AQ570" s="43" t="s">
        <v>8</v>
      </c>
    </row>
    <row r="571" spans="1:43" s="24" customFormat="1" ht="30" customHeight="1" x14ac:dyDescent="0.3">
      <c r="A571" s="57" t="s">
        <v>889</v>
      </c>
      <c r="B571" s="57" t="s">
        <v>1681</v>
      </c>
      <c r="C571" s="57" t="s">
        <v>653</v>
      </c>
      <c r="D571" s="58" t="s">
        <v>2058</v>
      </c>
      <c r="E571" s="60" t="s">
        <v>2059</v>
      </c>
      <c r="F571" s="61">
        <v>70</v>
      </c>
      <c r="G571" s="61">
        <v>6937</v>
      </c>
      <c r="H571" s="88">
        <v>1.1000000000000001</v>
      </c>
      <c r="I571" s="63">
        <v>54.285714285714285</v>
      </c>
      <c r="J571" s="63">
        <v>32.857142857142854</v>
      </c>
      <c r="K571" s="63">
        <v>77.142857142857153</v>
      </c>
      <c r="L571" s="63">
        <v>68.571428571428569</v>
      </c>
      <c r="M571" s="63">
        <v>78.571428571428569</v>
      </c>
      <c r="N571" s="63">
        <v>70</v>
      </c>
      <c r="O571" s="63">
        <v>70</v>
      </c>
      <c r="P571" s="63">
        <v>95.714285714285722</v>
      </c>
      <c r="Q571" s="63">
        <v>70</v>
      </c>
      <c r="R571" s="63">
        <v>81.428571428571431</v>
      </c>
      <c r="S571" s="63">
        <v>78.571428571428569</v>
      </c>
      <c r="T571" s="63">
        <v>77.142857142857153</v>
      </c>
      <c r="U571" s="46">
        <v>1</v>
      </c>
      <c r="V571" s="64">
        <v>10</v>
      </c>
      <c r="W571" s="65">
        <v>50</v>
      </c>
      <c r="X571" s="65">
        <v>54</v>
      </c>
      <c r="Y571" s="65">
        <v>57</v>
      </c>
      <c r="Z571" s="65">
        <v>55</v>
      </c>
      <c r="AA571" s="65">
        <v>59</v>
      </c>
      <c r="AB571" s="65">
        <v>48</v>
      </c>
      <c r="AC571" s="67">
        <v>-8</v>
      </c>
      <c r="AD571" s="67">
        <v>3.5087719298245612</v>
      </c>
      <c r="AE571" s="67">
        <v>18.64406779661017</v>
      </c>
      <c r="AF571" s="65">
        <v>55</v>
      </c>
      <c r="AG571" s="65">
        <v>49</v>
      </c>
      <c r="AH571" s="67">
        <v>10.909090909090908</v>
      </c>
      <c r="AI571" s="65">
        <v>56</v>
      </c>
      <c r="AJ571" s="65">
        <v>49</v>
      </c>
      <c r="AK571" s="67">
        <v>12.5</v>
      </c>
      <c r="AL571" s="42" t="s">
        <v>2639</v>
      </c>
      <c r="AM571" s="42" t="s">
        <v>2639</v>
      </c>
      <c r="AN571" s="42" t="s">
        <v>2639</v>
      </c>
      <c r="AO571" s="47" t="s">
        <v>2669</v>
      </c>
      <c r="AP571" s="47" t="s">
        <v>2639</v>
      </c>
      <c r="AQ571" s="43" t="s">
        <v>8</v>
      </c>
    </row>
    <row r="572" spans="1:43" s="24" customFormat="1" ht="30" customHeight="1" x14ac:dyDescent="0.3">
      <c r="A572" s="57" t="s">
        <v>653</v>
      </c>
      <c r="B572" s="57" t="s">
        <v>1681</v>
      </c>
      <c r="C572" s="57" t="s">
        <v>653</v>
      </c>
      <c r="D572" s="58" t="s">
        <v>2060</v>
      </c>
      <c r="E572" s="60" t="s">
        <v>2061</v>
      </c>
      <c r="F572" s="61">
        <v>61</v>
      </c>
      <c r="G572" s="61">
        <v>7561</v>
      </c>
      <c r="H572" s="88">
        <v>0.9</v>
      </c>
      <c r="I572" s="63">
        <v>100</v>
      </c>
      <c r="J572" s="63">
        <v>100</v>
      </c>
      <c r="K572" s="63">
        <v>100</v>
      </c>
      <c r="L572" s="63">
        <v>100</v>
      </c>
      <c r="M572" s="63">
        <v>100</v>
      </c>
      <c r="N572" s="63">
        <v>100</v>
      </c>
      <c r="O572" s="63">
        <v>100</v>
      </c>
      <c r="P572" s="63">
        <v>100</v>
      </c>
      <c r="Q572" s="63">
        <v>80.327868852459019</v>
      </c>
      <c r="R572" s="63">
        <v>24.590163934426229</v>
      </c>
      <c r="S572" s="63">
        <v>100</v>
      </c>
      <c r="T572" s="63">
        <v>100</v>
      </c>
      <c r="U572" s="46">
        <v>8</v>
      </c>
      <c r="V572" s="64">
        <v>80</v>
      </c>
      <c r="W572" s="65">
        <v>77</v>
      </c>
      <c r="X572" s="65">
        <v>78</v>
      </c>
      <c r="Y572" s="65">
        <v>85</v>
      </c>
      <c r="Z572" s="65">
        <v>84</v>
      </c>
      <c r="AA572" s="65">
        <v>84</v>
      </c>
      <c r="AB572" s="65">
        <v>71</v>
      </c>
      <c r="AC572" s="67">
        <v>-1.2987012987012987</v>
      </c>
      <c r="AD572" s="67">
        <v>1.1764705882352942</v>
      </c>
      <c r="AE572" s="67">
        <v>15.476190476190476</v>
      </c>
      <c r="AF572" s="65">
        <v>83</v>
      </c>
      <c r="AG572" s="65">
        <v>71</v>
      </c>
      <c r="AH572" s="67">
        <v>14.457831325301203</v>
      </c>
      <c r="AI572" s="65">
        <v>82</v>
      </c>
      <c r="AJ572" s="65">
        <v>71</v>
      </c>
      <c r="AK572" s="67">
        <v>13.414634146341465</v>
      </c>
      <c r="AL572" s="42" t="s">
        <v>2639</v>
      </c>
      <c r="AM572" s="42" t="s">
        <v>2669</v>
      </c>
      <c r="AN572" s="42" t="s">
        <v>2639</v>
      </c>
      <c r="AO572" s="47" t="s">
        <v>2639</v>
      </c>
      <c r="AP572" s="47" t="s">
        <v>2639</v>
      </c>
      <c r="AQ572" s="43" t="s">
        <v>6</v>
      </c>
    </row>
    <row r="573" spans="1:43" s="24" customFormat="1" ht="30" customHeight="1" x14ac:dyDescent="0.3">
      <c r="A573" s="57" t="s">
        <v>653</v>
      </c>
      <c r="B573" s="57" t="s">
        <v>1681</v>
      </c>
      <c r="C573" s="57" t="s">
        <v>653</v>
      </c>
      <c r="D573" s="58" t="s">
        <v>2062</v>
      </c>
      <c r="E573" s="60" t="s">
        <v>2063</v>
      </c>
      <c r="F573" s="61">
        <v>19</v>
      </c>
      <c r="G573" s="61">
        <v>2573</v>
      </c>
      <c r="H573" s="88">
        <v>0.79999999999999993</v>
      </c>
      <c r="I573" s="63">
        <v>100</v>
      </c>
      <c r="J573" s="63">
        <v>100</v>
      </c>
      <c r="K573" s="63">
        <v>100</v>
      </c>
      <c r="L573" s="63">
        <v>84.210526315789465</v>
      </c>
      <c r="M573" s="63">
        <v>100</v>
      </c>
      <c r="N573" s="63">
        <v>89.473684210526315</v>
      </c>
      <c r="O573" s="63">
        <v>84.210526315789465</v>
      </c>
      <c r="P573" s="63">
        <v>68.421052631578945</v>
      </c>
      <c r="Q573" s="63">
        <v>89.473684210526315</v>
      </c>
      <c r="R573" s="63">
        <v>5.2631578947368416</v>
      </c>
      <c r="S573" s="63">
        <v>52.631578947368418</v>
      </c>
      <c r="T573" s="63">
        <v>63.157894736842103</v>
      </c>
      <c r="U573" s="46">
        <v>2</v>
      </c>
      <c r="V573" s="64">
        <v>20</v>
      </c>
      <c r="W573" s="65">
        <v>19</v>
      </c>
      <c r="X573" s="65">
        <v>19</v>
      </c>
      <c r="Y573" s="65">
        <v>21</v>
      </c>
      <c r="Z573" s="65">
        <v>20</v>
      </c>
      <c r="AA573" s="65">
        <v>27</v>
      </c>
      <c r="AB573" s="65">
        <v>16</v>
      </c>
      <c r="AC573" s="67">
        <v>0</v>
      </c>
      <c r="AD573" s="67">
        <v>4.7619047619047619</v>
      </c>
      <c r="AE573" s="67">
        <v>40.74074074074074</v>
      </c>
      <c r="AF573" s="65">
        <v>21</v>
      </c>
      <c r="AG573" s="65">
        <v>17</v>
      </c>
      <c r="AH573" s="67">
        <v>19.047619047619047</v>
      </c>
      <c r="AI573" s="65">
        <v>21</v>
      </c>
      <c r="AJ573" s="65">
        <v>16</v>
      </c>
      <c r="AK573" s="67">
        <v>23.809523809523807</v>
      </c>
      <c r="AL573" s="42" t="s">
        <v>2639</v>
      </c>
      <c r="AM573" s="42" t="s">
        <v>2639</v>
      </c>
      <c r="AN573" s="42" t="s">
        <v>2639</v>
      </c>
      <c r="AO573" s="47" t="s">
        <v>2669</v>
      </c>
      <c r="AP573" s="47" t="s">
        <v>2639</v>
      </c>
      <c r="AQ573" s="43" t="s">
        <v>8</v>
      </c>
    </row>
    <row r="574" spans="1:43" s="24" customFormat="1" ht="30" customHeight="1" x14ac:dyDescent="0.3">
      <c r="A574" s="57" t="s">
        <v>653</v>
      </c>
      <c r="B574" s="57" t="s">
        <v>1681</v>
      </c>
      <c r="C574" s="57" t="s">
        <v>653</v>
      </c>
      <c r="D574" s="58" t="s">
        <v>2064</v>
      </c>
      <c r="E574" s="60" t="s">
        <v>2065</v>
      </c>
      <c r="F574" s="61">
        <v>93</v>
      </c>
      <c r="G574" s="61">
        <v>7317</v>
      </c>
      <c r="H574" s="88">
        <v>1.3</v>
      </c>
      <c r="I574" s="63">
        <v>100</v>
      </c>
      <c r="J574" s="63">
        <v>100</v>
      </c>
      <c r="K574" s="63">
        <v>98.924731182795696</v>
      </c>
      <c r="L574" s="63">
        <v>98.924731182795696</v>
      </c>
      <c r="M574" s="63">
        <v>100</v>
      </c>
      <c r="N574" s="63">
        <v>100</v>
      </c>
      <c r="O574" s="63">
        <v>100</v>
      </c>
      <c r="P574" s="63">
        <v>100</v>
      </c>
      <c r="Q574" s="63">
        <v>100</v>
      </c>
      <c r="R574" s="63">
        <v>9.67741935483871</v>
      </c>
      <c r="S574" s="63">
        <v>100</v>
      </c>
      <c r="T574" s="63">
        <v>100</v>
      </c>
      <c r="U574" s="46">
        <v>9</v>
      </c>
      <c r="V574" s="64">
        <v>90</v>
      </c>
      <c r="W574" s="65">
        <v>80</v>
      </c>
      <c r="X574" s="65">
        <v>92</v>
      </c>
      <c r="Y574" s="65">
        <v>82</v>
      </c>
      <c r="Z574" s="65">
        <v>94</v>
      </c>
      <c r="AA574" s="65">
        <v>91</v>
      </c>
      <c r="AB574" s="65">
        <v>92</v>
      </c>
      <c r="AC574" s="67">
        <v>-15</v>
      </c>
      <c r="AD574" s="67">
        <v>-14.634146341463413</v>
      </c>
      <c r="AE574" s="67">
        <v>-1.098901098901099</v>
      </c>
      <c r="AF574" s="65">
        <v>82</v>
      </c>
      <c r="AG574" s="65">
        <v>109</v>
      </c>
      <c r="AH574" s="67">
        <v>-32.926829268292686</v>
      </c>
      <c r="AI574" s="65">
        <v>83</v>
      </c>
      <c r="AJ574" s="65">
        <v>107</v>
      </c>
      <c r="AK574" s="67">
        <v>-28.915662650602407</v>
      </c>
      <c r="AL574" s="42" t="s">
        <v>2639</v>
      </c>
      <c r="AM574" s="42" t="s">
        <v>2669</v>
      </c>
      <c r="AN574" s="42" t="s">
        <v>2639</v>
      </c>
      <c r="AO574" s="47" t="s">
        <v>2639</v>
      </c>
      <c r="AP574" s="47" t="s">
        <v>2639</v>
      </c>
      <c r="AQ574" s="43" t="s">
        <v>6</v>
      </c>
    </row>
    <row r="575" spans="1:43" s="24" customFormat="1" ht="30" customHeight="1" x14ac:dyDescent="0.3">
      <c r="A575" s="57" t="s">
        <v>889</v>
      </c>
      <c r="B575" s="57" t="s">
        <v>1681</v>
      </c>
      <c r="C575" s="57" t="s">
        <v>653</v>
      </c>
      <c r="D575" s="58" t="s">
        <v>2066</v>
      </c>
      <c r="E575" s="60" t="s">
        <v>2067</v>
      </c>
      <c r="F575" s="61">
        <v>119</v>
      </c>
      <c r="G575" s="61">
        <v>11681</v>
      </c>
      <c r="H575" s="88">
        <v>1.1000000000000001</v>
      </c>
      <c r="I575" s="63">
        <v>99.159663865546221</v>
      </c>
      <c r="J575" s="63">
        <v>95.798319327731093</v>
      </c>
      <c r="K575" s="63">
        <v>100</v>
      </c>
      <c r="L575" s="63">
        <v>100</v>
      </c>
      <c r="M575" s="63">
        <v>100</v>
      </c>
      <c r="N575" s="63">
        <v>94.9579831932773</v>
      </c>
      <c r="O575" s="63">
        <v>94.9579831932773</v>
      </c>
      <c r="P575" s="63">
        <v>93.277310924369743</v>
      </c>
      <c r="Q575" s="63">
        <v>92.436974789915965</v>
      </c>
      <c r="R575" s="63">
        <v>63.865546218487388</v>
      </c>
      <c r="S575" s="63">
        <v>92.436974789915965</v>
      </c>
      <c r="T575" s="63">
        <v>100</v>
      </c>
      <c r="U575" s="46">
        <v>4</v>
      </c>
      <c r="V575" s="64">
        <v>40</v>
      </c>
      <c r="W575" s="65">
        <v>128</v>
      </c>
      <c r="X575" s="65">
        <v>122</v>
      </c>
      <c r="Y575" s="65">
        <v>130</v>
      </c>
      <c r="Z575" s="65">
        <v>128</v>
      </c>
      <c r="AA575" s="65">
        <v>129</v>
      </c>
      <c r="AB575" s="65">
        <v>119</v>
      </c>
      <c r="AC575" s="67">
        <v>4.6875</v>
      </c>
      <c r="AD575" s="67">
        <v>1.5384615384615385</v>
      </c>
      <c r="AE575" s="67">
        <v>7.7519379844961236</v>
      </c>
      <c r="AF575" s="65">
        <v>129</v>
      </c>
      <c r="AG575" s="65">
        <v>113</v>
      </c>
      <c r="AH575" s="67">
        <v>12.403100775193799</v>
      </c>
      <c r="AI575" s="65">
        <v>129</v>
      </c>
      <c r="AJ575" s="65">
        <v>113</v>
      </c>
      <c r="AK575" s="67">
        <v>12.403100775193799</v>
      </c>
      <c r="AL575" s="42" t="s">
        <v>2639</v>
      </c>
      <c r="AM575" s="42" t="s">
        <v>2639</v>
      </c>
      <c r="AN575" s="42" t="s">
        <v>2639</v>
      </c>
      <c r="AO575" s="47" t="s">
        <v>2669</v>
      </c>
      <c r="AP575" s="47" t="s">
        <v>2639</v>
      </c>
      <c r="AQ575" s="43" t="s">
        <v>8</v>
      </c>
    </row>
    <row r="576" spans="1:43" s="24" customFormat="1" ht="30" customHeight="1" x14ac:dyDescent="0.3">
      <c r="A576" s="57" t="s">
        <v>653</v>
      </c>
      <c r="B576" s="57" t="s">
        <v>1681</v>
      </c>
      <c r="C576" s="57" t="s">
        <v>653</v>
      </c>
      <c r="D576" s="58" t="s">
        <v>2068</v>
      </c>
      <c r="E576" s="60" t="s">
        <v>2069</v>
      </c>
      <c r="F576" s="61">
        <v>151</v>
      </c>
      <c r="G576" s="61">
        <v>10365</v>
      </c>
      <c r="H576" s="88">
        <v>1.5</v>
      </c>
      <c r="I576" s="63">
        <v>100</v>
      </c>
      <c r="J576" s="63">
        <v>100</v>
      </c>
      <c r="K576" s="63">
        <v>98.013245033112582</v>
      </c>
      <c r="L576" s="63">
        <v>100</v>
      </c>
      <c r="M576" s="63">
        <v>100</v>
      </c>
      <c r="N576" s="63">
        <v>100</v>
      </c>
      <c r="O576" s="63">
        <v>100</v>
      </c>
      <c r="P576" s="63">
        <v>73.509933774834437</v>
      </c>
      <c r="Q576" s="63">
        <v>93.377483443708613</v>
      </c>
      <c r="R576" s="63">
        <v>85.430463576158942</v>
      </c>
      <c r="S576" s="63">
        <v>78.807947019867555</v>
      </c>
      <c r="T576" s="63">
        <v>88.741721854304629</v>
      </c>
      <c r="U576" s="46">
        <v>5</v>
      </c>
      <c r="V576" s="64">
        <v>50</v>
      </c>
      <c r="W576" s="65">
        <v>152</v>
      </c>
      <c r="X576" s="65">
        <v>148</v>
      </c>
      <c r="Y576" s="65">
        <v>154</v>
      </c>
      <c r="Z576" s="65">
        <v>154</v>
      </c>
      <c r="AA576" s="65">
        <v>153</v>
      </c>
      <c r="AB576" s="65">
        <v>164</v>
      </c>
      <c r="AC576" s="67">
        <v>2.6315789473684208</v>
      </c>
      <c r="AD576" s="67">
        <v>0</v>
      </c>
      <c r="AE576" s="67">
        <v>-7.18954248366013</v>
      </c>
      <c r="AF576" s="65">
        <v>162</v>
      </c>
      <c r="AG576" s="65">
        <v>163</v>
      </c>
      <c r="AH576" s="67">
        <v>-0.61728395061728392</v>
      </c>
      <c r="AI576" s="65">
        <v>161</v>
      </c>
      <c r="AJ576" s="65">
        <v>166</v>
      </c>
      <c r="AK576" s="67">
        <v>-3.1055900621118013</v>
      </c>
      <c r="AL576" s="42" t="s">
        <v>2639</v>
      </c>
      <c r="AM576" s="42" t="s">
        <v>2639</v>
      </c>
      <c r="AN576" s="42" t="s">
        <v>2639</v>
      </c>
      <c r="AO576" s="47" t="s">
        <v>2669</v>
      </c>
      <c r="AP576" s="47" t="s">
        <v>2639</v>
      </c>
      <c r="AQ576" s="43" t="s">
        <v>8</v>
      </c>
    </row>
    <row r="577" spans="1:43" s="24" customFormat="1" ht="30" customHeight="1" x14ac:dyDescent="0.3">
      <c r="A577" s="57" t="s">
        <v>889</v>
      </c>
      <c r="B577" s="57" t="s">
        <v>1681</v>
      </c>
      <c r="C577" s="57" t="s">
        <v>653</v>
      </c>
      <c r="D577" s="58" t="s">
        <v>2070</v>
      </c>
      <c r="E577" s="60" t="s">
        <v>2071</v>
      </c>
      <c r="F577" s="61">
        <v>891</v>
      </c>
      <c r="G577" s="61">
        <v>80009</v>
      </c>
      <c r="H577" s="88">
        <v>1.2000000000000002</v>
      </c>
      <c r="I577" s="63">
        <v>100</v>
      </c>
      <c r="J577" s="63">
        <v>90.347923681257015</v>
      </c>
      <c r="K577" s="63">
        <v>83.501683501683502</v>
      </c>
      <c r="L577" s="63">
        <v>91.133557800224466</v>
      </c>
      <c r="M577" s="63">
        <v>86.419753086419746</v>
      </c>
      <c r="N577" s="63">
        <v>82.603815937149278</v>
      </c>
      <c r="O577" s="63">
        <v>82.491582491582491</v>
      </c>
      <c r="P577" s="63">
        <v>90.235690235690242</v>
      </c>
      <c r="Q577" s="63">
        <v>72.839506172839506</v>
      </c>
      <c r="R577" s="63">
        <v>64.085297418630745</v>
      </c>
      <c r="S577" s="63">
        <v>81.481481481481481</v>
      </c>
      <c r="T577" s="63">
        <v>100</v>
      </c>
      <c r="U577" s="46">
        <v>1</v>
      </c>
      <c r="V577" s="64">
        <v>10</v>
      </c>
      <c r="W577" s="65">
        <v>730</v>
      </c>
      <c r="X577" s="65">
        <v>744</v>
      </c>
      <c r="Y577" s="65">
        <v>801</v>
      </c>
      <c r="Z577" s="65">
        <v>770</v>
      </c>
      <c r="AA577" s="65">
        <v>955</v>
      </c>
      <c r="AB577" s="65">
        <v>812</v>
      </c>
      <c r="AC577" s="67">
        <v>-1.9178082191780823</v>
      </c>
      <c r="AD577" s="67">
        <v>3.8701622971285889</v>
      </c>
      <c r="AE577" s="67">
        <v>14.973821989528796</v>
      </c>
      <c r="AF577" s="65">
        <v>812</v>
      </c>
      <c r="AG577" s="65">
        <v>736</v>
      </c>
      <c r="AH577" s="67">
        <v>9.3596059113300498</v>
      </c>
      <c r="AI577" s="65">
        <v>807</v>
      </c>
      <c r="AJ577" s="65">
        <v>735</v>
      </c>
      <c r="AK577" s="67">
        <v>8.921933085501859</v>
      </c>
      <c r="AL577" s="42" t="s">
        <v>2639</v>
      </c>
      <c r="AM577" s="42" t="s">
        <v>2639</v>
      </c>
      <c r="AN577" s="42" t="s">
        <v>2639</v>
      </c>
      <c r="AO577" s="47" t="s">
        <v>2669</v>
      </c>
      <c r="AP577" s="47" t="s">
        <v>2639</v>
      </c>
      <c r="AQ577" s="43" t="s">
        <v>8</v>
      </c>
    </row>
    <row r="578" spans="1:43" s="24" customFormat="1" ht="30" customHeight="1" x14ac:dyDescent="0.3">
      <c r="A578" s="57" t="s">
        <v>650</v>
      </c>
      <c r="B578" s="57" t="s">
        <v>904</v>
      </c>
      <c r="C578" s="57" t="s">
        <v>659</v>
      </c>
      <c r="D578" s="58" t="s">
        <v>2072</v>
      </c>
      <c r="E578" s="60" t="s">
        <v>2073</v>
      </c>
      <c r="F578" s="61">
        <v>20</v>
      </c>
      <c r="G578" s="61">
        <v>2982</v>
      </c>
      <c r="H578" s="88">
        <v>0.7</v>
      </c>
      <c r="I578" s="63">
        <v>100</v>
      </c>
      <c r="J578" s="63">
        <v>75</v>
      </c>
      <c r="K578" s="63">
        <v>100</v>
      </c>
      <c r="L578" s="63">
        <v>100</v>
      </c>
      <c r="M578" s="63">
        <v>100</v>
      </c>
      <c r="N578" s="63">
        <v>100</v>
      </c>
      <c r="O578" s="63">
        <v>100</v>
      </c>
      <c r="P578" s="63">
        <v>100</v>
      </c>
      <c r="Q578" s="63">
        <v>100</v>
      </c>
      <c r="R578" s="63">
        <v>100</v>
      </c>
      <c r="S578" s="63">
        <v>100</v>
      </c>
      <c r="T578" s="63">
        <v>100</v>
      </c>
      <c r="U578" s="46">
        <v>10</v>
      </c>
      <c r="V578" s="64">
        <v>100</v>
      </c>
      <c r="W578" s="65">
        <v>28</v>
      </c>
      <c r="X578" s="65">
        <v>40</v>
      </c>
      <c r="Y578" s="65">
        <v>37</v>
      </c>
      <c r="Z578" s="65">
        <v>41</v>
      </c>
      <c r="AA578" s="65">
        <v>41</v>
      </c>
      <c r="AB578" s="65">
        <v>44</v>
      </c>
      <c r="AC578" s="67">
        <v>-42.857142857142854</v>
      </c>
      <c r="AD578" s="67">
        <v>-10.810810810810811</v>
      </c>
      <c r="AE578" s="67">
        <v>-7.3170731707317067</v>
      </c>
      <c r="AF578" s="65">
        <v>31</v>
      </c>
      <c r="AG578" s="65">
        <v>44</v>
      </c>
      <c r="AH578" s="67">
        <v>-41.935483870967744</v>
      </c>
      <c r="AI578" s="65">
        <v>31</v>
      </c>
      <c r="AJ578" s="65">
        <v>44</v>
      </c>
      <c r="AK578" s="67">
        <v>-41.935483870967744</v>
      </c>
      <c r="AL578" s="42" t="s">
        <v>2669</v>
      </c>
      <c r="AM578" s="42" t="s">
        <v>2639</v>
      </c>
      <c r="AN578" s="42" t="s">
        <v>2639</v>
      </c>
      <c r="AO578" s="47" t="s">
        <v>2639</v>
      </c>
      <c r="AP578" s="47" t="s">
        <v>2639</v>
      </c>
      <c r="AQ578" s="43" t="s">
        <v>5</v>
      </c>
    </row>
    <row r="579" spans="1:43" s="24" customFormat="1" ht="30" customHeight="1" x14ac:dyDescent="0.3">
      <c r="A579" s="57" t="s">
        <v>650</v>
      </c>
      <c r="B579" s="57" t="s">
        <v>904</v>
      </c>
      <c r="C579" s="57" t="s">
        <v>659</v>
      </c>
      <c r="D579" s="58" t="s">
        <v>2074</v>
      </c>
      <c r="E579" s="60" t="s">
        <v>2075</v>
      </c>
      <c r="F579" s="61">
        <v>473</v>
      </c>
      <c r="G579" s="61">
        <v>41771</v>
      </c>
      <c r="H579" s="88">
        <v>1.2000000000000002</v>
      </c>
      <c r="I579" s="63">
        <v>100</v>
      </c>
      <c r="J579" s="63">
        <v>98.942917547568712</v>
      </c>
      <c r="K579" s="63">
        <v>89.006342494714588</v>
      </c>
      <c r="L579" s="63">
        <v>90.486257928118391</v>
      </c>
      <c r="M579" s="63">
        <v>93.657505285412256</v>
      </c>
      <c r="N579" s="63">
        <v>89.006342494714588</v>
      </c>
      <c r="O579" s="63">
        <v>90.486257928118391</v>
      </c>
      <c r="P579" s="63">
        <v>91.754756871035937</v>
      </c>
      <c r="Q579" s="63">
        <v>77.58985200845666</v>
      </c>
      <c r="R579" s="63">
        <v>69.556025369978855</v>
      </c>
      <c r="S579" s="63">
        <v>88.372093023255815</v>
      </c>
      <c r="T579" s="63">
        <v>85.623678646934465</v>
      </c>
      <c r="U579" s="46">
        <v>0</v>
      </c>
      <c r="V579" s="64">
        <v>0</v>
      </c>
      <c r="W579" s="65">
        <v>422</v>
      </c>
      <c r="X579" s="65">
        <v>421</v>
      </c>
      <c r="Y579" s="65">
        <v>443</v>
      </c>
      <c r="Z579" s="65">
        <v>443</v>
      </c>
      <c r="AA579" s="65">
        <v>426</v>
      </c>
      <c r="AB579" s="65">
        <v>428</v>
      </c>
      <c r="AC579" s="67">
        <v>0.23696682464454977</v>
      </c>
      <c r="AD579" s="67">
        <v>0</v>
      </c>
      <c r="AE579" s="67">
        <v>-0.46948356807511737</v>
      </c>
      <c r="AF579" s="65">
        <v>440</v>
      </c>
      <c r="AG579" s="65">
        <v>421</v>
      </c>
      <c r="AH579" s="67">
        <v>4.3181818181818183</v>
      </c>
      <c r="AI579" s="65">
        <v>440</v>
      </c>
      <c r="AJ579" s="65">
        <v>428</v>
      </c>
      <c r="AK579" s="67">
        <v>2.7272727272727271</v>
      </c>
      <c r="AL579" s="42" t="s">
        <v>2639</v>
      </c>
      <c r="AM579" s="42" t="s">
        <v>2639</v>
      </c>
      <c r="AN579" s="42" t="s">
        <v>2639</v>
      </c>
      <c r="AO579" s="47" t="s">
        <v>2669</v>
      </c>
      <c r="AP579" s="47" t="s">
        <v>2639</v>
      </c>
      <c r="AQ579" s="43" t="s">
        <v>8</v>
      </c>
    </row>
    <row r="580" spans="1:43" s="24" customFormat="1" ht="30" customHeight="1" x14ac:dyDescent="0.3">
      <c r="A580" s="57" t="s">
        <v>659</v>
      </c>
      <c r="B580" s="57" t="s">
        <v>904</v>
      </c>
      <c r="C580" s="57" t="s">
        <v>659</v>
      </c>
      <c r="D580" s="58" t="s">
        <v>2076</v>
      </c>
      <c r="E580" s="60" t="s">
        <v>2077</v>
      </c>
      <c r="F580" s="61">
        <v>139</v>
      </c>
      <c r="G580" s="61">
        <v>10552</v>
      </c>
      <c r="H580" s="88">
        <v>1.4000000000000001</v>
      </c>
      <c r="I580" s="63">
        <v>100</v>
      </c>
      <c r="J580" s="63">
        <v>68.345323741007192</v>
      </c>
      <c r="K580" s="63">
        <v>100</v>
      </c>
      <c r="L580" s="63">
        <v>100</v>
      </c>
      <c r="M580" s="63">
        <v>100</v>
      </c>
      <c r="N580" s="63">
        <v>100</v>
      </c>
      <c r="O580" s="63">
        <v>100</v>
      </c>
      <c r="P580" s="63">
        <v>100</v>
      </c>
      <c r="Q580" s="63">
        <v>100</v>
      </c>
      <c r="R580" s="63">
        <v>100</v>
      </c>
      <c r="S580" s="63">
        <v>100</v>
      </c>
      <c r="T580" s="63">
        <v>100</v>
      </c>
      <c r="U580" s="46">
        <v>10</v>
      </c>
      <c r="V580" s="64">
        <v>100</v>
      </c>
      <c r="W580" s="65">
        <v>176</v>
      </c>
      <c r="X580" s="65">
        <v>164</v>
      </c>
      <c r="Y580" s="65">
        <v>189</v>
      </c>
      <c r="Z580" s="65">
        <v>173</v>
      </c>
      <c r="AA580" s="65">
        <v>195</v>
      </c>
      <c r="AB580" s="65">
        <v>169</v>
      </c>
      <c r="AC580" s="67">
        <v>6.8181818181818175</v>
      </c>
      <c r="AD580" s="67">
        <v>8.4656084656084651</v>
      </c>
      <c r="AE580" s="67">
        <v>13.333333333333334</v>
      </c>
      <c r="AF580" s="65">
        <v>187</v>
      </c>
      <c r="AG580" s="65">
        <v>179</v>
      </c>
      <c r="AH580" s="67">
        <v>4.2780748663101598</v>
      </c>
      <c r="AI580" s="65">
        <v>184</v>
      </c>
      <c r="AJ580" s="65">
        <v>175</v>
      </c>
      <c r="AK580" s="67">
        <v>4.8913043478260869</v>
      </c>
      <c r="AL580" s="42" t="s">
        <v>2669</v>
      </c>
      <c r="AM580" s="42" t="s">
        <v>2639</v>
      </c>
      <c r="AN580" s="42" t="s">
        <v>2639</v>
      </c>
      <c r="AO580" s="47" t="s">
        <v>2639</v>
      </c>
      <c r="AP580" s="47" t="s">
        <v>2639</v>
      </c>
      <c r="AQ580" s="43" t="s">
        <v>5</v>
      </c>
    </row>
    <row r="581" spans="1:43" s="24" customFormat="1" ht="30" customHeight="1" x14ac:dyDescent="0.3">
      <c r="A581" s="57" t="s">
        <v>659</v>
      </c>
      <c r="B581" s="57" t="s">
        <v>904</v>
      </c>
      <c r="C581" s="57" t="s">
        <v>659</v>
      </c>
      <c r="D581" s="58" t="s">
        <v>2078</v>
      </c>
      <c r="E581" s="60" t="s">
        <v>2079</v>
      </c>
      <c r="F581" s="61">
        <v>147</v>
      </c>
      <c r="G581" s="61">
        <v>19684</v>
      </c>
      <c r="H581" s="88">
        <v>0.79999999999999993</v>
      </c>
      <c r="I581" s="63">
        <v>63.945578231292522</v>
      </c>
      <c r="J581" s="63">
        <v>26.530612244897959</v>
      </c>
      <c r="K581" s="63">
        <v>85.034013605442169</v>
      </c>
      <c r="L581" s="63">
        <v>91.156462585034021</v>
      </c>
      <c r="M581" s="63">
        <v>85.714285714285708</v>
      </c>
      <c r="N581" s="63">
        <v>82.312925170068027</v>
      </c>
      <c r="O581" s="63">
        <v>81.632653061224488</v>
      </c>
      <c r="P581" s="63">
        <v>87.755102040816325</v>
      </c>
      <c r="Q581" s="63">
        <v>72.10884353741497</v>
      </c>
      <c r="R581" s="63">
        <v>66.666666666666657</v>
      </c>
      <c r="S581" s="63">
        <v>82.312925170068027</v>
      </c>
      <c r="T581" s="63">
        <v>85.034013605442169</v>
      </c>
      <c r="U581" s="46">
        <v>0</v>
      </c>
      <c r="V581" s="64">
        <v>0</v>
      </c>
      <c r="W581" s="65">
        <v>116</v>
      </c>
      <c r="X581" s="65">
        <v>125</v>
      </c>
      <c r="Y581" s="65">
        <v>122</v>
      </c>
      <c r="Z581" s="65">
        <v>126</v>
      </c>
      <c r="AA581" s="65">
        <v>122</v>
      </c>
      <c r="AB581" s="65">
        <v>134</v>
      </c>
      <c r="AC581" s="67">
        <v>-7.7586206896551726</v>
      </c>
      <c r="AD581" s="67">
        <v>-3.278688524590164</v>
      </c>
      <c r="AE581" s="67">
        <v>-9.8360655737704921</v>
      </c>
      <c r="AF581" s="65">
        <v>123</v>
      </c>
      <c r="AG581" s="65">
        <v>121</v>
      </c>
      <c r="AH581" s="67">
        <v>1.6260162601626018</v>
      </c>
      <c r="AI581" s="65">
        <v>127</v>
      </c>
      <c r="AJ581" s="65">
        <v>120</v>
      </c>
      <c r="AK581" s="67">
        <v>5.5118110236220472</v>
      </c>
      <c r="AL581" s="42" t="s">
        <v>2639</v>
      </c>
      <c r="AM581" s="42" t="s">
        <v>2639</v>
      </c>
      <c r="AN581" s="42" t="s">
        <v>2639</v>
      </c>
      <c r="AO581" s="47" t="s">
        <v>2669</v>
      </c>
      <c r="AP581" s="47" t="s">
        <v>2639</v>
      </c>
      <c r="AQ581" s="43" t="s">
        <v>8</v>
      </c>
    </row>
    <row r="582" spans="1:43" s="24" customFormat="1" ht="30" customHeight="1" x14ac:dyDescent="0.3">
      <c r="A582" s="57" t="s">
        <v>412</v>
      </c>
      <c r="B582" s="57" t="s">
        <v>904</v>
      </c>
      <c r="C582" s="57" t="s">
        <v>659</v>
      </c>
      <c r="D582" s="58" t="s">
        <v>2080</v>
      </c>
      <c r="E582" s="60" t="s">
        <v>2081</v>
      </c>
      <c r="F582" s="61">
        <v>152</v>
      </c>
      <c r="G582" s="61">
        <v>14355</v>
      </c>
      <c r="H582" s="88">
        <v>1.1000000000000001</v>
      </c>
      <c r="I582" s="63">
        <v>100</v>
      </c>
      <c r="J582" s="63">
        <v>100</v>
      </c>
      <c r="K582" s="63">
        <v>100</v>
      </c>
      <c r="L582" s="63">
        <v>100</v>
      </c>
      <c r="M582" s="63">
        <v>100</v>
      </c>
      <c r="N582" s="63">
        <v>97.368421052631575</v>
      </c>
      <c r="O582" s="63">
        <v>98.026315789473685</v>
      </c>
      <c r="P582" s="63">
        <v>88.157894736842096</v>
      </c>
      <c r="Q582" s="63">
        <v>88.157894736842096</v>
      </c>
      <c r="R582" s="63">
        <v>97.368421052631575</v>
      </c>
      <c r="S582" s="63">
        <v>98.026315789473685</v>
      </c>
      <c r="T582" s="63">
        <v>98.026315789473685</v>
      </c>
      <c r="U582" s="46">
        <v>8</v>
      </c>
      <c r="V582" s="64">
        <v>80</v>
      </c>
      <c r="W582" s="65">
        <v>154</v>
      </c>
      <c r="X582" s="65">
        <v>157</v>
      </c>
      <c r="Y582" s="65">
        <v>156</v>
      </c>
      <c r="Z582" s="65">
        <v>160</v>
      </c>
      <c r="AA582" s="65">
        <v>153</v>
      </c>
      <c r="AB582" s="65">
        <v>152</v>
      </c>
      <c r="AC582" s="67">
        <v>-1.948051948051948</v>
      </c>
      <c r="AD582" s="67">
        <v>-2.5641025641025639</v>
      </c>
      <c r="AE582" s="67">
        <v>0.65359477124183007</v>
      </c>
      <c r="AF582" s="65">
        <v>153</v>
      </c>
      <c r="AG582" s="65">
        <v>148</v>
      </c>
      <c r="AH582" s="67">
        <v>3.2679738562091507</v>
      </c>
      <c r="AI582" s="65">
        <v>153</v>
      </c>
      <c r="AJ582" s="65">
        <v>149</v>
      </c>
      <c r="AK582" s="67">
        <v>2.6143790849673203</v>
      </c>
      <c r="AL582" s="42" t="s">
        <v>2639</v>
      </c>
      <c r="AM582" s="42" t="s">
        <v>2639</v>
      </c>
      <c r="AN582" s="42" t="s">
        <v>2669</v>
      </c>
      <c r="AO582" s="47" t="s">
        <v>2639</v>
      </c>
      <c r="AP582" s="47" t="s">
        <v>2639</v>
      </c>
      <c r="AQ582" s="43" t="s">
        <v>7</v>
      </c>
    </row>
    <row r="583" spans="1:43" s="24" customFormat="1" ht="30" customHeight="1" x14ac:dyDescent="0.3">
      <c r="A583" s="57" t="s">
        <v>659</v>
      </c>
      <c r="B583" s="57" t="s">
        <v>904</v>
      </c>
      <c r="C583" s="57" t="s">
        <v>659</v>
      </c>
      <c r="D583" s="58" t="s">
        <v>2082</v>
      </c>
      <c r="E583" s="60" t="s">
        <v>2083</v>
      </c>
      <c r="F583" s="61">
        <v>88</v>
      </c>
      <c r="G583" s="61">
        <v>10931</v>
      </c>
      <c r="H583" s="88">
        <v>0.9</v>
      </c>
      <c r="I583" s="63">
        <v>93.181818181818173</v>
      </c>
      <c r="J583" s="63">
        <v>71.590909090909093</v>
      </c>
      <c r="K583" s="63">
        <v>93.181818181818173</v>
      </c>
      <c r="L583" s="63">
        <v>98.86363636363636</v>
      </c>
      <c r="M583" s="63">
        <v>93.181818181818173</v>
      </c>
      <c r="N583" s="63">
        <v>97.727272727272734</v>
      </c>
      <c r="O583" s="63">
        <v>97.727272727272734</v>
      </c>
      <c r="P583" s="63">
        <v>100</v>
      </c>
      <c r="Q583" s="63">
        <v>94.318181818181827</v>
      </c>
      <c r="R583" s="63">
        <v>96.590909090909093</v>
      </c>
      <c r="S583" s="63">
        <v>100</v>
      </c>
      <c r="T583" s="63">
        <v>100</v>
      </c>
      <c r="U583" s="46">
        <v>8</v>
      </c>
      <c r="V583" s="64">
        <v>80</v>
      </c>
      <c r="W583" s="65">
        <v>95</v>
      </c>
      <c r="X583" s="65">
        <v>82</v>
      </c>
      <c r="Y583" s="65">
        <v>98</v>
      </c>
      <c r="Z583" s="65">
        <v>82</v>
      </c>
      <c r="AA583" s="65">
        <v>83</v>
      </c>
      <c r="AB583" s="65">
        <v>87</v>
      </c>
      <c r="AC583" s="67">
        <v>13.684210526315791</v>
      </c>
      <c r="AD583" s="67">
        <v>16.326530612244898</v>
      </c>
      <c r="AE583" s="67">
        <v>-4.8192771084337354</v>
      </c>
      <c r="AF583" s="65">
        <v>96</v>
      </c>
      <c r="AG583" s="65">
        <v>86</v>
      </c>
      <c r="AH583" s="67">
        <v>10.416666666666668</v>
      </c>
      <c r="AI583" s="65">
        <v>96</v>
      </c>
      <c r="AJ583" s="65">
        <v>86</v>
      </c>
      <c r="AK583" s="67">
        <v>10.416666666666668</v>
      </c>
      <c r="AL583" s="42" t="s">
        <v>2639</v>
      </c>
      <c r="AM583" s="42" t="s">
        <v>2669</v>
      </c>
      <c r="AN583" s="42" t="s">
        <v>2639</v>
      </c>
      <c r="AO583" s="47" t="s">
        <v>2639</v>
      </c>
      <c r="AP583" s="47" t="s">
        <v>2639</v>
      </c>
      <c r="AQ583" s="43" t="s">
        <v>6</v>
      </c>
    </row>
    <row r="584" spans="1:43" s="24" customFormat="1" ht="30" customHeight="1" x14ac:dyDescent="0.3">
      <c r="A584" s="57" t="s">
        <v>659</v>
      </c>
      <c r="B584" s="57" t="s">
        <v>904</v>
      </c>
      <c r="C584" s="57" t="s">
        <v>659</v>
      </c>
      <c r="D584" s="58" t="s">
        <v>2084</v>
      </c>
      <c r="E584" s="60" t="s">
        <v>2085</v>
      </c>
      <c r="F584" s="61">
        <v>132</v>
      </c>
      <c r="G584" s="61">
        <v>11603</v>
      </c>
      <c r="H584" s="88">
        <v>1.2000000000000002</v>
      </c>
      <c r="I584" s="63">
        <v>100</v>
      </c>
      <c r="J584" s="63">
        <v>55.303030303030297</v>
      </c>
      <c r="K584" s="63">
        <v>78.030303030303031</v>
      </c>
      <c r="L584" s="63">
        <v>77.272727272727266</v>
      </c>
      <c r="M584" s="63">
        <v>83.333333333333343</v>
      </c>
      <c r="N584" s="63">
        <v>78.787878787878782</v>
      </c>
      <c r="O584" s="63">
        <v>79.545454545454547</v>
      </c>
      <c r="P584" s="63">
        <v>65.909090909090907</v>
      </c>
      <c r="Q584" s="63">
        <v>69.696969696969703</v>
      </c>
      <c r="R584" s="63">
        <v>59.090909090909093</v>
      </c>
      <c r="S584" s="63">
        <v>66.666666666666657</v>
      </c>
      <c r="T584" s="63">
        <v>76.515151515151516</v>
      </c>
      <c r="U584" s="46">
        <v>0</v>
      </c>
      <c r="V584" s="64">
        <v>0</v>
      </c>
      <c r="W584" s="65">
        <v>91</v>
      </c>
      <c r="X584" s="65">
        <v>103</v>
      </c>
      <c r="Y584" s="65">
        <v>98</v>
      </c>
      <c r="Z584" s="65">
        <v>110</v>
      </c>
      <c r="AA584" s="65">
        <v>106</v>
      </c>
      <c r="AB584" s="65">
        <v>102</v>
      </c>
      <c r="AC584" s="67">
        <v>-13.186813186813188</v>
      </c>
      <c r="AD584" s="67">
        <v>-12.244897959183673</v>
      </c>
      <c r="AE584" s="67">
        <v>3.7735849056603774</v>
      </c>
      <c r="AF584" s="65">
        <v>92</v>
      </c>
      <c r="AG584" s="65">
        <v>104</v>
      </c>
      <c r="AH584" s="67">
        <v>-13.043478260869565</v>
      </c>
      <c r="AI584" s="65">
        <v>92</v>
      </c>
      <c r="AJ584" s="65">
        <v>105</v>
      </c>
      <c r="AK584" s="67">
        <v>-14.130434782608695</v>
      </c>
      <c r="AL584" s="42" t="s">
        <v>2639</v>
      </c>
      <c r="AM584" s="42" t="s">
        <v>2639</v>
      </c>
      <c r="AN584" s="42" t="s">
        <v>2639</v>
      </c>
      <c r="AO584" s="47" t="s">
        <v>2669</v>
      </c>
      <c r="AP584" s="47" t="s">
        <v>2639</v>
      </c>
      <c r="AQ584" s="43" t="s">
        <v>8</v>
      </c>
    </row>
    <row r="585" spans="1:43" s="24" customFormat="1" ht="30" customHeight="1" x14ac:dyDescent="0.3">
      <c r="A585" s="57" t="s">
        <v>650</v>
      </c>
      <c r="B585" s="57" t="s">
        <v>904</v>
      </c>
      <c r="C585" s="57" t="s">
        <v>659</v>
      </c>
      <c r="D585" s="58" t="s">
        <v>2086</v>
      </c>
      <c r="E585" s="60" t="s">
        <v>2087</v>
      </c>
      <c r="F585" s="61">
        <v>110</v>
      </c>
      <c r="G585" s="61">
        <v>14517</v>
      </c>
      <c r="H585" s="88">
        <v>0.79999999999999993</v>
      </c>
      <c r="I585" s="63">
        <v>24.545454545454547</v>
      </c>
      <c r="J585" s="63">
        <v>50.909090909090907</v>
      </c>
      <c r="K585" s="63">
        <v>77.272727272727266</v>
      </c>
      <c r="L585" s="63">
        <v>70.909090909090907</v>
      </c>
      <c r="M585" s="63">
        <v>78.181818181818187</v>
      </c>
      <c r="N585" s="63">
        <v>65.454545454545453</v>
      </c>
      <c r="O585" s="63">
        <v>67.272727272727266</v>
      </c>
      <c r="P585" s="63">
        <v>79.090909090909093</v>
      </c>
      <c r="Q585" s="63">
        <v>60.909090909090914</v>
      </c>
      <c r="R585" s="63">
        <v>20.909090909090907</v>
      </c>
      <c r="S585" s="63">
        <v>67.272727272727266</v>
      </c>
      <c r="T585" s="63">
        <v>68.181818181818173</v>
      </c>
      <c r="U585" s="46">
        <v>0</v>
      </c>
      <c r="V585" s="64">
        <v>0</v>
      </c>
      <c r="W585" s="65">
        <v>89</v>
      </c>
      <c r="X585" s="65">
        <v>85</v>
      </c>
      <c r="Y585" s="65">
        <v>92</v>
      </c>
      <c r="Z585" s="65">
        <v>86</v>
      </c>
      <c r="AA585" s="65">
        <v>83</v>
      </c>
      <c r="AB585" s="65">
        <v>78</v>
      </c>
      <c r="AC585" s="67">
        <v>4.4943820224719104</v>
      </c>
      <c r="AD585" s="67">
        <v>6.5217391304347823</v>
      </c>
      <c r="AE585" s="67">
        <v>6.024096385542169</v>
      </c>
      <c r="AF585" s="65">
        <v>91</v>
      </c>
      <c r="AG585" s="65">
        <v>72</v>
      </c>
      <c r="AH585" s="67">
        <v>20.87912087912088</v>
      </c>
      <c r="AI585" s="65">
        <v>91</v>
      </c>
      <c r="AJ585" s="65">
        <v>74</v>
      </c>
      <c r="AK585" s="67">
        <v>18.681318681318682</v>
      </c>
      <c r="AL585" s="42" t="s">
        <v>2639</v>
      </c>
      <c r="AM585" s="42" t="s">
        <v>2639</v>
      </c>
      <c r="AN585" s="42" t="s">
        <v>2639</v>
      </c>
      <c r="AO585" s="47" t="s">
        <v>2669</v>
      </c>
      <c r="AP585" s="47" t="s">
        <v>2639</v>
      </c>
      <c r="AQ585" s="43" t="s">
        <v>8</v>
      </c>
    </row>
    <row r="586" spans="1:43" s="24" customFormat="1" ht="30" customHeight="1" x14ac:dyDescent="0.3">
      <c r="A586" s="57" t="s">
        <v>659</v>
      </c>
      <c r="B586" s="57" t="s">
        <v>904</v>
      </c>
      <c r="C586" s="57" t="s">
        <v>659</v>
      </c>
      <c r="D586" s="58" t="s">
        <v>2088</v>
      </c>
      <c r="E586" s="60" t="s">
        <v>2089</v>
      </c>
      <c r="F586" s="61">
        <v>269</v>
      </c>
      <c r="G586" s="61">
        <v>21838</v>
      </c>
      <c r="H586" s="88">
        <v>1.3</v>
      </c>
      <c r="I586" s="63">
        <v>38.661710037174721</v>
      </c>
      <c r="J586" s="63">
        <v>11.152416356877323</v>
      </c>
      <c r="K586" s="63">
        <v>83.271375464684013</v>
      </c>
      <c r="L586" s="63">
        <v>85.130111524163567</v>
      </c>
      <c r="M586" s="63">
        <v>85.501858736059475</v>
      </c>
      <c r="N586" s="63">
        <v>83.271375464684013</v>
      </c>
      <c r="O586" s="63">
        <v>88.475836431226767</v>
      </c>
      <c r="P586" s="63">
        <v>93.680297397769522</v>
      </c>
      <c r="Q586" s="63">
        <v>68.029739776951672</v>
      </c>
      <c r="R586" s="63">
        <v>72.118959107806688</v>
      </c>
      <c r="S586" s="63">
        <v>81.412639405204459</v>
      </c>
      <c r="T586" s="63">
        <v>80.669144981412643</v>
      </c>
      <c r="U586" s="46">
        <v>0</v>
      </c>
      <c r="V586" s="64">
        <v>0</v>
      </c>
      <c r="W586" s="65">
        <v>196</v>
      </c>
      <c r="X586" s="65">
        <v>224</v>
      </c>
      <c r="Y586" s="65">
        <v>205</v>
      </c>
      <c r="Z586" s="65">
        <v>230</v>
      </c>
      <c r="AA586" s="65">
        <v>224</v>
      </c>
      <c r="AB586" s="65">
        <v>229</v>
      </c>
      <c r="AC586" s="67">
        <v>-14.285714285714285</v>
      </c>
      <c r="AD586" s="67">
        <v>-12.195121951219512</v>
      </c>
      <c r="AE586" s="67">
        <v>-2.2321428571428572</v>
      </c>
      <c r="AF586" s="65">
        <v>214</v>
      </c>
      <c r="AG586" s="65">
        <v>224</v>
      </c>
      <c r="AH586" s="67">
        <v>-4.6728971962616823</v>
      </c>
      <c r="AI586" s="65">
        <v>218</v>
      </c>
      <c r="AJ586" s="65">
        <v>238</v>
      </c>
      <c r="AK586" s="67">
        <v>-9.1743119266055047</v>
      </c>
      <c r="AL586" s="42" t="s">
        <v>2639</v>
      </c>
      <c r="AM586" s="42" t="s">
        <v>2639</v>
      </c>
      <c r="AN586" s="42" t="s">
        <v>2639</v>
      </c>
      <c r="AO586" s="47" t="s">
        <v>2669</v>
      </c>
      <c r="AP586" s="47" t="s">
        <v>2639</v>
      </c>
      <c r="AQ586" s="43" t="s">
        <v>8</v>
      </c>
    </row>
    <row r="587" spans="1:43" s="24" customFormat="1" ht="30" customHeight="1" x14ac:dyDescent="0.3">
      <c r="A587" s="57" t="s">
        <v>659</v>
      </c>
      <c r="B587" s="57" t="s">
        <v>904</v>
      </c>
      <c r="C587" s="57" t="s">
        <v>659</v>
      </c>
      <c r="D587" s="58" t="s">
        <v>2090</v>
      </c>
      <c r="E587" s="60" t="s">
        <v>2091</v>
      </c>
      <c r="F587" s="61">
        <v>351</v>
      </c>
      <c r="G587" s="61">
        <v>30136</v>
      </c>
      <c r="H587" s="88">
        <v>1.2000000000000002</v>
      </c>
      <c r="I587" s="63">
        <v>75.213675213675216</v>
      </c>
      <c r="J587" s="63">
        <v>59.544159544159548</v>
      </c>
      <c r="K587" s="63">
        <v>75.78347578347578</v>
      </c>
      <c r="L587" s="63">
        <v>78.632478632478637</v>
      </c>
      <c r="M587" s="63">
        <v>80.626780626780629</v>
      </c>
      <c r="N587" s="63">
        <v>67.806267806267812</v>
      </c>
      <c r="O587" s="63">
        <v>69.230769230769226</v>
      </c>
      <c r="P587" s="63">
        <v>67.236467236467234</v>
      </c>
      <c r="Q587" s="63">
        <v>64.102564102564102</v>
      </c>
      <c r="R587" s="63">
        <v>64.102564102564102</v>
      </c>
      <c r="S587" s="63">
        <v>65.811965811965806</v>
      </c>
      <c r="T587" s="63">
        <v>76.353276353276357</v>
      </c>
      <c r="U587" s="46">
        <v>0</v>
      </c>
      <c r="V587" s="64">
        <v>0</v>
      </c>
      <c r="W587" s="65">
        <v>280</v>
      </c>
      <c r="X587" s="65">
        <v>266</v>
      </c>
      <c r="Y587" s="65">
        <v>294</v>
      </c>
      <c r="Z587" s="65">
        <v>283</v>
      </c>
      <c r="AA587" s="65">
        <v>304</v>
      </c>
      <c r="AB587" s="65">
        <v>276</v>
      </c>
      <c r="AC587" s="67">
        <v>5</v>
      </c>
      <c r="AD587" s="67">
        <v>3.7414965986394559</v>
      </c>
      <c r="AE587" s="67">
        <v>9.2105263157894726</v>
      </c>
      <c r="AF587" s="65">
        <v>278</v>
      </c>
      <c r="AG587" s="65">
        <v>238</v>
      </c>
      <c r="AH587" s="67">
        <v>14.388489208633093</v>
      </c>
      <c r="AI587" s="65">
        <v>287</v>
      </c>
      <c r="AJ587" s="65">
        <v>243</v>
      </c>
      <c r="AK587" s="67">
        <v>15.331010452961671</v>
      </c>
      <c r="AL587" s="42" t="s">
        <v>2639</v>
      </c>
      <c r="AM587" s="42" t="s">
        <v>2639</v>
      </c>
      <c r="AN587" s="42" t="s">
        <v>2639</v>
      </c>
      <c r="AO587" s="47" t="s">
        <v>2669</v>
      </c>
      <c r="AP587" s="47" t="s">
        <v>2639</v>
      </c>
      <c r="AQ587" s="43" t="s">
        <v>8</v>
      </c>
    </row>
    <row r="588" spans="1:43" s="24" customFormat="1" ht="30" customHeight="1" x14ac:dyDescent="0.3">
      <c r="A588" s="57" t="s">
        <v>659</v>
      </c>
      <c r="B588" s="57" t="s">
        <v>904</v>
      </c>
      <c r="C588" s="57" t="s">
        <v>659</v>
      </c>
      <c r="D588" s="58" t="s">
        <v>2092</v>
      </c>
      <c r="E588" s="60" t="s">
        <v>2093</v>
      </c>
      <c r="F588" s="61">
        <v>60</v>
      </c>
      <c r="G588" s="61">
        <v>6759</v>
      </c>
      <c r="H588" s="88">
        <v>0.9</v>
      </c>
      <c r="I588" s="63">
        <v>86.666666666666671</v>
      </c>
      <c r="J588" s="63">
        <v>45</v>
      </c>
      <c r="K588" s="63">
        <v>100</v>
      </c>
      <c r="L588" s="63">
        <v>100</v>
      </c>
      <c r="M588" s="63">
        <v>100</v>
      </c>
      <c r="N588" s="63">
        <v>100</v>
      </c>
      <c r="O588" s="63">
        <v>100</v>
      </c>
      <c r="P588" s="63">
        <v>91.666666666666657</v>
      </c>
      <c r="Q588" s="63">
        <v>100</v>
      </c>
      <c r="R588" s="63">
        <v>56.666666666666664</v>
      </c>
      <c r="S588" s="63">
        <v>95</v>
      </c>
      <c r="T588" s="63">
        <v>95</v>
      </c>
      <c r="U588" s="46">
        <v>8</v>
      </c>
      <c r="V588" s="64">
        <v>80</v>
      </c>
      <c r="W588" s="65">
        <v>57</v>
      </c>
      <c r="X588" s="65">
        <v>61</v>
      </c>
      <c r="Y588" s="65">
        <v>62</v>
      </c>
      <c r="Z588" s="65">
        <v>65</v>
      </c>
      <c r="AA588" s="65">
        <v>63</v>
      </c>
      <c r="AB588" s="65">
        <v>62</v>
      </c>
      <c r="AC588" s="67">
        <v>-7.0175438596491224</v>
      </c>
      <c r="AD588" s="67">
        <v>-4.838709677419355</v>
      </c>
      <c r="AE588" s="67">
        <v>1.5873015873015872</v>
      </c>
      <c r="AF588" s="65">
        <v>60</v>
      </c>
      <c r="AG588" s="65">
        <v>63</v>
      </c>
      <c r="AH588" s="67">
        <v>-5</v>
      </c>
      <c r="AI588" s="65">
        <v>61</v>
      </c>
      <c r="AJ588" s="65">
        <v>65</v>
      </c>
      <c r="AK588" s="67">
        <v>-6.557377049180328</v>
      </c>
      <c r="AL588" s="42" t="s">
        <v>2639</v>
      </c>
      <c r="AM588" s="42" t="s">
        <v>2639</v>
      </c>
      <c r="AN588" s="42" t="s">
        <v>2669</v>
      </c>
      <c r="AO588" s="47" t="s">
        <v>2639</v>
      </c>
      <c r="AP588" s="47" t="s">
        <v>2639</v>
      </c>
      <c r="AQ588" s="43" t="s">
        <v>7</v>
      </c>
    </row>
    <row r="589" spans="1:43" s="24" customFormat="1" ht="30" customHeight="1" x14ac:dyDescent="0.3">
      <c r="A589" s="57" t="s">
        <v>412</v>
      </c>
      <c r="B589" s="57" t="s">
        <v>904</v>
      </c>
      <c r="C589" s="57" t="s">
        <v>659</v>
      </c>
      <c r="D589" s="58" t="s">
        <v>2094</v>
      </c>
      <c r="E589" s="60" t="s">
        <v>2095</v>
      </c>
      <c r="F589" s="61">
        <v>26</v>
      </c>
      <c r="G589" s="61">
        <v>2812</v>
      </c>
      <c r="H589" s="88">
        <v>1</v>
      </c>
      <c r="I589" s="63">
        <v>100</v>
      </c>
      <c r="J589" s="63">
        <v>100</v>
      </c>
      <c r="K589" s="63">
        <v>100</v>
      </c>
      <c r="L589" s="63">
        <v>100</v>
      </c>
      <c r="M589" s="63">
        <v>100</v>
      </c>
      <c r="N589" s="63">
        <v>100</v>
      </c>
      <c r="O589" s="63">
        <v>100</v>
      </c>
      <c r="P589" s="63">
        <v>100</v>
      </c>
      <c r="Q589" s="63">
        <v>96.15384615384616</v>
      </c>
      <c r="R589" s="63">
        <v>23.076923076923077</v>
      </c>
      <c r="S589" s="63">
        <v>100</v>
      </c>
      <c r="T589" s="63">
        <v>100</v>
      </c>
      <c r="U589" s="46">
        <v>9</v>
      </c>
      <c r="V589" s="64">
        <v>90</v>
      </c>
      <c r="W589" s="65">
        <v>25</v>
      </c>
      <c r="X589" s="65">
        <v>26</v>
      </c>
      <c r="Y589" s="65">
        <v>26</v>
      </c>
      <c r="Z589" s="65">
        <v>27</v>
      </c>
      <c r="AA589" s="65">
        <v>25</v>
      </c>
      <c r="AB589" s="65">
        <v>27</v>
      </c>
      <c r="AC589" s="67">
        <v>-4</v>
      </c>
      <c r="AD589" s="67">
        <v>-3.8461538461538463</v>
      </c>
      <c r="AE589" s="67">
        <v>-8</v>
      </c>
      <c r="AF589" s="65">
        <v>25</v>
      </c>
      <c r="AG589" s="65">
        <v>27</v>
      </c>
      <c r="AH589" s="67">
        <v>-8</v>
      </c>
      <c r="AI589" s="65">
        <v>25</v>
      </c>
      <c r="AJ589" s="65">
        <v>28</v>
      </c>
      <c r="AK589" s="67">
        <v>-12</v>
      </c>
      <c r="AL589" s="42" t="s">
        <v>2639</v>
      </c>
      <c r="AM589" s="42" t="s">
        <v>2669</v>
      </c>
      <c r="AN589" s="42" t="s">
        <v>2639</v>
      </c>
      <c r="AO589" s="47" t="s">
        <v>2639</v>
      </c>
      <c r="AP589" s="47" t="s">
        <v>2639</v>
      </c>
      <c r="AQ589" s="43" t="s">
        <v>6</v>
      </c>
    </row>
    <row r="590" spans="1:43" s="24" customFormat="1" ht="30" customHeight="1" x14ac:dyDescent="0.3">
      <c r="A590" s="57" t="s">
        <v>659</v>
      </c>
      <c r="B590" s="57" t="s">
        <v>904</v>
      </c>
      <c r="C590" s="57" t="s">
        <v>659</v>
      </c>
      <c r="D590" s="58" t="s">
        <v>2096</v>
      </c>
      <c r="E590" s="60" t="s">
        <v>2097</v>
      </c>
      <c r="F590" s="61">
        <v>116</v>
      </c>
      <c r="G590" s="61">
        <v>11765</v>
      </c>
      <c r="H590" s="88">
        <v>1</v>
      </c>
      <c r="I590" s="63">
        <v>22.413793103448278</v>
      </c>
      <c r="J590" s="63">
        <v>28.448275862068968</v>
      </c>
      <c r="K590" s="63">
        <v>70.689655172413794</v>
      </c>
      <c r="L590" s="63">
        <v>74.137931034482762</v>
      </c>
      <c r="M590" s="63">
        <v>77.58620689655173</v>
      </c>
      <c r="N590" s="63">
        <v>83.620689655172413</v>
      </c>
      <c r="O590" s="63">
        <v>86.206896551724128</v>
      </c>
      <c r="P590" s="63">
        <v>75</v>
      </c>
      <c r="Q590" s="63">
        <v>68.103448275862064</v>
      </c>
      <c r="R590" s="63">
        <v>68.965517241379317</v>
      </c>
      <c r="S590" s="63">
        <v>79.310344827586206</v>
      </c>
      <c r="T590" s="63">
        <v>71.551724137931032</v>
      </c>
      <c r="U590" s="46">
        <v>0</v>
      </c>
      <c r="V590" s="64">
        <v>0</v>
      </c>
      <c r="W590" s="65">
        <v>81</v>
      </c>
      <c r="X590" s="65">
        <v>82</v>
      </c>
      <c r="Y590" s="65">
        <v>88</v>
      </c>
      <c r="Z590" s="65">
        <v>90</v>
      </c>
      <c r="AA590" s="65">
        <v>85</v>
      </c>
      <c r="AB590" s="65">
        <v>86</v>
      </c>
      <c r="AC590" s="67">
        <v>-1.2345679012345678</v>
      </c>
      <c r="AD590" s="67">
        <v>-2.2727272727272729</v>
      </c>
      <c r="AE590" s="67">
        <v>-1.1764705882352942</v>
      </c>
      <c r="AF590" s="65">
        <v>87</v>
      </c>
      <c r="AG590" s="65">
        <v>97</v>
      </c>
      <c r="AH590" s="67">
        <v>-11.494252873563218</v>
      </c>
      <c r="AI590" s="65">
        <v>86</v>
      </c>
      <c r="AJ590" s="65">
        <v>100</v>
      </c>
      <c r="AK590" s="67">
        <v>-16.279069767441861</v>
      </c>
      <c r="AL590" s="42" t="s">
        <v>2639</v>
      </c>
      <c r="AM590" s="42" t="s">
        <v>2639</v>
      </c>
      <c r="AN590" s="42" t="s">
        <v>2639</v>
      </c>
      <c r="AO590" s="47" t="s">
        <v>2669</v>
      </c>
      <c r="AP590" s="47" t="s">
        <v>2639</v>
      </c>
      <c r="AQ590" s="43" t="s">
        <v>8</v>
      </c>
    </row>
    <row r="591" spans="1:43" s="24" customFormat="1" ht="30" customHeight="1" x14ac:dyDescent="0.3">
      <c r="A591" s="57" t="s">
        <v>659</v>
      </c>
      <c r="B591" s="57" t="s">
        <v>904</v>
      </c>
      <c r="C591" s="57" t="s">
        <v>659</v>
      </c>
      <c r="D591" s="58" t="s">
        <v>2098</v>
      </c>
      <c r="E591" s="60" t="s">
        <v>2099</v>
      </c>
      <c r="F591" s="61">
        <v>133</v>
      </c>
      <c r="G591" s="61">
        <v>12226</v>
      </c>
      <c r="H591" s="88">
        <v>1.1000000000000001</v>
      </c>
      <c r="I591" s="63">
        <v>94.73684210526315</v>
      </c>
      <c r="J591" s="63">
        <v>54.887218045112782</v>
      </c>
      <c r="K591" s="63">
        <v>83.458646616541358</v>
      </c>
      <c r="L591" s="63">
        <v>78.195488721804509</v>
      </c>
      <c r="M591" s="63">
        <v>82.706766917293223</v>
      </c>
      <c r="N591" s="63">
        <v>75.939849624060145</v>
      </c>
      <c r="O591" s="63">
        <v>76.691729323308266</v>
      </c>
      <c r="P591" s="63">
        <v>81.203007518796994</v>
      </c>
      <c r="Q591" s="63">
        <v>63.157894736842103</v>
      </c>
      <c r="R591" s="63">
        <v>15.037593984962406</v>
      </c>
      <c r="S591" s="63">
        <v>68.421052631578945</v>
      </c>
      <c r="T591" s="63">
        <v>81.203007518796994</v>
      </c>
      <c r="U591" s="46">
        <v>0</v>
      </c>
      <c r="V591" s="64">
        <v>0</v>
      </c>
      <c r="W591" s="65">
        <v>104</v>
      </c>
      <c r="X591" s="65">
        <v>111</v>
      </c>
      <c r="Y591" s="65">
        <v>111</v>
      </c>
      <c r="Z591" s="65">
        <v>110</v>
      </c>
      <c r="AA591" s="65">
        <v>105</v>
      </c>
      <c r="AB591" s="65">
        <v>104</v>
      </c>
      <c r="AC591" s="67">
        <v>-6.7307692307692308</v>
      </c>
      <c r="AD591" s="67">
        <v>0.90090090090090091</v>
      </c>
      <c r="AE591" s="67">
        <v>0.95238095238095244</v>
      </c>
      <c r="AF591" s="65">
        <v>108</v>
      </c>
      <c r="AG591" s="65">
        <v>101</v>
      </c>
      <c r="AH591" s="67">
        <v>6.481481481481481</v>
      </c>
      <c r="AI591" s="65">
        <v>109</v>
      </c>
      <c r="AJ591" s="65">
        <v>102</v>
      </c>
      <c r="AK591" s="67">
        <v>6.4220183486238538</v>
      </c>
      <c r="AL591" s="42" t="s">
        <v>2639</v>
      </c>
      <c r="AM591" s="42" t="s">
        <v>2639</v>
      </c>
      <c r="AN591" s="42" t="s">
        <v>2639</v>
      </c>
      <c r="AO591" s="47" t="s">
        <v>2669</v>
      </c>
      <c r="AP591" s="47" t="s">
        <v>2639</v>
      </c>
      <c r="AQ591" s="43" t="s">
        <v>8</v>
      </c>
    </row>
    <row r="592" spans="1:43" s="24" customFormat="1" ht="30" customHeight="1" x14ac:dyDescent="0.3">
      <c r="A592" s="57" t="s">
        <v>412</v>
      </c>
      <c r="B592" s="57" t="s">
        <v>904</v>
      </c>
      <c r="C592" s="57" t="s">
        <v>659</v>
      </c>
      <c r="D592" s="58" t="s">
        <v>2100</v>
      </c>
      <c r="E592" s="60" t="s">
        <v>2101</v>
      </c>
      <c r="F592" s="61">
        <v>12</v>
      </c>
      <c r="G592" s="61">
        <v>1770</v>
      </c>
      <c r="H592" s="88">
        <v>0.7</v>
      </c>
      <c r="I592" s="63">
        <v>100</v>
      </c>
      <c r="J592" s="63">
        <v>91.666666666666657</v>
      </c>
      <c r="K592" s="63">
        <v>100</v>
      </c>
      <c r="L592" s="63">
        <v>100</v>
      </c>
      <c r="M592" s="63">
        <v>100</v>
      </c>
      <c r="N592" s="63">
        <v>100</v>
      </c>
      <c r="O592" s="63">
        <v>100</v>
      </c>
      <c r="P592" s="63">
        <v>100</v>
      </c>
      <c r="Q592" s="63">
        <v>100</v>
      </c>
      <c r="R592" s="63">
        <v>58.333333333333336</v>
      </c>
      <c r="S592" s="63">
        <v>83.333333333333343</v>
      </c>
      <c r="T592" s="63">
        <v>100</v>
      </c>
      <c r="U592" s="46">
        <v>8</v>
      </c>
      <c r="V592" s="64">
        <v>80</v>
      </c>
      <c r="W592" s="65">
        <v>12</v>
      </c>
      <c r="X592" s="65">
        <v>19</v>
      </c>
      <c r="Y592" s="65">
        <v>14</v>
      </c>
      <c r="Z592" s="65">
        <v>21</v>
      </c>
      <c r="AA592" s="65">
        <v>18</v>
      </c>
      <c r="AB592" s="65">
        <v>22</v>
      </c>
      <c r="AC592" s="67">
        <v>-58.333333333333336</v>
      </c>
      <c r="AD592" s="67">
        <v>-50</v>
      </c>
      <c r="AE592" s="67">
        <v>-22.222222222222221</v>
      </c>
      <c r="AF592" s="65">
        <v>14</v>
      </c>
      <c r="AG592" s="65">
        <v>23</v>
      </c>
      <c r="AH592" s="67">
        <v>-64.285714285714292</v>
      </c>
      <c r="AI592" s="65">
        <v>14</v>
      </c>
      <c r="AJ592" s="65">
        <v>23</v>
      </c>
      <c r="AK592" s="67">
        <v>-64.285714285714292</v>
      </c>
      <c r="AL592" s="42" t="s">
        <v>2639</v>
      </c>
      <c r="AM592" s="42" t="s">
        <v>2669</v>
      </c>
      <c r="AN592" s="42" t="s">
        <v>2639</v>
      </c>
      <c r="AO592" s="47" t="s">
        <v>2639</v>
      </c>
      <c r="AP592" s="47" t="s">
        <v>2639</v>
      </c>
      <c r="AQ592" s="43" t="s">
        <v>6</v>
      </c>
    </row>
    <row r="593" spans="1:43" s="24" customFormat="1" ht="30" customHeight="1" x14ac:dyDescent="0.3">
      <c r="A593" s="57" t="s">
        <v>659</v>
      </c>
      <c r="B593" s="57" t="s">
        <v>904</v>
      </c>
      <c r="C593" s="57" t="s">
        <v>659</v>
      </c>
      <c r="D593" s="58" t="s">
        <v>2102</v>
      </c>
      <c r="E593" s="60" t="s">
        <v>2103</v>
      </c>
      <c r="F593" s="61">
        <v>38</v>
      </c>
      <c r="G593" s="61">
        <v>3700</v>
      </c>
      <c r="H593" s="88">
        <v>1.1000000000000001</v>
      </c>
      <c r="I593" s="63">
        <v>100</v>
      </c>
      <c r="J593" s="63">
        <v>71.05263157894737</v>
      </c>
      <c r="K593" s="63">
        <v>81.578947368421055</v>
      </c>
      <c r="L593" s="63">
        <v>73.68421052631578</v>
      </c>
      <c r="M593" s="63">
        <v>84.210526315789465</v>
      </c>
      <c r="N593" s="63">
        <v>78.94736842105263</v>
      </c>
      <c r="O593" s="63">
        <v>78.94736842105263</v>
      </c>
      <c r="P593" s="63">
        <v>81.578947368421055</v>
      </c>
      <c r="Q593" s="63">
        <v>84.210526315789465</v>
      </c>
      <c r="R593" s="63">
        <v>100</v>
      </c>
      <c r="S593" s="63">
        <v>97.368421052631575</v>
      </c>
      <c r="T593" s="63">
        <v>100</v>
      </c>
      <c r="U593" s="46">
        <v>3</v>
      </c>
      <c r="V593" s="64">
        <v>30</v>
      </c>
      <c r="W593" s="65">
        <v>32</v>
      </c>
      <c r="X593" s="65">
        <v>31</v>
      </c>
      <c r="Y593" s="65">
        <v>35</v>
      </c>
      <c r="Z593" s="65">
        <v>32</v>
      </c>
      <c r="AA593" s="65">
        <v>34</v>
      </c>
      <c r="AB593" s="65">
        <v>28</v>
      </c>
      <c r="AC593" s="67">
        <v>3.125</v>
      </c>
      <c r="AD593" s="67">
        <v>8.5714285714285712</v>
      </c>
      <c r="AE593" s="67">
        <v>17.647058823529413</v>
      </c>
      <c r="AF593" s="65">
        <v>36</v>
      </c>
      <c r="AG593" s="65">
        <v>30</v>
      </c>
      <c r="AH593" s="67">
        <v>16.666666666666664</v>
      </c>
      <c r="AI593" s="65">
        <v>36</v>
      </c>
      <c r="AJ593" s="65">
        <v>30</v>
      </c>
      <c r="AK593" s="67">
        <v>16.666666666666664</v>
      </c>
      <c r="AL593" s="42" t="s">
        <v>2639</v>
      </c>
      <c r="AM593" s="42" t="s">
        <v>2639</v>
      </c>
      <c r="AN593" s="42" t="s">
        <v>2639</v>
      </c>
      <c r="AO593" s="47" t="s">
        <v>2669</v>
      </c>
      <c r="AP593" s="47" t="s">
        <v>2639</v>
      </c>
      <c r="AQ593" s="43" t="s">
        <v>8</v>
      </c>
    </row>
    <row r="594" spans="1:43" s="24" customFormat="1" ht="30" customHeight="1" x14ac:dyDescent="0.3">
      <c r="A594" s="57" t="s">
        <v>412</v>
      </c>
      <c r="B594" s="57" t="s">
        <v>904</v>
      </c>
      <c r="C594" s="57" t="s">
        <v>659</v>
      </c>
      <c r="D594" s="58" t="s">
        <v>2104</v>
      </c>
      <c r="E594" s="60" t="s">
        <v>2105</v>
      </c>
      <c r="F594" s="61">
        <v>79</v>
      </c>
      <c r="G594" s="61">
        <v>7997</v>
      </c>
      <c r="H594" s="88">
        <v>1</v>
      </c>
      <c r="I594" s="63">
        <v>100</v>
      </c>
      <c r="J594" s="63">
        <v>100</v>
      </c>
      <c r="K594" s="63">
        <v>96.202531645569621</v>
      </c>
      <c r="L594" s="63">
        <v>92.405063291139243</v>
      </c>
      <c r="M594" s="63">
        <v>98.734177215189874</v>
      </c>
      <c r="N594" s="63">
        <v>100</v>
      </c>
      <c r="O594" s="63">
        <v>100</v>
      </c>
      <c r="P594" s="63">
        <v>100</v>
      </c>
      <c r="Q594" s="63">
        <v>100</v>
      </c>
      <c r="R594" s="63">
        <v>96.202531645569621</v>
      </c>
      <c r="S594" s="63">
        <v>100</v>
      </c>
      <c r="T594" s="63">
        <v>100</v>
      </c>
      <c r="U594" s="46">
        <v>9</v>
      </c>
      <c r="V594" s="64">
        <v>90</v>
      </c>
      <c r="W594" s="65">
        <v>74</v>
      </c>
      <c r="X594" s="65">
        <v>76</v>
      </c>
      <c r="Y594" s="65">
        <v>78</v>
      </c>
      <c r="Z594" s="65">
        <v>78</v>
      </c>
      <c r="AA594" s="65">
        <v>79</v>
      </c>
      <c r="AB594" s="65">
        <v>73</v>
      </c>
      <c r="AC594" s="67">
        <v>-2.7027027027027026</v>
      </c>
      <c r="AD594" s="67">
        <v>0</v>
      </c>
      <c r="AE594" s="67">
        <v>7.59493670886076</v>
      </c>
      <c r="AF594" s="65">
        <v>77</v>
      </c>
      <c r="AG594" s="65">
        <v>81</v>
      </c>
      <c r="AH594" s="67">
        <v>-5.1948051948051948</v>
      </c>
      <c r="AI594" s="65">
        <v>77</v>
      </c>
      <c r="AJ594" s="65">
        <v>81</v>
      </c>
      <c r="AK594" s="67">
        <v>-5.1948051948051948</v>
      </c>
      <c r="AL594" s="42" t="s">
        <v>2639</v>
      </c>
      <c r="AM594" s="42" t="s">
        <v>2669</v>
      </c>
      <c r="AN594" s="42" t="s">
        <v>2639</v>
      </c>
      <c r="AO594" s="47" t="s">
        <v>2639</v>
      </c>
      <c r="AP594" s="47" t="s">
        <v>2639</v>
      </c>
      <c r="AQ594" s="43" t="s">
        <v>6</v>
      </c>
    </row>
    <row r="595" spans="1:43" s="24" customFormat="1" ht="30" customHeight="1" x14ac:dyDescent="0.3">
      <c r="A595" s="57" t="s">
        <v>659</v>
      </c>
      <c r="B595" s="57" t="s">
        <v>904</v>
      </c>
      <c r="C595" s="57" t="s">
        <v>659</v>
      </c>
      <c r="D595" s="58" t="s">
        <v>2106</v>
      </c>
      <c r="E595" s="60" t="s">
        <v>2107</v>
      </c>
      <c r="F595" s="61">
        <v>106</v>
      </c>
      <c r="G595" s="61">
        <v>4848</v>
      </c>
      <c r="H595" s="88">
        <v>2.2000000000000002</v>
      </c>
      <c r="I595" s="63">
        <v>66.981132075471692</v>
      </c>
      <c r="J595" s="63">
        <v>31.132075471698112</v>
      </c>
      <c r="K595" s="63">
        <v>95.283018867924525</v>
      </c>
      <c r="L595" s="63">
        <v>95.283018867924525</v>
      </c>
      <c r="M595" s="63">
        <v>99.056603773584911</v>
      </c>
      <c r="N595" s="63">
        <v>84.905660377358487</v>
      </c>
      <c r="O595" s="63">
        <v>84.905660377358487</v>
      </c>
      <c r="P595" s="63">
        <v>100</v>
      </c>
      <c r="Q595" s="63">
        <v>86.79245283018868</v>
      </c>
      <c r="R595" s="63">
        <v>64.15094339622641</v>
      </c>
      <c r="S595" s="63">
        <v>90.566037735849065</v>
      </c>
      <c r="T595" s="63">
        <v>100</v>
      </c>
      <c r="U595" s="46">
        <v>5</v>
      </c>
      <c r="V595" s="64">
        <v>50</v>
      </c>
      <c r="W595" s="65">
        <v>92</v>
      </c>
      <c r="X595" s="65">
        <v>101</v>
      </c>
      <c r="Y595" s="65">
        <v>98</v>
      </c>
      <c r="Z595" s="65">
        <v>105</v>
      </c>
      <c r="AA595" s="65">
        <v>94</v>
      </c>
      <c r="AB595" s="65">
        <v>101</v>
      </c>
      <c r="AC595" s="67">
        <v>-9.7826086956521738</v>
      </c>
      <c r="AD595" s="67">
        <v>-7.1428571428571423</v>
      </c>
      <c r="AE595" s="67">
        <v>-7.4468085106382977</v>
      </c>
      <c r="AF595" s="65">
        <v>97</v>
      </c>
      <c r="AG595" s="65">
        <v>90</v>
      </c>
      <c r="AH595" s="67">
        <v>7.216494845360824</v>
      </c>
      <c r="AI595" s="65">
        <v>97</v>
      </c>
      <c r="AJ595" s="65">
        <v>90</v>
      </c>
      <c r="AK595" s="67">
        <v>7.216494845360824</v>
      </c>
      <c r="AL595" s="42" t="s">
        <v>2639</v>
      </c>
      <c r="AM595" s="42" t="s">
        <v>2639</v>
      </c>
      <c r="AN595" s="42" t="s">
        <v>2639</v>
      </c>
      <c r="AO595" s="47" t="s">
        <v>2669</v>
      </c>
      <c r="AP595" s="47" t="s">
        <v>2639</v>
      </c>
      <c r="AQ595" s="43" t="s">
        <v>8</v>
      </c>
    </row>
    <row r="596" spans="1:43" s="24" customFormat="1" ht="30" customHeight="1" x14ac:dyDescent="0.3">
      <c r="A596" s="57" t="s">
        <v>659</v>
      </c>
      <c r="B596" s="57" t="s">
        <v>904</v>
      </c>
      <c r="C596" s="57" t="s">
        <v>659</v>
      </c>
      <c r="D596" s="58" t="s">
        <v>2108</v>
      </c>
      <c r="E596" s="60" t="s">
        <v>2109</v>
      </c>
      <c r="F596" s="61">
        <v>127</v>
      </c>
      <c r="G596" s="61">
        <v>11431</v>
      </c>
      <c r="H596" s="88">
        <v>1.2000000000000002</v>
      </c>
      <c r="I596" s="63">
        <v>91.338582677165363</v>
      </c>
      <c r="J596" s="63">
        <v>69.29133858267717</v>
      </c>
      <c r="K596" s="63">
        <v>84.251968503937007</v>
      </c>
      <c r="L596" s="63">
        <v>81.102362204724415</v>
      </c>
      <c r="M596" s="63">
        <v>85.039370078740163</v>
      </c>
      <c r="N596" s="63">
        <v>72.440944881889763</v>
      </c>
      <c r="O596" s="63">
        <v>76.377952755905511</v>
      </c>
      <c r="P596" s="63">
        <v>92.125984251968504</v>
      </c>
      <c r="Q596" s="63">
        <v>71.653543307086608</v>
      </c>
      <c r="R596" s="63">
        <v>79.527559055118118</v>
      </c>
      <c r="S596" s="63">
        <v>84.251968503937007</v>
      </c>
      <c r="T596" s="63">
        <v>91.338582677165363</v>
      </c>
      <c r="U596" s="46">
        <v>0</v>
      </c>
      <c r="V596" s="64">
        <v>0</v>
      </c>
      <c r="W596" s="65">
        <v>114</v>
      </c>
      <c r="X596" s="65">
        <v>107</v>
      </c>
      <c r="Y596" s="65">
        <v>120</v>
      </c>
      <c r="Z596" s="65">
        <v>108</v>
      </c>
      <c r="AA596" s="65">
        <v>109</v>
      </c>
      <c r="AB596" s="65">
        <v>103</v>
      </c>
      <c r="AC596" s="67">
        <v>6.140350877192982</v>
      </c>
      <c r="AD596" s="67">
        <v>10</v>
      </c>
      <c r="AE596" s="67">
        <v>5.5045871559633035</v>
      </c>
      <c r="AF596" s="65">
        <v>118</v>
      </c>
      <c r="AG596" s="65">
        <v>92</v>
      </c>
      <c r="AH596" s="67">
        <v>22.033898305084744</v>
      </c>
      <c r="AI596" s="65">
        <v>118</v>
      </c>
      <c r="AJ596" s="65">
        <v>97</v>
      </c>
      <c r="AK596" s="67">
        <v>17.796610169491526</v>
      </c>
      <c r="AL596" s="42" t="s">
        <v>2639</v>
      </c>
      <c r="AM596" s="42" t="s">
        <v>2639</v>
      </c>
      <c r="AN596" s="42" t="s">
        <v>2639</v>
      </c>
      <c r="AO596" s="47" t="s">
        <v>2669</v>
      </c>
      <c r="AP596" s="47" t="s">
        <v>2639</v>
      </c>
      <c r="AQ596" s="43" t="s">
        <v>8</v>
      </c>
    </row>
    <row r="597" spans="1:43" s="24" customFormat="1" ht="30" customHeight="1" x14ac:dyDescent="0.3">
      <c r="A597" s="57" t="s">
        <v>659</v>
      </c>
      <c r="B597" s="57" t="s">
        <v>904</v>
      </c>
      <c r="C597" s="57" t="s">
        <v>659</v>
      </c>
      <c r="D597" s="58" t="s">
        <v>2110</v>
      </c>
      <c r="E597" s="60" t="s">
        <v>2111</v>
      </c>
      <c r="F597" s="61">
        <v>706</v>
      </c>
      <c r="G597" s="61">
        <v>38097</v>
      </c>
      <c r="H597" s="88">
        <v>1.9000000000000001</v>
      </c>
      <c r="I597" s="63">
        <v>99.858356940509921</v>
      </c>
      <c r="J597" s="63">
        <v>83.427762039660053</v>
      </c>
      <c r="K597" s="63">
        <v>100</v>
      </c>
      <c r="L597" s="63">
        <v>100</v>
      </c>
      <c r="M597" s="63">
        <v>100</v>
      </c>
      <c r="N597" s="63">
        <v>96.458923512747873</v>
      </c>
      <c r="O597" s="63">
        <v>97.875354107648732</v>
      </c>
      <c r="P597" s="63">
        <v>100</v>
      </c>
      <c r="Q597" s="63">
        <v>83.994334277620396</v>
      </c>
      <c r="R597" s="63">
        <v>74.645892351274796</v>
      </c>
      <c r="S597" s="63">
        <v>92.917847025495746</v>
      </c>
      <c r="T597" s="63">
        <v>89.801699716713884</v>
      </c>
      <c r="U597" s="46">
        <v>6</v>
      </c>
      <c r="V597" s="64">
        <v>60</v>
      </c>
      <c r="W597" s="65">
        <v>722</v>
      </c>
      <c r="X597" s="65">
        <v>707</v>
      </c>
      <c r="Y597" s="65">
        <v>751</v>
      </c>
      <c r="Z597" s="65">
        <v>736</v>
      </c>
      <c r="AA597" s="65">
        <v>725</v>
      </c>
      <c r="AB597" s="65">
        <v>710</v>
      </c>
      <c r="AC597" s="67">
        <v>2.0775623268698062</v>
      </c>
      <c r="AD597" s="67">
        <v>1.9973368841544608</v>
      </c>
      <c r="AE597" s="67">
        <v>2.0689655172413794</v>
      </c>
      <c r="AF597" s="65">
        <v>750</v>
      </c>
      <c r="AG597" s="65">
        <v>681</v>
      </c>
      <c r="AH597" s="67">
        <v>9.1999999999999993</v>
      </c>
      <c r="AI597" s="65">
        <v>748</v>
      </c>
      <c r="AJ597" s="65">
        <v>691</v>
      </c>
      <c r="AK597" s="67">
        <v>7.6203208556149731</v>
      </c>
      <c r="AL597" s="42" t="s">
        <v>2639</v>
      </c>
      <c r="AM597" s="42" t="s">
        <v>2639</v>
      </c>
      <c r="AN597" s="42" t="s">
        <v>2639</v>
      </c>
      <c r="AO597" s="47" t="s">
        <v>2669</v>
      </c>
      <c r="AP597" s="47" t="s">
        <v>2639</v>
      </c>
      <c r="AQ597" s="43" t="s">
        <v>8</v>
      </c>
    </row>
    <row r="598" spans="1:43" s="24" customFormat="1" ht="30" customHeight="1" x14ac:dyDescent="0.3">
      <c r="A598" s="57" t="s">
        <v>412</v>
      </c>
      <c r="B598" s="57" t="s">
        <v>904</v>
      </c>
      <c r="C598" s="57" t="s">
        <v>659</v>
      </c>
      <c r="D598" s="58" t="s">
        <v>2112</v>
      </c>
      <c r="E598" s="60" t="s">
        <v>2113</v>
      </c>
      <c r="F598" s="61">
        <v>45</v>
      </c>
      <c r="G598" s="61">
        <v>4356</v>
      </c>
      <c r="H598" s="88">
        <v>1.1000000000000001</v>
      </c>
      <c r="I598" s="63">
        <v>80</v>
      </c>
      <c r="J598" s="63">
        <v>66.666666666666657</v>
      </c>
      <c r="K598" s="63">
        <v>97.777777777777771</v>
      </c>
      <c r="L598" s="63">
        <v>100</v>
      </c>
      <c r="M598" s="63">
        <v>100</v>
      </c>
      <c r="N598" s="63">
        <v>100</v>
      </c>
      <c r="O598" s="63">
        <v>97.777777777777771</v>
      </c>
      <c r="P598" s="63">
        <v>84.444444444444443</v>
      </c>
      <c r="Q598" s="63">
        <v>86.666666666666671</v>
      </c>
      <c r="R598" s="63">
        <v>75.555555555555557</v>
      </c>
      <c r="S598" s="63">
        <v>75.555555555555557</v>
      </c>
      <c r="T598" s="63">
        <v>75.555555555555557</v>
      </c>
      <c r="U598" s="46">
        <v>5</v>
      </c>
      <c r="V598" s="64">
        <v>50</v>
      </c>
      <c r="W598" s="65">
        <v>41</v>
      </c>
      <c r="X598" s="65">
        <v>44</v>
      </c>
      <c r="Y598" s="65">
        <v>43</v>
      </c>
      <c r="Z598" s="65">
        <v>45</v>
      </c>
      <c r="AA598" s="65">
        <v>46</v>
      </c>
      <c r="AB598" s="65">
        <v>45</v>
      </c>
      <c r="AC598" s="67">
        <v>-7.3170731707317067</v>
      </c>
      <c r="AD598" s="67">
        <v>-4.6511627906976747</v>
      </c>
      <c r="AE598" s="67">
        <v>2.1739130434782608</v>
      </c>
      <c r="AF598" s="65">
        <v>43</v>
      </c>
      <c r="AG598" s="65">
        <v>45</v>
      </c>
      <c r="AH598" s="67">
        <v>-4.6511627906976747</v>
      </c>
      <c r="AI598" s="65">
        <v>42</v>
      </c>
      <c r="AJ598" s="65">
        <v>44</v>
      </c>
      <c r="AK598" s="67">
        <v>-4.7619047619047619</v>
      </c>
      <c r="AL598" s="42" t="s">
        <v>2639</v>
      </c>
      <c r="AM598" s="42" t="s">
        <v>2639</v>
      </c>
      <c r="AN598" s="42" t="s">
        <v>2639</v>
      </c>
      <c r="AO598" s="47" t="s">
        <v>2669</v>
      </c>
      <c r="AP598" s="47" t="s">
        <v>2639</v>
      </c>
      <c r="AQ598" s="43" t="s">
        <v>8</v>
      </c>
    </row>
    <row r="599" spans="1:43" s="24" customFormat="1" ht="30" customHeight="1" x14ac:dyDescent="0.3">
      <c r="A599" s="57" t="s">
        <v>659</v>
      </c>
      <c r="B599" s="57" t="s">
        <v>904</v>
      </c>
      <c r="C599" s="57" t="s">
        <v>659</v>
      </c>
      <c r="D599" s="58" t="s">
        <v>2114</v>
      </c>
      <c r="E599" s="60" t="s">
        <v>2115</v>
      </c>
      <c r="F599" s="61">
        <v>67</v>
      </c>
      <c r="G599" s="61">
        <v>6596</v>
      </c>
      <c r="H599" s="88">
        <v>1.1000000000000001</v>
      </c>
      <c r="I599" s="63">
        <v>100</v>
      </c>
      <c r="J599" s="63">
        <v>91.044776119402982</v>
      </c>
      <c r="K599" s="63">
        <v>100</v>
      </c>
      <c r="L599" s="63">
        <v>100</v>
      </c>
      <c r="M599" s="63">
        <v>100</v>
      </c>
      <c r="N599" s="63">
        <v>100</v>
      </c>
      <c r="O599" s="63">
        <v>100</v>
      </c>
      <c r="P599" s="63">
        <v>100</v>
      </c>
      <c r="Q599" s="63">
        <v>100</v>
      </c>
      <c r="R599" s="63">
        <v>91.044776119402982</v>
      </c>
      <c r="S599" s="63">
        <v>92.537313432835816</v>
      </c>
      <c r="T599" s="63">
        <v>98.507462686567166</v>
      </c>
      <c r="U599" s="46">
        <v>8</v>
      </c>
      <c r="V599" s="64">
        <v>80</v>
      </c>
      <c r="W599" s="65">
        <v>70</v>
      </c>
      <c r="X599" s="65">
        <v>76</v>
      </c>
      <c r="Y599" s="65">
        <v>77</v>
      </c>
      <c r="Z599" s="65">
        <v>79</v>
      </c>
      <c r="AA599" s="65">
        <v>75</v>
      </c>
      <c r="AB599" s="65">
        <v>73</v>
      </c>
      <c r="AC599" s="67">
        <v>-8.5714285714285712</v>
      </c>
      <c r="AD599" s="67">
        <v>-2.5974025974025974</v>
      </c>
      <c r="AE599" s="67">
        <v>2.666666666666667</v>
      </c>
      <c r="AF599" s="65">
        <v>74</v>
      </c>
      <c r="AG599" s="65">
        <v>68</v>
      </c>
      <c r="AH599" s="67">
        <v>8.1081081081081088</v>
      </c>
      <c r="AI599" s="65">
        <v>76</v>
      </c>
      <c r="AJ599" s="65">
        <v>67</v>
      </c>
      <c r="AK599" s="67">
        <v>11.842105263157894</v>
      </c>
      <c r="AL599" s="42" t="s">
        <v>2639</v>
      </c>
      <c r="AM599" s="42" t="s">
        <v>2669</v>
      </c>
      <c r="AN599" s="42" t="s">
        <v>2639</v>
      </c>
      <c r="AO599" s="47" t="s">
        <v>2639</v>
      </c>
      <c r="AP599" s="47" t="s">
        <v>2639</v>
      </c>
      <c r="AQ599" s="43" t="s">
        <v>6</v>
      </c>
    </row>
    <row r="600" spans="1:43" s="24" customFormat="1" ht="30" customHeight="1" x14ac:dyDescent="0.3">
      <c r="A600" s="57" t="s">
        <v>650</v>
      </c>
      <c r="B600" s="57" t="s">
        <v>904</v>
      </c>
      <c r="C600" s="57" t="s">
        <v>659</v>
      </c>
      <c r="D600" s="58" t="s">
        <v>2116</v>
      </c>
      <c r="E600" s="60" t="s">
        <v>2117</v>
      </c>
      <c r="F600" s="61">
        <v>27</v>
      </c>
      <c r="G600" s="61">
        <v>3481</v>
      </c>
      <c r="H600" s="88">
        <v>0.79999999999999993</v>
      </c>
      <c r="I600" s="63">
        <v>51.851851851851848</v>
      </c>
      <c r="J600" s="63">
        <v>100</v>
      </c>
      <c r="K600" s="63">
        <v>100</v>
      </c>
      <c r="L600" s="63">
        <v>100</v>
      </c>
      <c r="M600" s="63">
        <v>100</v>
      </c>
      <c r="N600" s="63">
        <v>100</v>
      </c>
      <c r="O600" s="63">
        <v>100</v>
      </c>
      <c r="P600" s="63">
        <v>100</v>
      </c>
      <c r="Q600" s="63">
        <v>100</v>
      </c>
      <c r="R600" s="63">
        <v>77.777777777777786</v>
      </c>
      <c r="S600" s="63">
        <v>100</v>
      </c>
      <c r="T600" s="63">
        <v>100</v>
      </c>
      <c r="U600" s="46">
        <v>9</v>
      </c>
      <c r="V600" s="64">
        <v>90</v>
      </c>
      <c r="W600" s="65">
        <v>32</v>
      </c>
      <c r="X600" s="65">
        <v>33</v>
      </c>
      <c r="Y600" s="65">
        <v>36</v>
      </c>
      <c r="Z600" s="65">
        <v>37</v>
      </c>
      <c r="AA600" s="65">
        <v>40</v>
      </c>
      <c r="AB600" s="65">
        <v>38</v>
      </c>
      <c r="AC600" s="67">
        <v>-3.125</v>
      </c>
      <c r="AD600" s="67">
        <v>-2.7777777777777777</v>
      </c>
      <c r="AE600" s="67">
        <v>5</v>
      </c>
      <c r="AF600" s="65">
        <v>35</v>
      </c>
      <c r="AG600" s="65">
        <v>42</v>
      </c>
      <c r="AH600" s="67">
        <v>-20</v>
      </c>
      <c r="AI600" s="65">
        <v>36</v>
      </c>
      <c r="AJ600" s="65">
        <v>42</v>
      </c>
      <c r="AK600" s="67">
        <v>-16.666666666666664</v>
      </c>
      <c r="AL600" s="42" t="s">
        <v>2639</v>
      </c>
      <c r="AM600" s="42" t="s">
        <v>2669</v>
      </c>
      <c r="AN600" s="42" t="s">
        <v>2639</v>
      </c>
      <c r="AO600" s="47" t="s">
        <v>2639</v>
      </c>
      <c r="AP600" s="47" t="s">
        <v>2639</v>
      </c>
      <c r="AQ600" s="43" t="s">
        <v>6</v>
      </c>
    </row>
    <row r="601" spans="1:43" s="24" customFormat="1" ht="30" customHeight="1" x14ac:dyDescent="0.3">
      <c r="A601" s="57" t="s">
        <v>659</v>
      </c>
      <c r="B601" s="57" t="s">
        <v>904</v>
      </c>
      <c r="C601" s="57" t="s">
        <v>659</v>
      </c>
      <c r="D601" s="58" t="s">
        <v>2118</v>
      </c>
      <c r="E601" s="60" t="s">
        <v>2119</v>
      </c>
      <c r="F601" s="61">
        <v>63</v>
      </c>
      <c r="G601" s="61">
        <v>7365</v>
      </c>
      <c r="H601" s="88">
        <v>0.9</v>
      </c>
      <c r="I601" s="63">
        <v>100</v>
      </c>
      <c r="J601" s="63">
        <v>84.126984126984127</v>
      </c>
      <c r="K601" s="63">
        <v>100</v>
      </c>
      <c r="L601" s="63">
        <v>100</v>
      </c>
      <c r="M601" s="63">
        <v>100</v>
      </c>
      <c r="N601" s="63">
        <v>100</v>
      </c>
      <c r="O601" s="63">
        <v>100</v>
      </c>
      <c r="P601" s="63">
        <v>100</v>
      </c>
      <c r="Q601" s="63">
        <v>98.412698412698404</v>
      </c>
      <c r="R601" s="63">
        <v>65.079365079365076</v>
      </c>
      <c r="S601" s="63">
        <v>100</v>
      </c>
      <c r="T601" s="63">
        <v>100</v>
      </c>
      <c r="U601" s="46">
        <v>9</v>
      </c>
      <c r="V601" s="64">
        <v>90</v>
      </c>
      <c r="W601" s="65">
        <v>72</v>
      </c>
      <c r="X601" s="65">
        <v>81</v>
      </c>
      <c r="Y601" s="65">
        <v>71</v>
      </c>
      <c r="Z601" s="65">
        <v>82</v>
      </c>
      <c r="AA601" s="65">
        <v>77</v>
      </c>
      <c r="AB601" s="65">
        <v>70</v>
      </c>
      <c r="AC601" s="67">
        <v>-12.5</v>
      </c>
      <c r="AD601" s="67">
        <v>-15.492957746478872</v>
      </c>
      <c r="AE601" s="67">
        <v>9.0909090909090917</v>
      </c>
      <c r="AF601" s="65">
        <v>70</v>
      </c>
      <c r="AG601" s="65">
        <v>66</v>
      </c>
      <c r="AH601" s="67">
        <v>5.7142857142857144</v>
      </c>
      <c r="AI601" s="65">
        <v>71</v>
      </c>
      <c r="AJ601" s="65">
        <v>67</v>
      </c>
      <c r="AK601" s="67">
        <v>5.6338028169014089</v>
      </c>
      <c r="AL601" s="42" t="s">
        <v>2639</v>
      </c>
      <c r="AM601" s="42" t="s">
        <v>2669</v>
      </c>
      <c r="AN601" s="42" t="s">
        <v>2639</v>
      </c>
      <c r="AO601" s="47" t="s">
        <v>2639</v>
      </c>
      <c r="AP601" s="47" t="s">
        <v>2639</v>
      </c>
      <c r="AQ601" s="43" t="s">
        <v>6</v>
      </c>
    </row>
    <row r="602" spans="1:43" s="24" customFormat="1" ht="30" customHeight="1" x14ac:dyDescent="0.3">
      <c r="A602" s="57" t="s">
        <v>659</v>
      </c>
      <c r="B602" s="57" t="s">
        <v>904</v>
      </c>
      <c r="C602" s="57" t="s">
        <v>659</v>
      </c>
      <c r="D602" s="58" t="s">
        <v>2120</v>
      </c>
      <c r="E602" s="60" t="s">
        <v>2121</v>
      </c>
      <c r="F602" s="61">
        <v>81</v>
      </c>
      <c r="G602" s="61">
        <v>10100</v>
      </c>
      <c r="H602" s="88">
        <v>0.9</v>
      </c>
      <c r="I602" s="63">
        <v>100</v>
      </c>
      <c r="J602" s="63">
        <v>66.666666666666657</v>
      </c>
      <c r="K602" s="63">
        <v>100</v>
      </c>
      <c r="L602" s="63">
        <v>100</v>
      </c>
      <c r="M602" s="63">
        <v>100</v>
      </c>
      <c r="N602" s="63">
        <v>100</v>
      </c>
      <c r="O602" s="63">
        <v>100</v>
      </c>
      <c r="P602" s="63">
        <v>100</v>
      </c>
      <c r="Q602" s="63">
        <v>100</v>
      </c>
      <c r="R602" s="63">
        <v>100</v>
      </c>
      <c r="S602" s="63">
        <v>100</v>
      </c>
      <c r="T602" s="63">
        <v>100</v>
      </c>
      <c r="U602" s="46">
        <v>10</v>
      </c>
      <c r="V602" s="64">
        <v>100</v>
      </c>
      <c r="W602" s="65">
        <v>89</v>
      </c>
      <c r="X602" s="65">
        <v>90</v>
      </c>
      <c r="Y602" s="65">
        <v>90</v>
      </c>
      <c r="Z602" s="65">
        <v>88</v>
      </c>
      <c r="AA602" s="65">
        <v>97</v>
      </c>
      <c r="AB602" s="65">
        <v>95</v>
      </c>
      <c r="AC602" s="67">
        <v>-1.1235955056179776</v>
      </c>
      <c r="AD602" s="67">
        <v>2.2222222222222223</v>
      </c>
      <c r="AE602" s="67">
        <v>2.0618556701030926</v>
      </c>
      <c r="AF602" s="65">
        <v>91</v>
      </c>
      <c r="AG602" s="65">
        <v>95</v>
      </c>
      <c r="AH602" s="67">
        <v>-4.395604395604396</v>
      </c>
      <c r="AI602" s="65">
        <v>91</v>
      </c>
      <c r="AJ602" s="65">
        <v>95</v>
      </c>
      <c r="AK602" s="67">
        <v>-4.395604395604396</v>
      </c>
      <c r="AL602" s="42" t="s">
        <v>2669</v>
      </c>
      <c r="AM602" s="42" t="s">
        <v>2639</v>
      </c>
      <c r="AN602" s="42" t="s">
        <v>2639</v>
      </c>
      <c r="AO602" s="47" t="s">
        <v>2639</v>
      </c>
      <c r="AP602" s="47" t="s">
        <v>2639</v>
      </c>
      <c r="AQ602" s="43" t="s">
        <v>5</v>
      </c>
    </row>
    <row r="603" spans="1:43" s="24" customFormat="1" ht="30" customHeight="1" x14ac:dyDescent="0.3">
      <c r="A603" s="57" t="s">
        <v>412</v>
      </c>
      <c r="B603" s="57" t="s">
        <v>904</v>
      </c>
      <c r="C603" s="57" t="s">
        <v>659</v>
      </c>
      <c r="D603" s="58" t="s">
        <v>2122</v>
      </c>
      <c r="E603" s="60" t="s">
        <v>2123</v>
      </c>
      <c r="F603" s="61">
        <v>1061</v>
      </c>
      <c r="G603" s="61">
        <v>97670</v>
      </c>
      <c r="H603" s="88">
        <v>1.1000000000000001</v>
      </c>
      <c r="I603" s="63">
        <v>96.418473138548549</v>
      </c>
      <c r="J603" s="63">
        <v>94.344957587181895</v>
      </c>
      <c r="K603" s="63">
        <v>92.931196983977387</v>
      </c>
      <c r="L603" s="63">
        <v>100</v>
      </c>
      <c r="M603" s="63">
        <v>96.512723845428837</v>
      </c>
      <c r="N603" s="63">
        <v>92.365692742695572</v>
      </c>
      <c r="O603" s="63">
        <v>92.459943449575874</v>
      </c>
      <c r="P603" s="63">
        <v>100</v>
      </c>
      <c r="Q603" s="63">
        <v>84.071630537229026</v>
      </c>
      <c r="R603" s="63">
        <v>78.228086710650331</v>
      </c>
      <c r="S603" s="63">
        <v>90.951932139491049</v>
      </c>
      <c r="T603" s="63">
        <v>89.349670122525922</v>
      </c>
      <c r="U603" s="46">
        <v>4</v>
      </c>
      <c r="V603" s="64">
        <v>40</v>
      </c>
      <c r="W603" s="65">
        <v>975</v>
      </c>
      <c r="X603" s="65">
        <v>986</v>
      </c>
      <c r="Y603" s="65">
        <v>1022</v>
      </c>
      <c r="Z603" s="65">
        <v>1024</v>
      </c>
      <c r="AA603" s="65">
        <v>1177</v>
      </c>
      <c r="AB603" s="65">
        <v>1073</v>
      </c>
      <c r="AC603" s="67">
        <v>-1.1282051282051282</v>
      </c>
      <c r="AD603" s="67">
        <v>-0.19569471624266144</v>
      </c>
      <c r="AE603" s="67">
        <v>8.836023789294817</v>
      </c>
      <c r="AF603" s="65">
        <v>1021</v>
      </c>
      <c r="AG603" s="65">
        <v>980</v>
      </c>
      <c r="AH603" s="67">
        <v>4.0156709108716946</v>
      </c>
      <c r="AI603" s="65">
        <v>1019</v>
      </c>
      <c r="AJ603" s="65">
        <v>981</v>
      </c>
      <c r="AK603" s="67">
        <v>3.7291462217860651</v>
      </c>
      <c r="AL603" s="42" t="s">
        <v>2639</v>
      </c>
      <c r="AM603" s="42" t="s">
        <v>2639</v>
      </c>
      <c r="AN603" s="42" t="s">
        <v>2639</v>
      </c>
      <c r="AO603" s="47" t="s">
        <v>2669</v>
      </c>
      <c r="AP603" s="47" t="s">
        <v>2639</v>
      </c>
      <c r="AQ603" s="43" t="s">
        <v>8</v>
      </c>
    </row>
    <row r="604" spans="1:43" s="24" customFormat="1" ht="30" customHeight="1" x14ac:dyDescent="0.3">
      <c r="A604" s="57" t="s">
        <v>659</v>
      </c>
      <c r="B604" s="57" t="s">
        <v>904</v>
      </c>
      <c r="C604" s="57" t="s">
        <v>659</v>
      </c>
      <c r="D604" s="58" t="s">
        <v>2124</v>
      </c>
      <c r="E604" s="60" t="s">
        <v>2125</v>
      </c>
      <c r="F604" s="61">
        <v>140</v>
      </c>
      <c r="G604" s="61">
        <v>10018</v>
      </c>
      <c r="H604" s="88">
        <v>1.4000000000000001</v>
      </c>
      <c r="I604" s="63">
        <v>100</v>
      </c>
      <c r="J604" s="63">
        <v>88.571428571428569</v>
      </c>
      <c r="K604" s="63">
        <v>100</v>
      </c>
      <c r="L604" s="63">
        <v>100</v>
      </c>
      <c r="M604" s="63">
        <v>100</v>
      </c>
      <c r="N604" s="63">
        <v>100</v>
      </c>
      <c r="O604" s="63">
        <v>100</v>
      </c>
      <c r="P604" s="63">
        <v>100</v>
      </c>
      <c r="Q604" s="63">
        <v>89.285714285714292</v>
      </c>
      <c r="R604" s="63">
        <v>100</v>
      </c>
      <c r="S604" s="63">
        <v>100</v>
      </c>
      <c r="T604" s="63">
        <v>95.714285714285722</v>
      </c>
      <c r="U604" s="46">
        <v>9</v>
      </c>
      <c r="V604" s="64">
        <v>90</v>
      </c>
      <c r="W604" s="65">
        <v>150</v>
      </c>
      <c r="X604" s="65">
        <v>144</v>
      </c>
      <c r="Y604" s="65">
        <v>163</v>
      </c>
      <c r="Z604" s="65">
        <v>155</v>
      </c>
      <c r="AA604" s="65">
        <v>168</v>
      </c>
      <c r="AB604" s="65">
        <v>156</v>
      </c>
      <c r="AC604" s="67">
        <v>4</v>
      </c>
      <c r="AD604" s="67">
        <v>4.9079754601226995</v>
      </c>
      <c r="AE604" s="67">
        <v>7.1428571428571423</v>
      </c>
      <c r="AF604" s="65">
        <v>165</v>
      </c>
      <c r="AG604" s="65">
        <v>156</v>
      </c>
      <c r="AH604" s="67">
        <v>5.4545454545454541</v>
      </c>
      <c r="AI604" s="65">
        <v>165</v>
      </c>
      <c r="AJ604" s="65">
        <v>150</v>
      </c>
      <c r="AK604" s="67">
        <v>9.0909090909090917</v>
      </c>
      <c r="AL604" s="42" t="s">
        <v>2639</v>
      </c>
      <c r="AM604" s="42" t="s">
        <v>2669</v>
      </c>
      <c r="AN604" s="42" t="s">
        <v>2639</v>
      </c>
      <c r="AO604" s="47" t="s">
        <v>2639</v>
      </c>
      <c r="AP604" s="47" t="s">
        <v>2639</v>
      </c>
      <c r="AQ604" s="43" t="s">
        <v>6</v>
      </c>
    </row>
    <row r="605" spans="1:43" s="24" customFormat="1" ht="30" customHeight="1" x14ac:dyDescent="0.3">
      <c r="A605" s="57" t="s">
        <v>659</v>
      </c>
      <c r="B605" s="57" t="s">
        <v>904</v>
      </c>
      <c r="C605" s="57" t="s">
        <v>659</v>
      </c>
      <c r="D605" s="58" t="s">
        <v>2126</v>
      </c>
      <c r="E605" s="60" t="s">
        <v>2127</v>
      </c>
      <c r="F605" s="61">
        <v>288</v>
      </c>
      <c r="G605" s="61">
        <v>26420</v>
      </c>
      <c r="H605" s="88">
        <v>1.1000000000000001</v>
      </c>
      <c r="I605" s="63">
        <v>80.902777777777786</v>
      </c>
      <c r="J605" s="63">
        <v>71.527777777777786</v>
      </c>
      <c r="K605" s="63">
        <v>88.888888888888886</v>
      </c>
      <c r="L605" s="63">
        <v>91.319444444444443</v>
      </c>
      <c r="M605" s="63">
        <v>92.708333333333343</v>
      </c>
      <c r="N605" s="63">
        <v>96.180555555555557</v>
      </c>
      <c r="O605" s="63">
        <v>94.097222222222214</v>
      </c>
      <c r="P605" s="63">
        <v>78.125</v>
      </c>
      <c r="Q605" s="63">
        <v>78.125</v>
      </c>
      <c r="R605" s="63">
        <v>80.208333333333343</v>
      </c>
      <c r="S605" s="63">
        <v>84.375</v>
      </c>
      <c r="T605" s="63">
        <v>80.208333333333343</v>
      </c>
      <c r="U605" s="46">
        <v>1</v>
      </c>
      <c r="V605" s="64">
        <v>10</v>
      </c>
      <c r="W605" s="65">
        <v>269</v>
      </c>
      <c r="X605" s="65">
        <v>256</v>
      </c>
      <c r="Y605" s="65">
        <v>283</v>
      </c>
      <c r="Z605" s="65">
        <v>267</v>
      </c>
      <c r="AA605" s="65">
        <v>264</v>
      </c>
      <c r="AB605" s="65">
        <v>263</v>
      </c>
      <c r="AC605" s="67">
        <v>4.8327137546468402</v>
      </c>
      <c r="AD605" s="67">
        <v>5.6537102473498235</v>
      </c>
      <c r="AE605" s="67">
        <v>0.37878787878787878</v>
      </c>
      <c r="AF605" s="65">
        <v>345</v>
      </c>
      <c r="AG605" s="65">
        <v>277</v>
      </c>
      <c r="AH605" s="67">
        <v>19.710144927536234</v>
      </c>
      <c r="AI605" s="65">
        <v>345</v>
      </c>
      <c r="AJ605" s="65">
        <v>271</v>
      </c>
      <c r="AK605" s="67">
        <v>21.44927536231884</v>
      </c>
      <c r="AL605" s="42" t="s">
        <v>2639</v>
      </c>
      <c r="AM605" s="42" t="s">
        <v>2639</v>
      </c>
      <c r="AN605" s="42" t="s">
        <v>2639</v>
      </c>
      <c r="AO605" s="47" t="s">
        <v>2669</v>
      </c>
      <c r="AP605" s="47" t="s">
        <v>2639</v>
      </c>
      <c r="AQ605" s="43" t="s">
        <v>8</v>
      </c>
    </row>
    <row r="606" spans="1:43" s="24" customFormat="1" ht="30" customHeight="1" x14ac:dyDescent="0.3">
      <c r="A606" s="57" t="s">
        <v>412</v>
      </c>
      <c r="B606" s="57" t="s">
        <v>904</v>
      </c>
      <c r="C606" s="57" t="s">
        <v>659</v>
      </c>
      <c r="D606" s="58" t="s">
        <v>2128</v>
      </c>
      <c r="E606" s="60" t="s">
        <v>2129</v>
      </c>
      <c r="F606" s="61">
        <v>180</v>
      </c>
      <c r="G606" s="61">
        <v>14043</v>
      </c>
      <c r="H606" s="88">
        <v>1.3</v>
      </c>
      <c r="I606" s="63">
        <v>100</v>
      </c>
      <c r="J606" s="63">
        <v>100</v>
      </c>
      <c r="K606" s="63">
        <v>78.333333333333329</v>
      </c>
      <c r="L606" s="63">
        <v>81.111111111111114</v>
      </c>
      <c r="M606" s="63">
        <v>83.888888888888886</v>
      </c>
      <c r="N606" s="63">
        <v>81.666666666666671</v>
      </c>
      <c r="O606" s="63">
        <v>81.666666666666671</v>
      </c>
      <c r="P606" s="63">
        <v>73.888888888888886</v>
      </c>
      <c r="Q606" s="63">
        <v>66.111111111111114</v>
      </c>
      <c r="R606" s="63">
        <v>100</v>
      </c>
      <c r="S606" s="63">
        <v>75</v>
      </c>
      <c r="T606" s="63">
        <v>100</v>
      </c>
      <c r="U606" s="46">
        <v>2</v>
      </c>
      <c r="V606" s="64">
        <v>20</v>
      </c>
      <c r="W606" s="65">
        <v>140</v>
      </c>
      <c r="X606" s="65">
        <v>141</v>
      </c>
      <c r="Y606" s="65">
        <v>149</v>
      </c>
      <c r="Z606" s="65">
        <v>151</v>
      </c>
      <c r="AA606" s="65">
        <v>141</v>
      </c>
      <c r="AB606" s="65">
        <v>146</v>
      </c>
      <c r="AC606" s="67">
        <v>-0.7142857142857143</v>
      </c>
      <c r="AD606" s="67">
        <v>-1.3422818791946309</v>
      </c>
      <c r="AE606" s="67">
        <v>-3.5460992907801421</v>
      </c>
      <c r="AF606" s="65">
        <v>154</v>
      </c>
      <c r="AG606" s="65">
        <v>147</v>
      </c>
      <c r="AH606" s="67">
        <v>4.5454545454545459</v>
      </c>
      <c r="AI606" s="65">
        <v>151</v>
      </c>
      <c r="AJ606" s="65">
        <v>147</v>
      </c>
      <c r="AK606" s="67">
        <v>2.6490066225165565</v>
      </c>
      <c r="AL606" s="42" t="s">
        <v>2639</v>
      </c>
      <c r="AM606" s="42" t="s">
        <v>2639</v>
      </c>
      <c r="AN606" s="42" t="s">
        <v>2639</v>
      </c>
      <c r="AO606" s="47" t="s">
        <v>2669</v>
      </c>
      <c r="AP606" s="47" t="s">
        <v>2639</v>
      </c>
      <c r="AQ606" s="43" t="s">
        <v>8</v>
      </c>
    </row>
    <row r="607" spans="1:43" s="24" customFormat="1" ht="30" customHeight="1" x14ac:dyDescent="0.3">
      <c r="A607" s="57" t="s">
        <v>412</v>
      </c>
      <c r="B607" s="57" t="s">
        <v>904</v>
      </c>
      <c r="C607" s="57" t="s">
        <v>659</v>
      </c>
      <c r="D607" s="58" t="s">
        <v>2130</v>
      </c>
      <c r="E607" s="60" t="s">
        <v>2131</v>
      </c>
      <c r="F607" s="61">
        <v>35</v>
      </c>
      <c r="G607" s="61">
        <v>2717</v>
      </c>
      <c r="H607" s="88">
        <v>1.3</v>
      </c>
      <c r="I607" s="63">
        <v>100</v>
      </c>
      <c r="J607" s="63">
        <v>100</v>
      </c>
      <c r="K607" s="63">
        <v>100</v>
      </c>
      <c r="L607" s="63">
        <v>100</v>
      </c>
      <c r="M607" s="63">
        <v>100</v>
      </c>
      <c r="N607" s="63">
        <v>100</v>
      </c>
      <c r="O607" s="63">
        <v>100</v>
      </c>
      <c r="P607" s="63">
        <v>100</v>
      </c>
      <c r="Q607" s="63">
        <v>100</v>
      </c>
      <c r="R607" s="63">
        <v>100</v>
      </c>
      <c r="S607" s="63">
        <v>100</v>
      </c>
      <c r="T607" s="63">
        <v>100</v>
      </c>
      <c r="U607" s="46">
        <v>10</v>
      </c>
      <c r="V607" s="64">
        <v>100</v>
      </c>
      <c r="W607" s="65">
        <v>41</v>
      </c>
      <c r="X607" s="65">
        <v>44</v>
      </c>
      <c r="Y607" s="65">
        <v>44</v>
      </c>
      <c r="Z607" s="65">
        <v>47</v>
      </c>
      <c r="AA607" s="65">
        <v>47</v>
      </c>
      <c r="AB607" s="65">
        <v>47</v>
      </c>
      <c r="AC607" s="67">
        <v>-7.3170731707317067</v>
      </c>
      <c r="AD607" s="67">
        <v>-6.8181818181818175</v>
      </c>
      <c r="AE607" s="67">
        <v>0</v>
      </c>
      <c r="AF607" s="65">
        <v>44</v>
      </c>
      <c r="AG607" s="65">
        <v>49</v>
      </c>
      <c r="AH607" s="67">
        <v>-11.363636363636363</v>
      </c>
      <c r="AI607" s="65">
        <v>45</v>
      </c>
      <c r="AJ607" s="65">
        <v>49</v>
      </c>
      <c r="AK607" s="67">
        <v>-8.8888888888888893</v>
      </c>
      <c r="AL607" s="42" t="s">
        <v>2669</v>
      </c>
      <c r="AM607" s="42" t="s">
        <v>2639</v>
      </c>
      <c r="AN607" s="42" t="s">
        <v>2639</v>
      </c>
      <c r="AO607" s="47" t="s">
        <v>2639</v>
      </c>
      <c r="AP607" s="47" t="s">
        <v>2639</v>
      </c>
      <c r="AQ607" s="43" t="s">
        <v>5</v>
      </c>
    </row>
    <row r="608" spans="1:43" s="24" customFormat="1" ht="30" customHeight="1" x14ac:dyDescent="0.3">
      <c r="A608" s="57" t="s">
        <v>659</v>
      </c>
      <c r="B608" s="57" t="s">
        <v>904</v>
      </c>
      <c r="C608" s="57" t="s">
        <v>659</v>
      </c>
      <c r="D608" s="58" t="s">
        <v>2132</v>
      </c>
      <c r="E608" s="60" t="s">
        <v>2133</v>
      </c>
      <c r="F608" s="61">
        <v>174</v>
      </c>
      <c r="G608" s="61">
        <v>24033</v>
      </c>
      <c r="H608" s="88">
        <v>0.79999999999999993</v>
      </c>
      <c r="I608" s="63">
        <v>96.551724137931032</v>
      </c>
      <c r="J608" s="63">
        <v>72.41379310344827</v>
      </c>
      <c r="K608" s="63">
        <v>85.057471264367805</v>
      </c>
      <c r="L608" s="63">
        <v>88.505747126436788</v>
      </c>
      <c r="M608" s="63">
        <v>99.425287356321832</v>
      </c>
      <c r="N608" s="63">
        <v>92.52873563218391</v>
      </c>
      <c r="O608" s="63">
        <v>92.52873563218391</v>
      </c>
      <c r="P608" s="63">
        <v>84.482758620689651</v>
      </c>
      <c r="Q608" s="63">
        <v>75.287356321839084</v>
      </c>
      <c r="R608" s="63">
        <v>54.022988505747129</v>
      </c>
      <c r="S608" s="63">
        <v>70.114942528735639</v>
      </c>
      <c r="T608" s="63">
        <v>97.126436781609186</v>
      </c>
      <c r="U608" s="46">
        <v>2</v>
      </c>
      <c r="V608" s="64">
        <v>20</v>
      </c>
      <c r="W608" s="65">
        <v>159</v>
      </c>
      <c r="X608" s="65">
        <v>148</v>
      </c>
      <c r="Y608" s="65">
        <v>195</v>
      </c>
      <c r="Z608" s="65">
        <v>173</v>
      </c>
      <c r="AA608" s="65">
        <v>180</v>
      </c>
      <c r="AB608" s="65">
        <v>154</v>
      </c>
      <c r="AC608" s="67">
        <v>6.9182389937106921</v>
      </c>
      <c r="AD608" s="67">
        <v>11.282051282051283</v>
      </c>
      <c r="AE608" s="67">
        <v>14.444444444444443</v>
      </c>
      <c r="AF608" s="65">
        <v>198</v>
      </c>
      <c r="AG608" s="65">
        <v>161</v>
      </c>
      <c r="AH608" s="67">
        <v>18.686868686868689</v>
      </c>
      <c r="AI608" s="65">
        <v>200</v>
      </c>
      <c r="AJ608" s="65">
        <v>161</v>
      </c>
      <c r="AK608" s="67">
        <v>19.5</v>
      </c>
      <c r="AL608" s="42" t="s">
        <v>2639</v>
      </c>
      <c r="AM608" s="42" t="s">
        <v>2639</v>
      </c>
      <c r="AN608" s="42" t="s">
        <v>2639</v>
      </c>
      <c r="AO608" s="47" t="s">
        <v>2669</v>
      </c>
      <c r="AP608" s="47" t="s">
        <v>2639</v>
      </c>
      <c r="AQ608" s="43" t="s">
        <v>8</v>
      </c>
    </row>
    <row r="609" spans="1:43" s="24" customFormat="1" ht="30" customHeight="1" x14ac:dyDescent="0.3">
      <c r="A609" s="57" t="s">
        <v>659</v>
      </c>
      <c r="B609" s="57" t="s">
        <v>904</v>
      </c>
      <c r="C609" s="57" t="s">
        <v>659</v>
      </c>
      <c r="D609" s="58" t="s">
        <v>2134</v>
      </c>
      <c r="E609" s="60" t="s">
        <v>2135</v>
      </c>
      <c r="F609" s="61">
        <v>79</v>
      </c>
      <c r="G609" s="61">
        <v>5974</v>
      </c>
      <c r="H609" s="88">
        <v>1.4000000000000001</v>
      </c>
      <c r="I609" s="63">
        <v>79.74683544303798</v>
      </c>
      <c r="J609" s="63">
        <v>36.708860759493675</v>
      </c>
      <c r="K609" s="63">
        <v>100</v>
      </c>
      <c r="L609" s="63">
        <v>100</v>
      </c>
      <c r="M609" s="63">
        <v>100</v>
      </c>
      <c r="N609" s="63">
        <v>100</v>
      </c>
      <c r="O609" s="63">
        <v>100</v>
      </c>
      <c r="P609" s="63">
        <v>100</v>
      </c>
      <c r="Q609" s="63">
        <v>100</v>
      </c>
      <c r="R609" s="63">
        <v>100</v>
      </c>
      <c r="S609" s="63">
        <v>100</v>
      </c>
      <c r="T609" s="63">
        <v>100</v>
      </c>
      <c r="U609" s="46">
        <v>10</v>
      </c>
      <c r="V609" s="64">
        <v>100</v>
      </c>
      <c r="W609" s="65">
        <v>80</v>
      </c>
      <c r="X609" s="65">
        <v>91</v>
      </c>
      <c r="Y609" s="65">
        <v>82</v>
      </c>
      <c r="Z609" s="65">
        <v>96</v>
      </c>
      <c r="AA609" s="65">
        <v>88</v>
      </c>
      <c r="AB609" s="65">
        <v>98</v>
      </c>
      <c r="AC609" s="67">
        <v>-13.750000000000002</v>
      </c>
      <c r="AD609" s="67">
        <v>-17.073170731707318</v>
      </c>
      <c r="AE609" s="67">
        <v>-11.363636363636363</v>
      </c>
      <c r="AF609" s="65">
        <v>82</v>
      </c>
      <c r="AG609" s="65">
        <v>99</v>
      </c>
      <c r="AH609" s="67">
        <v>-20.73170731707317</v>
      </c>
      <c r="AI609" s="65">
        <v>83</v>
      </c>
      <c r="AJ609" s="65">
        <v>99</v>
      </c>
      <c r="AK609" s="67">
        <v>-19.277108433734941</v>
      </c>
      <c r="AL609" s="42" t="s">
        <v>2669</v>
      </c>
      <c r="AM609" s="42" t="s">
        <v>2639</v>
      </c>
      <c r="AN609" s="42" t="s">
        <v>2639</v>
      </c>
      <c r="AO609" s="47" t="s">
        <v>2639</v>
      </c>
      <c r="AP609" s="47" t="s">
        <v>2639</v>
      </c>
      <c r="AQ609" s="43" t="s">
        <v>5</v>
      </c>
    </row>
    <row r="610" spans="1:43" s="24" customFormat="1" ht="30" customHeight="1" x14ac:dyDescent="0.3">
      <c r="A610" s="57" t="s">
        <v>659</v>
      </c>
      <c r="B610" s="57" t="s">
        <v>904</v>
      </c>
      <c r="C610" s="57" t="s">
        <v>659</v>
      </c>
      <c r="D610" s="58" t="s">
        <v>2136</v>
      </c>
      <c r="E610" s="60" t="s">
        <v>2137</v>
      </c>
      <c r="F610" s="61">
        <v>30</v>
      </c>
      <c r="G610" s="61">
        <v>4701</v>
      </c>
      <c r="H610" s="88">
        <v>0.7</v>
      </c>
      <c r="I610" s="63">
        <v>100</v>
      </c>
      <c r="J610" s="63">
        <v>100</v>
      </c>
      <c r="K610" s="63">
        <v>100</v>
      </c>
      <c r="L610" s="63">
        <v>100</v>
      </c>
      <c r="M610" s="63">
        <v>100</v>
      </c>
      <c r="N610" s="63">
        <v>100</v>
      </c>
      <c r="O610" s="63">
        <v>100</v>
      </c>
      <c r="P610" s="63">
        <v>100</v>
      </c>
      <c r="Q610" s="63">
        <v>100</v>
      </c>
      <c r="R610" s="63">
        <v>93.333333333333329</v>
      </c>
      <c r="S610" s="63">
        <v>96.666666666666671</v>
      </c>
      <c r="T610" s="63">
        <v>96.666666666666671</v>
      </c>
      <c r="U610" s="46">
        <v>9</v>
      </c>
      <c r="V610" s="64">
        <v>90</v>
      </c>
      <c r="W610" s="65">
        <v>46</v>
      </c>
      <c r="X610" s="65">
        <v>38</v>
      </c>
      <c r="Y610" s="65">
        <v>53</v>
      </c>
      <c r="Z610" s="65">
        <v>44</v>
      </c>
      <c r="AA610" s="65">
        <v>45</v>
      </c>
      <c r="AB610" s="65">
        <v>37</v>
      </c>
      <c r="AC610" s="67">
        <v>17.391304347826086</v>
      </c>
      <c r="AD610" s="67">
        <v>16.981132075471699</v>
      </c>
      <c r="AE610" s="67">
        <v>17.777777777777779</v>
      </c>
      <c r="AF610" s="65">
        <v>52</v>
      </c>
      <c r="AG610" s="65">
        <v>35</v>
      </c>
      <c r="AH610" s="67">
        <v>32.692307692307693</v>
      </c>
      <c r="AI610" s="65">
        <v>52</v>
      </c>
      <c r="AJ610" s="65">
        <v>35</v>
      </c>
      <c r="AK610" s="67">
        <v>32.692307692307693</v>
      </c>
      <c r="AL610" s="42" t="s">
        <v>2639</v>
      </c>
      <c r="AM610" s="42" t="s">
        <v>2669</v>
      </c>
      <c r="AN610" s="42" t="s">
        <v>2639</v>
      </c>
      <c r="AO610" s="47" t="s">
        <v>2639</v>
      </c>
      <c r="AP610" s="47" t="s">
        <v>2639</v>
      </c>
      <c r="AQ610" s="43" t="s">
        <v>6</v>
      </c>
    </row>
    <row r="611" spans="1:43" s="24" customFormat="1" ht="30" customHeight="1" x14ac:dyDescent="0.3">
      <c r="A611" s="57" t="s">
        <v>659</v>
      </c>
      <c r="B611" s="57" t="s">
        <v>904</v>
      </c>
      <c r="C611" s="57" t="s">
        <v>659</v>
      </c>
      <c r="D611" s="58" t="s">
        <v>2138</v>
      </c>
      <c r="E611" s="60" t="s">
        <v>2139</v>
      </c>
      <c r="F611" s="61">
        <v>332</v>
      </c>
      <c r="G611" s="61">
        <v>33897</v>
      </c>
      <c r="H611" s="88">
        <v>1</v>
      </c>
      <c r="I611" s="63">
        <v>88.855421686746979</v>
      </c>
      <c r="J611" s="63">
        <v>72.289156626506028</v>
      </c>
      <c r="K611" s="63">
        <v>77.409638554216869</v>
      </c>
      <c r="L611" s="63">
        <v>74.096385542168676</v>
      </c>
      <c r="M611" s="63">
        <v>81.626506024096386</v>
      </c>
      <c r="N611" s="63">
        <v>72.891566265060234</v>
      </c>
      <c r="O611" s="63">
        <v>75</v>
      </c>
      <c r="P611" s="63">
        <v>97.891566265060234</v>
      </c>
      <c r="Q611" s="63">
        <v>73.192771084337352</v>
      </c>
      <c r="R611" s="63">
        <v>66.867469879518069</v>
      </c>
      <c r="S611" s="63">
        <v>84.337349397590373</v>
      </c>
      <c r="T611" s="63">
        <v>90.060240963855421</v>
      </c>
      <c r="U611" s="46">
        <v>1</v>
      </c>
      <c r="V611" s="64">
        <v>10</v>
      </c>
      <c r="W611" s="65">
        <v>271</v>
      </c>
      <c r="X611" s="65">
        <v>257</v>
      </c>
      <c r="Y611" s="65">
        <v>292</v>
      </c>
      <c r="Z611" s="65">
        <v>271</v>
      </c>
      <c r="AA611" s="65">
        <v>255</v>
      </c>
      <c r="AB611" s="65">
        <v>246</v>
      </c>
      <c r="AC611" s="67">
        <v>5.1660516605166054</v>
      </c>
      <c r="AD611" s="67">
        <v>7.1917808219178081</v>
      </c>
      <c r="AE611" s="67">
        <v>3.5294117647058822</v>
      </c>
      <c r="AF611" s="65">
        <v>294</v>
      </c>
      <c r="AG611" s="65">
        <v>242</v>
      </c>
      <c r="AH611" s="67">
        <v>17.687074829931973</v>
      </c>
      <c r="AI611" s="65">
        <v>294</v>
      </c>
      <c r="AJ611" s="65">
        <v>249</v>
      </c>
      <c r="AK611" s="67">
        <v>15.306122448979592</v>
      </c>
      <c r="AL611" s="42" t="s">
        <v>2639</v>
      </c>
      <c r="AM611" s="42" t="s">
        <v>2639</v>
      </c>
      <c r="AN611" s="42" t="s">
        <v>2639</v>
      </c>
      <c r="AO611" s="47" t="s">
        <v>2669</v>
      </c>
      <c r="AP611" s="47" t="s">
        <v>2639</v>
      </c>
      <c r="AQ611" s="43" t="s">
        <v>8</v>
      </c>
    </row>
    <row r="612" spans="1:43" s="24" customFormat="1" ht="30" customHeight="1" x14ac:dyDescent="0.3">
      <c r="A612" s="57" t="s">
        <v>412</v>
      </c>
      <c r="B612" s="57" t="s">
        <v>904</v>
      </c>
      <c r="C612" s="57" t="s">
        <v>659</v>
      </c>
      <c r="D612" s="58" t="s">
        <v>2140</v>
      </c>
      <c r="E612" s="60" t="s">
        <v>2141</v>
      </c>
      <c r="F612" s="61">
        <v>177</v>
      </c>
      <c r="G612" s="61">
        <v>21205</v>
      </c>
      <c r="H612" s="88">
        <v>0.9</v>
      </c>
      <c r="I612" s="63">
        <v>100</v>
      </c>
      <c r="J612" s="63">
        <v>100</v>
      </c>
      <c r="K612" s="63">
        <v>100</v>
      </c>
      <c r="L612" s="63">
        <v>100</v>
      </c>
      <c r="M612" s="63">
        <v>100</v>
      </c>
      <c r="N612" s="63">
        <v>100</v>
      </c>
      <c r="O612" s="63">
        <v>100</v>
      </c>
      <c r="P612" s="63">
        <v>100</v>
      </c>
      <c r="Q612" s="63">
        <v>100</v>
      </c>
      <c r="R612" s="63">
        <v>97.740112994350284</v>
      </c>
      <c r="S612" s="63">
        <v>100</v>
      </c>
      <c r="T612" s="63">
        <v>100</v>
      </c>
      <c r="U612" s="46">
        <v>10</v>
      </c>
      <c r="V612" s="64">
        <v>100</v>
      </c>
      <c r="W612" s="65">
        <v>204</v>
      </c>
      <c r="X612" s="65">
        <v>207</v>
      </c>
      <c r="Y612" s="65">
        <v>210</v>
      </c>
      <c r="Z612" s="65">
        <v>214</v>
      </c>
      <c r="AA612" s="65">
        <v>208</v>
      </c>
      <c r="AB612" s="65">
        <v>206</v>
      </c>
      <c r="AC612" s="67">
        <v>-1.4705882352941175</v>
      </c>
      <c r="AD612" s="67">
        <v>-1.9047619047619049</v>
      </c>
      <c r="AE612" s="67">
        <v>0.96153846153846156</v>
      </c>
      <c r="AF612" s="65">
        <v>213</v>
      </c>
      <c r="AG612" s="65">
        <v>208</v>
      </c>
      <c r="AH612" s="67">
        <v>2.3474178403755865</v>
      </c>
      <c r="AI612" s="65">
        <v>213</v>
      </c>
      <c r="AJ612" s="65">
        <v>209</v>
      </c>
      <c r="AK612" s="67">
        <v>1.8779342723004695</v>
      </c>
      <c r="AL612" s="42" t="s">
        <v>2669</v>
      </c>
      <c r="AM612" s="42" t="s">
        <v>2639</v>
      </c>
      <c r="AN612" s="42" t="s">
        <v>2639</v>
      </c>
      <c r="AO612" s="47" t="s">
        <v>2639</v>
      </c>
      <c r="AP612" s="47" t="s">
        <v>2639</v>
      </c>
      <c r="AQ612" s="43" t="s">
        <v>5</v>
      </c>
    </row>
    <row r="613" spans="1:43" s="24" customFormat="1" ht="30" customHeight="1" x14ac:dyDescent="0.3">
      <c r="A613" s="57" t="s">
        <v>412</v>
      </c>
      <c r="B613" s="57" t="s">
        <v>904</v>
      </c>
      <c r="C613" s="57" t="s">
        <v>659</v>
      </c>
      <c r="D613" s="58" t="s">
        <v>2142</v>
      </c>
      <c r="E613" s="60" t="s">
        <v>2143</v>
      </c>
      <c r="F613" s="61">
        <v>115</v>
      </c>
      <c r="G613" s="61">
        <v>11073</v>
      </c>
      <c r="H613" s="88">
        <v>1.1000000000000001</v>
      </c>
      <c r="I613" s="63">
        <v>100</v>
      </c>
      <c r="J613" s="63">
        <v>100</v>
      </c>
      <c r="K613" s="63">
        <v>100</v>
      </c>
      <c r="L613" s="63">
        <v>94.782608695652172</v>
      </c>
      <c r="M613" s="63">
        <v>100</v>
      </c>
      <c r="N613" s="63">
        <v>92.173913043478265</v>
      </c>
      <c r="O613" s="63">
        <v>93.913043478260875</v>
      </c>
      <c r="P613" s="63">
        <v>98.260869565217391</v>
      </c>
      <c r="Q613" s="63">
        <v>85.217391304347828</v>
      </c>
      <c r="R613" s="63">
        <v>77.391304347826079</v>
      </c>
      <c r="S613" s="63">
        <v>80</v>
      </c>
      <c r="T613" s="63">
        <v>79.130434782608688</v>
      </c>
      <c r="U613" s="46">
        <v>3</v>
      </c>
      <c r="V613" s="64">
        <v>30</v>
      </c>
      <c r="W613" s="65">
        <v>127</v>
      </c>
      <c r="X613" s="65">
        <v>117</v>
      </c>
      <c r="Y613" s="65">
        <v>129</v>
      </c>
      <c r="Z613" s="65">
        <v>118</v>
      </c>
      <c r="AA613" s="65">
        <v>122</v>
      </c>
      <c r="AB613" s="65">
        <v>109</v>
      </c>
      <c r="AC613" s="67">
        <v>7.8740157480314963</v>
      </c>
      <c r="AD613" s="67">
        <v>8.5271317829457356</v>
      </c>
      <c r="AE613" s="67">
        <v>10.655737704918032</v>
      </c>
      <c r="AF613" s="65">
        <v>129</v>
      </c>
      <c r="AG613" s="65">
        <v>106</v>
      </c>
      <c r="AH613" s="67">
        <v>17.829457364341085</v>
      </c>
      <c r="AI613" s="65">
        <v>129</v>
      </c>
      <c r="AJ613" s="65">
        <v>108</v>
      </c>
      <c r="AK613" s="67">
        <v>16.279069767441861</v>
      </c>
      <c r="AL613" s="42" t="s">
        <v>2639</v>
      </c>
      <c r="AM613" s="42" t="s">
        <v>2639</v>
      </c>
      <c r="AN613" s="42" t="s">
        <v>2639</v>
      </c>
      <c r="AO613" s="47" t="s">
        <v>2669</v>
      </c>
      <c r="AP613" s="47" t="s">
        <v>2639</v>
      </c>
      <c r="AQ613" s="43" t="s">
        <v>8</v>
      </c>
    </row>
    <row r="614" spans="1:43" s="24" customFormat="1" ht="30" customHeight="1" x14ac:dyDescent="0.3">
      <c r="A614" s="57" t="s">
        <v>412</v>
      </c>
      <c r="B614" s="57" t="s">
        <v>904</v>
      </c>
      <c r="C614" s="57" t="s">
        <v>659</v>
      </c>
      <c r="D614" s="58" t="s">
        <v>2144</v>
      </c>
      <c r="E614" s="60" t="s">
        <v>2145</v>
      </c>
      <c r="F614" s="61">
        <v>58</v>
      </c>
      <c r="G614" s="61">
        <v>5493</v>
      </c>
      <c r="H614" s="88">
        <v>1.1000000000000001</v>
      </c>
      <c r="I614" s="63">
        <v>100</v>
      </c>
      <c r="J614" s="63">
        <v>100</v>
      </c>
      <c r="K614" s="63">
        <v>100</v>
      </c>
      <c r="L614" s="63">
        <v>100</v>
      </c>
      <c r="M614" s="63">
        <v>100</v>
      </c>
      <c r="N614" s="63">
        <v>100</v>
      </c>
      <c r="O614" s="63">
        <v>100</v>
      </c>
      <c r="P614" s="63">
        <v>77.58620689655173</v>
      </c>
      <c r="Q614" s="63">
        <v>94.827586206896555</v>
      </c>
      <c r="R614" s="63">
        <v>75.862068965517238</v>
      </c>
      <c r="S614" s="63">
        <v>70.689655172413794</v>
      </c>
      <c r="T614" s="63">
        <v>72.41379310344827</v>
      </c>
      <c r="U614" s="46">
        <v>5</v>
      </c>
      <c r="V614" s="64">
        <v>50</v>
      </c>
      <c r="W614" s="65">
        <v>70</v>
      </c>
      <c r="X614" s="65">
        <v>62</v>
      </c>
      <c r="Y614" s="65">
        <v>74</v>
      </c>
      <c r="Z614" s="65">
        <v>67</v>
      </c>
      <c r="AA614" s="65">
        <v>72</v>
      </c>
      <c r="AB614" s="65">
        <v>67</v>
      </c>
      <c r="AC614" s="67">
        <v>11.428571428571429</v>
      </c>
      <c r="AD614" s="67">
        <v>9.4594594594594597</v>
      </c>
      <c r="AE614" s="67">
        <v>6.9444444444444446</v>
      </c>
      <c r="AF614" s="65">
        <v>71</v>
      </c>
      <c r="AG614" s="65">
        <v>62</v>
      </c>
      <c r="AH614" s="67">
        <v>12.676056338028168</v>
      </c>
      <c r="AI614" s="65">
        <v>72</v>
      </c>
      <c r="AJ614" s="65">
        <v>63</v>
      </c>
      <c r="AK614" s="67">
        <v>12.5</v>
      </c>
      <c r="AL614" s="42" t="s">
        <v>2639</v>
      </c>
      <c r="AM614" s="42" t="s">
        <v>2639</v>
      </c>
      <c r="AN614" s="42" t="s">
        <v>2639</v>
      </c>
      <c r="AO614" s="47" t="s">
        <v>2669</v>
      </c>
      <c r="AP614" s="47" t="s">
        <v>2639</v>
      </c>
      <c r="AQ614" s="43" t="s">
        <v>8</v>
      </c>
    </row>
    <row r="615" spans="1:43" s="24" customFormat="1" ht="30" customHeight="1" x14ac:dyDescent="0.3">
      <c r="A615" s="57" t="s">
        <v>412</v>
      </c>
      <c r="B615" s="57" t="s">
        <v>904</v>
      </c>
      <c r="C615" s="57" t="s">
        <v>659</v>
      </c>
      <c r="D615" s="58" t="s">
        <v>2146</v>
      </c>
      <c r="E615" s="60" t="s">
        <v>2147</v>
      </c>
      <c r="F615" s="61">
        <v>128</v>
      </c>
      <c r="G615" s="61">
        <v>8725</v>
      </c>
      <c r="H615" s="88">
        <v>1.5</v>
      </c>
      <c r="I615" s="63">
        <v>100</v>
      </c>
      <c r="J615" s="63">
        <v>100</v>
      </c>
      <c r="K615" s="63">
        <v>89.0625</v>
      </c>
      <c r="L615" s="63">
        <v>91.40625</v>
      </c>
      <c r="M615" s="63">
        <v>88.28125</v>
      </c>
      <c r="N615" s="63">
        <v>90.625</v>
      </c>
      <c r="O615" s="63">
        <v>90.625</v>
      </c>
      <c r="P615" s="63">
        <v>93.75</v>
      </c>
      <c r="Q615" s="63">
        <v>67.96875</v>
      </c>
      <c r="R615" s="63">
        <v>43.75</v>
      </c>
      <c r="S615" s="63">
        <v>81.25</v>
      </c>
      <c r="T615" s="63">
        <v>78.125</v>
      </c>
      <c r="U615" s="46">
        <v>0</v>
      </c>
      <c r="V615" s="64">
        <v>0</v>
      </c>
      <c r="W615" s="65">
        <v>117</v>
      </c>
      <c r="X615" s="65">
        <v>114</v>
      </c>
      <c r="Y615" s="65">
        <v>119</v>
      </c>
      <c r="Z615" s="65">
        <v>113</v>
      </c>
      <c r="AA615" s="65">
        <v>121</v>
      </c>
      <c r="AB615" s="65">
        <v>117</v>
      </c>
      <c r="AC615" s="67">
        <v>2.5641025641025639</v>
      </c>
      <c r="AD615" s="67">
        <v>5.0420168067226889</v>
      </c>
      <c r="AE615" s="67">
        <v>3.3057851239669422</v>
      </c>
      <c r="AF615" s="65">
        <v>119</v>
      </c>
      <c r="AG615" s="65">
        <v>116</v>
      </c>
      <c r="AH615" s="67">
        <v>2.5210084033613445</v>
      </c>
      <c r="AI615" s="65">
        <v>119</v>
      </c>
      <c r="AJ615" s="65">
        <v>116</v>
      </c>
      <c r="AK615" s="67">
        <v>2.5210084033613445</v>
      </c>
      <c r="AL615" s="42" t="s">
        <v>2639</v>
      </c>
      <c r="AM615" s="42" t="s">
        <v>2639</v>
      </c>
      <c r="AN615" s="42" t="s">
        <v>2639</v>
      </c>
      <c r="AO615" s="47" t="s">
        <v>2669</v>
      </c>
      <c r="AP615" s="47" t="s">
        <v>2639</v>
      </c>
      <c r="AQ615" s="43" t="s">
        <v>8</v>
      </c>
    </row>
    <row r="616" spans="1:43" s="24" customFormat="1" ht="30" customHeight="1" x14ac:dyDescent="0.3">
      <c r="A616" s="57" t="s">
        <v>650</v>
      </c>
      <c r="B616" s="57" t="s">
        <v>904</v>
      </c>
      <c r="C616" s="57" t="s">
        <v>659</v>
      </c>
      <c r="D616" s="58" t="s">
        <v>2148</v>
      </c>
      <c r="E616" s="60" t="s">
        <v>2149</v>
      </c>
      <c r="F616" s="61">
        <v>1906</v>
      </c>
      <c r="G616" s="61">
        <v>169822</v>
      </c>
      <c r="H616" s="88">
        <v>1.2000000000000002</v>
      </c>
      <c r="I616" s="63">
        <v>93.861490031479534</v>
      </c>
      <c r="J616" s="63">
        <v>100</v>
      </c>
      <c r="K616" s="63">
        <v>71.720881427072399</v>
      </c>
      <c r="L616" s="63">
        <v>69.359916054564536</v>
      </c>
      <c r="M616" s="63">
        <v>73.924449108079742</v>
      </c>
      <c r="N616" s="63">
        <v>68.363064008394545</v>
      </c>
      <c r="O616" s="63">
        <v>68.730325288562426</v>
      </c>
      <c r="P616" s="63">
        <v>77.229800629590756</v>
      </c>
      <c r="Q616" s="63">
        <v>60.230849947534104</v>
      </c>
      <c r="R616" s="63">
        <v>53.830010493179437</v>
      </c>
      <c r="S616" s="63">
        <v>73.084994753410285</v>
      </c>
      <c r="T616" s="63">
        <v>77.33473242392445</v>
      </c>
      <c r="U616" s="46">
        <v>0</v>
      </c>
      <c r="V616" s="64">
        <v>0</v>
      </c>
      <c r="W616" s="65">
        <v>1422</v>
      </c>
      <c r="X616" s="65">
        <v>1367</v>
      </c>
      <c r="Y616" s="65">
        <v>1493</v>
      </c>
      <c r="Z616" s="65">
        <v>1409</v>
      </c>
      <c r="AA616" s="65">
        <v>1532</v>
      </c>
      <c r="AB616" s="65">
        <v>1322</v>
      </c>
      <c r="AC616" s="67">
        <v>3.8677918424753868</v>
      </c>
      <c r="AD616" s="67">
        <v>5.6262558606831883</v>
      </c>
      <c r="AE616" s="67">
        <v>13.707571801566578</v>
      </c>
      <c r="AF616" s="65">
        <v>1513</v>
      </c>
      <c r="AG616" s="65">
        <v>1303</v>
      </c>
      <c r="AH616" s="67">
        <v>13.879709187045606</v>
      </c>
      <c r="AI616" s="65">
        <v>1503</v>
      </c>
      <c r="AJ616" s="65">
        <v>1310</v>
      </c>
      <c r="AK616" s="67">
        <v>12.840984697272123</v>
      </c>
      <c r="AL616" s="42" t="s">
        <v>2639</v>
      </c>
      <c r="AM616" s="42" t="s">
        <v>2639</v>
      </c>
      <c r="AN616" s="42" t="s">
        <v>2639</v>
      </c>
      <c r="AO616" s="47" t="s">
        <v>2639</v>
      </c>
      <c r="AP616" s="47" t="s">
        <v>2669</v>
      </c>
      <c r="AQ616" s="43" t="s">
        <v>9</v>
      </c>
    </row>
    <row r="617" spans="1:43" s="24" customFormat="1" ht="30" customHeight="1" x14ac:dyDescent="0.3">
      <c r="A617" s="57" t="s">
        <v>659</v>
      </c>
      <c r="B617" s="57" t="s">
        <v>904</v>
      </c>
      <c r="C617" s="57" t="s">
        <v>659</v>
      </c>
      <c r="D617" s="58" t="s">
        <v>2150</v>
      </c>
      <c r="E617" s="60" t="s">
        <v>2151</v>
      </c>
      <c r="F617" s="61">
        <v>1998</v>
      </c>
      <c r="G617" s="61">
        <v>154676</v>
      </c>
      <c r="H617" s="88">
        <v>1.3</v>
      </c>
      <c r="I617" s="63">
        <v>58.208208208208212</v>
      </c>
      <c r="J617" s="63">
        <v>17.717717717717719</v>
      </c>
      <c r="K617" s="63">
        <v>73.173173173173183</v>
      </c>
      <c r="L617" s="63">
        <v>80.430430430430434</v>
      </c>
      <c r="M617" s="63">
        <v>76.926926926926924</v>
      </c>
      <c r="N617" s="63">
        <v>61.761761761761761</v>
      </c>
      <c r="O617" s="63">
        <v>61.511511511511507</v>
      </c>
      <c r="P617" s="63">
        <v>80.830830830830834</v>
      </c>
      <c r="Q617" s="63">
        <v>62.062062062062061</v>
      </c>
      <c r="R617" s="63">
        <v>67.017017017017025</v>
      </c>
      <c r="S617" s="63">
        <v>71.271271271271274</v>
      </c>
      <c r="T617" s="63">
        <v>68.718718718718719</v>
      </c>
      <c r="U617" s="46">
        <v>0</v>
      </c>
      <c r="V617" s="64">
        <v>0</v>
      </c>
      <c r="W617" s="65">
        <v>1332</v>
      </c>
      <c r="X617" s="65">
        <v>1462</v>
      </c>
      <c r="Y617" s="65">
        <v>1485</v>
      </c>
      <c r="Z617" s="65">
        <v>1537</v>
      </c>
      <c r="AA617" s="65">
        <v>2221</v>
      </c>
      <c r="AB617" s="65">
        <v>1607</v>
      </c>
      <c r="AC617" s="67">
        <v>-9.7597597597597598</v>
      </c>
      <c r="AD617" s="67">
        <v>-3.5016835016835017</v>
      </c>
      <c r="AE617" s="67">
        <v>27.645204862674472</v>
      </c>
      <c r="AF617" s="65">
        <v>1501</v>
      </c>
      <c r="AG617" s="65">
        <v>1234</v>
      </c>
      <c r="AH617" s="67">
        <v>17.788141239173886</v>
      </c>
      <c r="AI617" s="65">
        <v>1488</v>
      </c>
      <c r="AJ617" s="65">
        <v>1229</v>
      </c>
      <c r="AK617" s="67">
        <v>17.405913978494624</v>
      </c>
      <c r="AL617" s="42" t="s">
        <v>2639</v>
      </c>
      <c r="AM617" s="42" t="s">
        <v>2639</v>
      </c>
      <c r="AN617" s="42" t="s">
        <v>2639</v>
      </c>
      <c r="AO617" s="47" t="s">
        <v>2639</v>
      </c>
      <c r="AP617" s="47" t="s">
        <v>2669</v>
      </c>
      <c r="AQ617" s="43" t="s">
        <v>9</v>
      </c>
    </row>
    <row r="618" spans="1:43" s="24" customFormat="1" ht="30" customHeight="1" x14ac:dyDescent="0.3">
      <c r="A618" s="57" t="s">
        <v>650</v>
      </c>
      <c r="B618" s="57" t="s">
        <v>904</v>
      </c>
      <c r="C618" s="57" t="s">
        <v>659</v>
      </c>
      <c r="D618" s="58" t="s">
        <v>2152</v>
      </c>
      <c r="E618" s="60" t="s">
        <v>2153</v>
      </c>
      <c r="F618" s="61">
        <v>92</v>
      </c>
      <c r="G618" s="61">
        <v>8910</v>
      </c>
      <c r="H618" s="88">
        <v>1.1000000000000001</v>
      </c>
      <c r="I618" s="63">
        <v>100</v>
      </c>
      <c r="J618" s="63">
        <v>47.826086956521742</v>
      </c>
      <c r="K618" s="63">
        <v>78.260869565217391</v>
      </c>
      <c r="L618" s="63">
        <v>64.130434782608688</v>
      </c>
      <c r="M618" s="63">
        <v>78.260869565217391</v>
      </c>
      <c r="N618" s="63">
        <v>64.130434782608688</v>
      </c>
      <c r="O618" s="63">
        <v>63.04347826086957</v>
      </c>
      <c r="P618" s="63">
        <v>66.304347826086953</v>
      </c>
      <c r="Q618" s="63">
        <v>64.130434782608688</v>
      </c>
      <c r="R618" s="63">
        <v>66.304347826086953</v>
      </c>
      <c r="S618" s="63">
        <v>75</v>
      </c>
      <c r="T618" s="63">
        <v>76.08695652173914</v>
      </c>
      <c r="U618" s="46">
        <v>0</v>
      </c>
      <c r="V618" s="64">
        <v>0</v>
      </c>
      <c r="W618" s="65">
        <v>69</v>
      </c>
      <c r="X618" s="65">
        <v>72</v>
      </c>
      <c r="Y618" s="65">
        <v>71</v>
      </c>
      <c r="Z618" s="65">
        <v>72</v>
      </c>
      <c r="AA618" s="65">
        <v>61</v>
      </c>
      <c r="AB618" s="65">
        <v>59</v>
      </c>
      <c r="AC618" s="67">
        <v>-4.3478260869565215</v>
      </c>
      <c r="AD618" s="67">
        <v>-1.4084507042253522</v>
      </c>
      <c r="AE618" s="67">
        <v>3.278688524590164</v>
      </c>
      <c r="AF618" s="65">
        <v>70</v>
      </c>
      <c r="AG618" s="65">
        <v>59</v>
      </c>
      <c r="AH618" s="67">
        <v>15.714285714285714</v>
      </c>
      <c r="AI618" s="65">
        <v>70</v>
      </c>
      <c r="AJ618" s="65">
        <v>58</v>
      </c>
      <c r="AK618" s="67">
        <v>17.142857142857142</v>
      </c>
      <c r="AL618" s="42" t="s">
        <v>2639</v>
      </c>
      <c r="AM618" s="42" t="s">
        <v>2639</v>
      </c>
      <c r="AN618" s="42" t="s">
        <v>2639</v>
      </c>
      <c r="AO618" s="47" t="s">
        <v>2669</v>
      </c>
      <c r="AP618" s="47" t="s">
        <v>2639</v>
      </c>
      <c r="AQ618" s="43" t="s">
        <v>8</v>
      </c>
    </row>
    <row r="619" spans="1:43" s="24" customFormat="1" ht="30" customHeight="1" x14ac:dyDescent="0.3">
      <c r="A619" s="57" t="s">
        <v>659</v>
      </c>
      <c r="B619" s="57" t="s">
        <v>904</v>
      </c>
      <c r="C619" s="57" t="s">
        <v>659</v>
      </c>
      <c r="D619" s="58" t="s">
        <v>2154</v>
      </c>
      <c r="E619" s="60" t="s">
        <v>2155</v>
      </c>
      <c r="F619" s="61">
        <v>472</v>
      </c>
      <c r="G619" s="61">
        <v>44050</v>
      </c>
      <c r="H619" s="88">
        <v>1.1000000000000001</v>
      </c>
      <c r="I619" s="63">
        <v>76.483050847457619</v>
      </c>
      <c r="J619" s="63">
        <v>56.144067796610166</v>
      </c>
      <c r="K619" s="63">
        <v>87.288135593220346</v>
      </c>
      <c r="L619" s="63">
        <v>84.322033898305079</v>
      </c>
      <c r="M619" s="63">
        <v>87.288135593220346</v>
      </c>
      <c r="N619" s="63">
        <v>84.322033898305079</v>
      </c>
      <c r="O619" s="63">
        <v>84.110169491525426</v>
      </c>
      <c r="P619" s="63">
        <v>91.313559322033896</v>
      </c>
      <c r="Q619" s="63">
        <v>88.347457627118644</v>
      </c>
      <c r="R619" s="63">
        <v>91.737288135593218</v>
      </c>
      <c r="S619" s="63">
        <v>94.491525423728817</v>
      </c>
      <c r="T619" s="63">
        <v>94.915254237288138</v>
      </c>
      <c r="U619" s="46">
        <v>0</v>
      </c>
      <c r="V619" s="64">
        <v>0</v>
      </c>
      <c r="W619" s="65">
        <v>418</v>
      </c>
      <c r="X619" s="65">
        <v>412</v>
      </c>
      <c r="Y619" s="65">
        <v>425</v>
      </c>
      <c r="Z619" s="65">
        <v>412</v>
      </c>
      <c r="AA619" s="65">
        <v>401</v>
      </c>
      <c r="AB619" s="65">
        <v>398</v>
      </c>
      <c r="AC619" s="67">
        <v>1.4354066985645932</v>
      </c>
      <c r="AD619" s="67">
        <v>3.0588235294117649</v>
      </c>
      <c r="AE619" s="67">
        <v>0.74812967581047385</v>
      </c>
      <c r="AF619" s="65">
        <v>423</v>
      </c>
      <c r="AG619" s="65">
        <v>398</v>
      </c>
      <c r="AH619" s="67">
        <v>5.9101654846335698</v>
      </c>
      <c r="AI619" s="65">
        <v>422</v>
      </c>
      <c r="AJ619" s="65">
        <v>397</v>
      </c>
      <c r="AK619" s="67">
        <v>5.9241706161137442</v>
      </c>
      <c r="AL619" s="42" t="s">
        <v>2639</v>
      </c>
      <c r="AM619" s="42" t="s">
        <v>2639</v>
      </c>
      <c r="AN619" s="42" t="s">
        <v>2639</v>
      </c>
      <c r="AO619" s="47" t="s">
        <v>2669</v>
      </c>
      <c r="AP619" s="47" t="s">
        <v>2639</v>
      </c>
      <c r="AQ619" s="43" t="s">
        <v>8</v>
      </c>
    </row>
    <row r="620" spans="1:43" s="24" customFormat="1" ht="30" customHeight="1" x14ac:dyDescent="0.3">
      <c r="A620" s="57" t="s">
        <v>659</v>
      </c>
      <c r="B620" s="57" t="s">
        <v>904</v>
      </c>
      <c r="C620" s="57" t="s">
        <v>659</v>
      </c>
      <c r="D620" s="58" t="s">
        <v>2156</v>
      </c>
      <c r="E620" s="60" t="s">
        <v>2157</v>
      </c>
      <c r="F620" s="61">
        <v>24</v>
      </c>
      <c r="G620" s="61">
        <v>2739</v>
      </c>
      <c r="H620" s="88">
        <v>0.9</v>
      </c>
      <c r="I620" s="63">
        <v>100</v>
      </c>
      <c r="J620" s="63">
        <v>95.833333333333343</v>
      </c>
      <c r="K620" s="63">
        <v>100</v>
      </c>
      <c r="L620" s="63">
        <v>100</v>
      </c>
      <c r="M620" s="63">
        <v>100</v>
      </c>
      <c r="N620" s="63">
        <v>100</v>
      </c>
      <c r="O620" s="63">
        <v>100</v>
      </c>
      <c r="P620" s="63">
        <v>100</v>
      </c>
      <c r="Q620" s="63">
        <v>100</v>
      </c>
      <c r="R620" s="63">
        <v>37.5</v>
      </c>
      <c r="S620" s="63">
        <v>100</v>
      </c>
      <c r="T620" s="63">
        <v>100</v>
      </c>
      <c r="U620" s="46">
        <v>9</v>
      </c>
      <c r="V620" s="64">
        <v>90</v>
      </c>
      <c r="W620" s="65">
        <v>33</v>
      </c>
      <c r="X620" s="65">
        <v>37</v>
      </c>
      <c r="Y620" s="65">
        <v>36</v>
      </c>
      <c r="Z620" s="65">
        <v>38</v>
      </c>
      <c r="AA620" s="65">
        <v>38</v>
      </c>
      <c r="AB620" s="65">
        <v>28</v>
      </c>
      <c r="AC620" s="67">
        <v>-12.121212121212121</v>
      </c>
      <c r="AD620" s="67">
        <v>-5.5555555555555554</v>
      </c>
      <c r="AE620" s="67">
        <v>26.315789473684209</v>
      </c>
      <c r="AF620" s="65">
        <v>36</v>
      </c>
      <c r="AG620" s="65">
        <v>30</v>
      </c>
      <c r="AH620" s="67">
        <v>16.666666666666664</v>
      </c>
      <c r="AI620" s="65">
        <v>36</v>
      </c>
      <c r="AJ620" s="65">
        <v>29</v>
      </c>
      <c r="AK620" s="67">
        <v>19.444444444444446</v>
      </c>
      <c r="AL620" s="42" t="s">
        <v>2639</v>
      </c>
      <c r="AM620" s="42" t="s">
        <v>2669</v>
      </c>
      <c r="AN620" s="42" t="s">
        <v>2639</v>
      </c>
      <c r="AO620" s="47" t="s">
        <v>2639</v>
      </c>
      <c r="AP620" s="47" t="s">
        <v>2639</v>
      </c>
      <c r="AQ620" s="43" t="s">
        <v>6</v>
      </c>
    </row>
    <row r="621" spans="1:43" s="24" customFormat="1" ht="30" customHeight="1" x14ac:dyDescent="0.3">
      <c r="A621" s="57" t="s">
        <v>412</v>
      </c>
      <c r="B621" s="57" t="s">
        <v>904</v>
      </c>
      <c r="C621" s="57" t="s">
        <v>659</v>
      </c>
      <c r="D621" s="58" t="s">
        <v>2158</v>
      </c>
      <c r="E621" s="60" t="s">
        <v>2159</v>
      </c>
      <c r="F621" s="61">
        <v>42</v>
      </c>
      <c r="G621" s="61">
        <v>4210</v>
      </c>
      <c r="H621" s="88">
        <v>1</v>
      </c>
      <c r="I621" s="63">
        <v>100</v>
      </c>
      <c r="J621" s="63">
        <v>97.61904761904762</v>
      </c>
      <c r="K621" s="63">
        <v>100</v>
      </c>
      <c r="L621" s="63">
        <v>90.476190476190482</v>
      </c>
      <c r="M621" s="63">
        <v>100</v>
      </c>
      <c r="N621" s="63">
        <v>100</v>
      </c>
      <c r="O621" s="63">
        <v>100</v>
      </c>
      <c r="P621" s="63">
        <v>100</v>
      </c>
      <c r="Q621" s="63">
        <v>80.952380952380949</v>
      </c>
      <c r="R621" s="63">
        <v>80.952380952380949</v>
      </c>
      <c r="S621" s="63">
        <v>95.238095238095227</v>
      </c>
      <c r="T621" s="63">
        <v>90.476190476190482</v>
      </c>
      <c r="U621" s="46">
        <v>6</v>
      </c>
      <c r="V621" s="64">
        <v>60</v>
      </c>
      <c r="W621" s="65">
        <v>37</v>
      </c>
      <c r="X621" s="65">
        <v>45</v>
      </c>
      <c r="Y621" s="65">
        <v>38</v>
      </c>
      <c r="Z621" s="65">
        <v>45</v>
      </c>
      <c r="AA621" s="65">
        <v>36</v>
      </c>
      <c r="AB621" s="65">
        <v>38</v>
      </c>
      <c r="AC621" s="67">
        <v>-21.621621621621621</v>
      </c>
      <c r="AD621" s="67">
        <v>-18.421052631578945</v>
      </c>
      <c r="AE621" s="67">
        <v>-5.5555555555555554</v>
      </c>
      <c r="AF621" s="65">
        <v>37</v>
      </c>
      <c r="AG621" s="65">
        <v>43</v>
      </c>
      <c r="AH621" s="67">
        <v>-16.216216216216218</v>
      </c>
      <c r="AI621" s="65">
        <v>37</v>
      </c>
      <c r="AJ621" s="65">
        <v>43</v>
      </c>
      <c r="AK621" s="67">
        <v>-16.216216216216218</v>
      </c>
      <c r="AL621" s="42" t="s">
        <v>2639</v>
      </c>
      <c r="AM621" s="42" t="s">
        <v>2639</v>
      </c>
      <c r="AN621" s="42" t="s">
        <v>2639</v>
      </c>
      <c r="AO621" s="47" t="s">
        <v>2669</v>
      </c>
      <c r="AP621" s="47" t="s">
        <v>2639</v>
      </c>
      <c r="AQ621" s="43" t="s">
        <v>8</v>
      </c>
    </row>
    <row r="622" spans="1:43" s="24" customFormat="1" ht="30" customHeight="1" x14ac:dyDescent="0.3">
      <c r="A622" s="57" t="s">
        <v>659</v>
      </c>
      <c r="B622" s="57" t="s">
        <v>904</v>
      </c>
      <c r="C622" s="57" t="s">
        <v>659</v>
      </c>
      <c r="D622" s="58" t="s">
        <v>2160</v>
      </c>
      <c r="E622" s="60" t="s">
        <v>2161</v>
      </c>
      <c r="F622" s="61">
        <v>70</v>
      </c>
      <c r="G622" s="61">
        <v>5573</v>
      </c>
      <c r="H622" s="88">
        <v>1.3</v>
      </c>
      <c r="I622" s="63">
        <v>100</v>
      </c>
      <c r="J622" s="63">
        <v>100</v>
      </c>
      <c r="K622" s="63">
        <v>100</v>
      </c>
      <c r="L622" s="63">
        <v>100</v>
      </c>
      <c r="M622" s="63">
        <v>100</v>
      </c>
      <c r="N622" s="63">
        <v>100</v>
      </c>
      <c r="O622" s="63">
        <v>100</v>
      </c>
      <c r="P622" s="63">
        <v>100</v>
      </c>
      <c r="Q622" s="63">
        <v>100</v>
      </c>
      <c r="R622" s="63">
        <v>97.142857142857139</v>
      </c>
      <c r="S622" s="63">
        <v>100</v>
      </c>
      <c r="T622" s="63">
        <v>100</v>
      </c>
      <c r="U622" s="46">
        <v>10</v>
      </c>
      <c r="V622" s="64">
        <v>100</v>
      </c>
      <c r="W622" s="65">
        <v>73</v>
      </c>
      <c r="X622" s="65">
        <v>82</v>
      </c>
      <c r="Y622" s="65">
        <v>77</v>
      </c>
      <c r="Z622" s="65">
        <v>86</v>
      </c>
      <c r="AA622" s="65">
        <v>77</v>
      </c>
      <c r="AB622" s="65">
        <v>81</v>
      </c>
      <c r="AC622" s="67">
        <v>-12.328767123287671</v>
      </c>
      <c r="AD622" s="67">
        <v>-11.688311688311687</v>
      </c>
      <c r="AE622" s="67">
        <v>-5.1948051948051948</v>
      </c>
      <c r="AF622" s="65">
        <v>76</v>
      </c>
      <c r="AG622" s="65">
        <v>85</v>
      </c>
      <c r="AH622" s="67">
        <v>-11.842105263157894</v>
      </c>
      <c r="AI622" s="65">
        <v>76</v>
      </c>
      <c r="AJ622" s="65">
        <v>85</v>
      </c>
      <c r="AK622" s="67">
        <v>-11.842105263157894</v>
      </c>
      <c r="AL622" s="42" t="s">
        <v>2669</v>
      </c>
      <c r="AM622" s="42" t="s">
        <v>2639</v>
      </c>
      <c r="AN622" s="42" t="s">
        <v>2639</v>
      </c>
      <c r="AO622" s="47" t="s">
        <v>2639</v>
      </c>
      <c r="AP622" s="47" t="s">
        <v>2639</v>
      </c>
      <c r="AQ622" s="43" t="s">
        <v>5</v>
      </c>
    </row>
    <row r="623" spans="1:43" s="24" customFormat="1" ht="30" customHeight="1" x14ac:dyDescent="0.3">
      <c r="A623" s="57" t="s">
        <v>412</v>
      </c>
      <c r="B623" s="57" t="s">
        <v>904</v>
      </c>
      <c r="C623" s="57" t="s">
        <v>659</v>
      </c>
      <c r="D623" s="58" t="s">
        <v>2162</v>
      </c>
      <c r="E623" s="60" t="s">
        <v>2163</v>
      </c>
      <c r="F623" s="61">
        <v>76</v>
      </c>
      <c r="G623" s="61">
        <v>7001</v>
      </c>
      <c r="H623" s="88">
        <v>1.1000000000000001</v>
      </c>
      <c r="I623" s="63">
        <v>68.421052631578945</v>
      </c>
      <c r="J623" s="63">
        <v>61.842105263157897</v>
      </c>
      <c r="K623" s="63">
        <v>96.05263157894737</v>
      </c>
      <c r="L623" s="63">
        <v>100</v>
      </c>
      <c r="M623" s="63">
        <v>100</v>
      </c>
      <c r="N623" s="63">
        <v>100</v>
      </c>
      <c r="O623" s="63">
        <v>100</v>
      </c>
      <c r="P623" s="63">
        <v>100</v>
      </c>
      <c r="Q623" s="63">
        <v>100</v>
      </c>
      <c r="R623" s="63">
        <v>100</v>
      </c>
      <c r="S623" s="63">
        <v>100</v>
      </c>
      <c r="T623" s="63">
        <v>96.05263157894737</v>
      </c>
      <c r="U623" s="46">
        <v>10</v>
      </c>
      <c r="V623" s="64">
        <v>100</v>
      </c>
      <c r="W623" s="65">
        <v>67</v>
      </c>
      <c r="X623" s="65">
        <v>73</v>
      </c>
      <c r="Y623" s="65">
        <v>70</v>
      </c>
      <c r="Z623" s="65">
        <v>77</v>
      </c>
      <c r="AA623" s="65">
        <v>73</v>
      </c>
      <c r="AB623" s="65">
        <v>78</v>
      </c>
      <c r="AC623" s="67">
        <v>-8.9552238805970141</v>
      </c>
      <c r="AD623" s="67">
        <v>-10</v>
      </c>
      <c r="AE623" s="67">
        <v>-6.8493150684931505</v>
      </c>
      <c r="AF623" s="65">
        <v>72</v>
      </c>
      <c r="AG623" s="65">
        <v>82</v>
      </c>
      <c r="AH623" s="67">
        <v>-13.888888888888889</v>
      </c>
      <c r="AI623" s="65">
        <v>70</v>
      </c>
      <c r="AJ623" s="65">
        <v>82</v>
      </c>
      <c r="AK623" s="67">
        <v>-17.142857142857142</v>
      </c>
      <c r="AL623" s="42" t="s">
        <v>2669</v>
      </c>
      <c r="AM623" s="42" t="s">
        <v>2639</v>
      </c>
      <c r="AN623" s="42" t="s">
        <v>2639</v>
      </c>
      <c r="AO623" s="47" t="s">
        <v>2639</v>
      </c>
      <c r="AP623" s="47" t="s">
        <v>2639</v>
      </c>
      <c r="AQ623" s="43" t="s">
        <v>5</v>
      </c>
    </row>
    <row r="624" spans="1:43" s="24" customFormat="1" ht="30" customHeight="1" x14ac:dyDescent="0.3">
      <c r="A624" s="57" t="s">
        <v>659</v>
      </c>
      <c r="B624" s="57" t="s">
        <v>904</v>
      </c>
      <c r="C624" s="57" t="s">
        <v>659</v>
      </c>
      <c r="D624" s="58" t="s">
        <v>2164</v>
      </c>
      <c r="E624" s="60" t="s">
        <v>2165</v>
      </c>
      <c r="F624" s="61">
        <v>120</v>
      </c>
      <c r="G624" s="61">
        <v>5444</v>
      </c>
      <c r="H624" s="88">
        <v>2.3000000000000003</v>
      </c>
      <c r="I624" s="63">
        <v>91.666666666666657</v>
      </c>
      <c r="J624" s="63">
        <v>74.166666666666671</v>
      </c>
      <c r="K624" s="63">
        <v>93.333333333333329</v>
      </c>
      <c r="L624" s="63">
        <v>95</v>
      </c>
      <c r="M624" s="63">
        <v>97.5</v>
      </c>
      <c r="N624" s="63">
        <v>94.166666666666671</v>
      </c>
      <c r="O624" s="63">
        <v>95</v>
      </c>
      <c r="P624" s="63">
        <v>87.5</v>
      </c>
      <c r="Q624" s="63">
        <v>66.666666666666657</v>
      </c>
      <c r="R624" s="63">
        <v>65</v>
      </c>
      <c r="S624" s="63">
        <v>84.166666666666671</v>
      </c>
      <c r="T624" s="63">
        <v>100</v>
      </c>
      <c r="U624" s="46">
        <v>5</v>
      </c>
      <c r="V624" s="64">
        <v>50</v>
      </c>
      <c r="W624" s="65">
        <v>109</v>
      </c>
      <c r="X624" s="65">
        <v>112</v>
      </c>
      <c r="Y624" s="65">
        <v>114</v>
      </c>
      <c r="Z624" s="65">
        <v>117</v>
      </c>
      <c r="AA624" s="65">
        <v>123</v>
      </c>
      <c r="AB624" s="65">
        <v>114</v>
      </c>
      <c r="AC624" s="67">
        <v>-2.7522935779816518</v>
      </c>
      <c r="AD624" s="67">
        <v>-2.6315789473684208</v>
      </c>
      <c r="AE624" s="67">
        <v>7.3170731707317067</v>
      </c>
      <c r="AF624" s="65">
        <v>113</v>
      </c>
      <c r="AG624" s="65">
        <v>113</v>
      </c>
      <c r="AH624" s="67">
        <v>0</v>
      </c>
      <c r="AI624" s="65">
        <v>117</v>
      </c>
      <c r="AJ624" s="65">
        <v>114</v>
      </c>
      <c r="AK624" s="67">
        <v>2.5641025641025639</v>
      </c>
      <c r="AL624" s="42" t="s">
        <v>2639</v>
      </c>
      <c r="AM624" s="42" t="s">
        <v>2639</v>
      </c>
      <c r="AN624" s="42" t="s">
        <v>2639</v>
      </c>
      <c r="AO624" s="47" t="s">
        <v>2669</v>
      </c>
      <c r="AP624" s="47" t="s">
        <v>2639</v>
      </c>
      <c r="AQ624" s="43" t="s">
        <v>8</v>
      </c>
    </row>
    <row r="625" spans="1:43" s="24" customFormat="1" ht="30" customHeight="1" x14ac:dyDescent="0.3">
      <c r="A625" s="57" t="s">
        <v>659</v>
      </c>
      <c r="B625" s="57" t="s">
        <v>904</v>
      </c>
      <c r="C625" s="57" t="s">
        <v>659</v>
      </c>
      <c r="D625" s="58" t="s">
        <v>2166</v>
      </c>
      <c r="E625" s="60" t="s">
        <v>2167</v>
      </c>
      <c r="F625" s="61">
        <v>15</v>
      </c>
      <c r="G625" s="61">
        <v>1435</v>
      </c>
      <c r="H625" s="88">
        <v>1.1000000000000001</v>
      </c>
      <c r="I625" s="63">
        <v>46.666666666666664</v>
      </c>
      <c r="J625" s="63">
        <v>40</v>
      </c>
      <c r="K625" s="63">
        <v>100</v>
      </c>
      <c r="L625" s="63">
        <v>93.333333333333329</v>
      </c>
      <c r="M625" s="63">
        <v>86.666666666666671</v>
      </c>
      <c r="N625" s="63">
        <v>100</v>
      </c>
      <c r="O625" s="63">
        <v>100</v>
      </c>
      <c r="P625" s="63">
        <v>100</v>
      </c>
      <c r="Q625" s="63">
        <v>100</v>
      </c>
      <c r="R625" s="63">
        <v>40</v>
      </c>
      <c r="S625" s="63">
        <v>100</v>
      </c>
      <c r="T625" s="63">
        <v>100</v>
      </c>
      <c r="U625" s="46">
        <v>7</v>
      </c>
      <c r="V625" s="64">
        <v>70</v>
      </c>
      <c r="W625" s="65">
        <v>15</v>
      </c>
      <c r="X625" s="65">
        <v>15</v>
      </c>
      <c r="Y625" s="65">
        <v>16</v>
      </c>
      <c r="Z625" s="65">
        <v>13</v>
      </c>
      <c r="AA625" s="65">
        <v>16</v>
      </c>
      <c r="AB625" s="65">
        <v>14</v>
      </c>
      <c r="AC625" s="67">
        <v>0</v>
      </c>
      <c r="AD625" s="67">
        <v>18.75</v>
      </c>
      <c r="AE625" s="67">
        <v>12.5</v>
      </c>
      <c r="AF625" s="65">
        <v>14</v>
      </c>
      <c r="AG625" s="65">
        <v>15</v>
      </c>
      <c r="AH625" s="67">
        <v>-7.1428571428571423</v>
      </c>
      <c r="AI625" s="65">
        <v>14</v>
      </c>
      <c r="AJ625" s="65">
        <v>15</v>
      </c>
      <c r="AK625" s="67">
        <v>-7.1428571428571423</v>
      </c>
      <c r="AL625" s="42" t="s">
        <v>2639</v>
      </c>
      <c r="AM625" s="42" t="s">
        <v>2639</v>
      </c>
      <c r="AN625" s="42" t="s">
        <v>2639</v>
      </c>
      <c r="AO625" s="47" t="s">
        <v>2669</v>
      </c>
      <c r="AP625" s="47" t="s">
        <v>2639</v>
      </c>
      <c r="AQ625" s="43" t="s">
        <v>8</v>
      </c>
    </row>
    <row r="626" spans="1:43" s="24" customFormat="1" ht="30" customHeight="1" x14ac:dyDescent="0.3">
      <c r="A626" s="57" t="s">
        <v>659</v>
      </c>
      <c r="B626" s="57" t="s">
        <v>904</v>
      </c>
      <c r="C626" s="57" t="s">
        <v>659</v>
      </c>
      <c r="D626" s="58" t="s">
        <v>2168</v>
      </c>
      <c r="E626" s="60" t="s">
        <v>2169</v>
      </c>
      <c r="F626" s="61">
        <v>43</v>
      </c>
      <c r="G626" s="61">
        <v>6198</v>
      </c>
      <c r="H626" s="88">
        <v>0.7</v>
      </c>
      <c r="I626" s="63">
        <v>100</v>
      </c>
      <c r="J626" s="63">
        <v>100</v>
      </c>
      <c r="K626" s="63">
        <v>100</v>
      </c>
      <c r="L626" s="63">
        <v>100</v>
      </c>
      <c r="M626" s="63">
        <v>100</v>
      </c>
      <c r="N626" s="63">
        <v>100</v>
      </c>
      <c r="O626" s="63">
        <v>100</v>
      </c>
      <c r="P626" s="63">
        <v>81.395348837209298</v>
      </c>
      <c r="Q626" s="63">
        <v>72.093023255813947</v>
      </c>
      <c r="R626" s="63">
        <v>100</v>
      </c>
      <c r="S626" s="63">
        <v>90.697674418604649</v>
      </c>
      <c r="T626" s="63">
        <v>100</v>
      </c>
      <c r="U626" s="46">
        <v>7</v>
      </c>
      <c r="V626" s="64">
        <v>70</v>
      </c>
      <c r="W626" s="65">
        <v>54</v>
      </c>
      <c r="X626" s="65">
        <v>56</v>
      </c>
      <c r="Y626" s="65">
        <v>58</v>
      </c>
      <c r="Z626" s="65">
        <v>58</v>
      </c>
      <c r="AA626" s="65">
        <v>56</v>
      </c>
      <c r="AB626" s="65">
        <v>54</v>
      </c>
      <c r="AC626" s="67">
        <v>-3.7037037037037033</v>
      </c>
      <c r="AD626" s="67">
        <v>0</v>
      </c>
      <c r="AE626" s="67">
        <v>3.5714285714285712</v>
      </c>
      <c r="AF626" s="65">
        <v>59</v>
      </c>
      <c r="AG626" s="65">
        <v>47</v>
      </c>
      <c r="AH626" s="67">
        <v>20.33898305084746</v>
      </c>
      <c r="AI626" s="65">
        <v>59</v>
      </c>
      <c r="AJ626" s="65">
        <v>48</v>
      </c>
      <c r="AK626" s="67">
        <v>18.64406779661017</v>
      </c>
      <c r="AL626" s="42" t="s">
        <v>2639</v>
      </c>
      <c r="AM626" s="42" t="s">
        <v>2639</v>
      </c>
      <c r="AN626" s="42" t="s">
        <v>2639</v>
      </c>
      <c r="AO626" s="47" t="s">
        <v>2669</v>
      </c>
      <c r="AP626" s="47" t="s">
        <v>2639</v>
      </c>
      <c r="AQ626" s="43" t="s">
        <v>8</v>
      </c>
    </row>
    <row r="627" spans="1:43" s="24" customFormat="1" ht="30" customHeight="1" x14ac:dyDescent="0.3">
      <c r="A627" s="57" t="s">
        <v>659</v>
      </c>
      <c r="B627" s="57" t="s">
        <v>904</v>
      </c>
      <c r="C627" s="57" t="s">
        <v>659</v>
      </c>
      <c r="D627" s="58" t="s">
        <v>2170</v>
      </c>
      <c r="E627" s="60" t="s">
        <v>2171</v>
      </c>
      <c r="F627" s="61">
        <v>32</v>
      </c>
      <c r="G627" s="61">
        <v>4123</v>
      </c>
      <c r="H627" s="88">
        <v>0.79999999999999993</v>
      </c>
      <c r="I627" s="63">
        <v>100</v>
      </c>
      <c r="J627" s="63">
        <v>100</v>
      </c>
      <c r="K627" s="63">
        <v>100</v>
      </c>
      <c r="L627" s="63">
        <v>100</v>
      </c>
      <c r="M627" s="63">
        <v>100</v>
      </c>
      <c r="N627" s="63">
        <v>100</v>
      </c>
      <c r="O627" s="63">
        <v>100</v>
      </c>
      <c r="P627" s="63">
        <v>81.25</v>
      </c>
      <c r="Q627" s="63">
        <v>100</v>
      </c>
      <c r="R627" s="63">
        <v>65.625</v>
      </c>
      <c r="S627" s="63">
        <v>75</v>
      </c>
      <c r="T627" s="63">
        <v>78.125</v>
      </c>
      <c r="U627" s="46">
        <v>6</v>
      </c>
      <c r="V627" s="64">
        <v>60</v>
      </c>
      <c r="W627" s="65">
        <v>42</v>
      </c>
      <c r="X627" s="65">
        <v>37</v>
      </c>
      <c r="Y627" s="65">
        <v>45</v>
      </c>
      <c r="Z627" s="65">
        <v>40</v>
      </c>
      <c r="AA627" s="65">
        <v>43</v>
      </c>
      <c r="AB627" s="65">
        <v>41</v>
      </c>
      <c r="AC627" s="67">
        <v>11.904761904761903</v>
      </c>
      <c r="AD627" s="67">
        <v>11.111111111111111</v>
      </c>
      <c r="AE627" s="67">
        <v>4.6511627906976747</v>
      </c>
      <c r="AF627" s="65">
        <v>43</v>
      </c>
      <c r="AG627" s="65">
        <v>35</v>
      </c>
      <c r="AH627" s="67">
        <v>18.604651162790699</v>
      </c>
      <c r="AI627" s="65">
        <v>43</v>
      </c>
      <c r="AJ627" s="65">
        <v>35</v>
      </c>
      <c r="AK627" s="67">
        <v>18.604651162790699</v>
      </c>
      <c r="AL627" s="42" t="s">
        <v>2639</v>
      </c>
      <c r="AM627" s="42" t="s">
        <v>2639</v>
      </c>
      <c r="AN627" s="42" t="s">
        <v>2639</v>
      </c>
      <c r="AO627" s="47" t="s">
        <v>2669</v>
      </c>
      <c r="AP627" s="47" t="s">
        <v>2639</v>
      </c>
      <c r="AQ627" s="43" t="s">
        <v>8</v>
      </c>
    </row>
    <row r="628" spans="1:43" s="24" customFormat="1" ht="30" customHeight="1" x14ac:dyDescent="0.3">
      <c r="A628" s="57" t="s">
        <v>659</v>
      </c>
      <c r="B628" s="57" t="s">
        <v>904</v>
      </c>
      <c r="C628" s="57" t="s">
        <v>659</v>
      </c>
      <c r="D628" s="58" t="s">
        <v>2172</v>
      </c>
      <c r="E628" s="60" t="s">
        <v>2173</v>
      </c>
      <c r="F628" s="61">
        <v>88</v>
      </c>
      <c r="G628" s="61">
        <v>6350</v>
      </c>
      <c r="H628" s="88">
        <v>1.4000000000000001</v>
      </c>
      <c r="I628" s="63">
        <v>85.227272727272734</v>
      </c>
      <c r="J628" s="63">
        <v>59.090909090909093</v>
      </c>
      <c r="K628" s="63">
        <v>100</v>
      </c>
      <c r="L628" s="63">
        <v>100</v>
      </c>
      <c r="M628" s="63">
        <v>100</v>
      </c>
      <c r="N628" s="63">
        <v>100</v>
      </c>
      <c r="O628" s="63">
        <v>100</v>
      </c>
      <c r="P628" s="63">
        <v>100</v>
      </c>
      <c r="Q628" s="63">
        <v>100</v>
      </c>
      <c r="R628" s="63">
        <v>100</v>
      </c>
      <c r="S628" s="63">
        <v>100</v>
      </c>
      <c r="T628" s="63">
        <v>100</v>
      </c>
      <c r="U628" s="46">
        <v>10</v>
      </c>
      <c r="V628" s="64">
        <v>100</v>
      </c>
      <c r="W628" s="65">
        <v>93</v>
      </c>
      <c r="X628" s="65">
        <v>105</v>
      </c>
      <c r="Y628" s="65">
        <v>97</v>
      </c>
      <c r="Z628" s="65">
        <v>106</v>
      </c>
      <c r="AA628" s="65">
        <v>105</v>
      </c>
      <c r="AB628" s="65">
        <v>107</v>
      </c>
      <c r="AC628" s="67">
        <v>-12.903225806451612</v>
      </c>
      <c r="AD628" s="67">
        <v>-9.2783505154639183</v>
      </c>
      <c r="AE628" s="67">
        <v>-1.9047619047619049</v>
      </c>
      <c r="AF628" s="65">
        <v>98</v>
      </c>
      <c r="AG628" s="65">
        <v>105</v>
      </c>
      <c r="AH628" s="67">
        <v>-7.1428571428571423</v>
      </c>
      <c r="AI628" s="65">
        <v>98</v>
      </c>
      <c r="AJ628" s="65">
        <v>105</v>
      </c>
      <c r="AK628" s="67">
        <v>-7.1428571428571423</v>
      </c>
      <c r="AL628" s="42" t="s">
        <v>2669</v>
      </c>
      <c r="AM628" s="42" t="s">
        <v>2639</v>
      </c>
      <c r="AN628" s="42" t="s">
        <v>2639</v>
      </c>
      <c r="AO628" s="47" t="s">
        <v>2639</v>
      </c>
      <c r="AP628" s="47" t="s">
        <v>2639</v>
      </c>
      <c r="AQ628" s="43" t="s">
        <v>5</v>
      </c>
    </row>
    <row r="629" spans="1:43" s="24" customFormat="1" ht="30" customHeight="1" x14ac:dyDescent="0.3">
      <c r="A629" s="57" t="s">
        <v>659</v>
      </c>
      <c r="B629" s="57" t="s">
        <v>904</v>
      </c>
      <c r="C629" s="57" t="s">
        <v>659</v>
      </c>
      <c r="D629" s="58" t="s">
        <v>2174</v>
      </c>
      <c r="E629" s="60" t="s">
        <v>2175</v>
      </c>
      <c r="F629" s="61">
        <v>80</v>
      </c>
      <c r="G629" s="61">
        <v>5135</v>
      </c>
      <c r="H629" s="88">
        <v>1.6</v>
      </c>
      <c r="I629" s="63">
        <v>76.25</v>
      </c>
      <c r="J629" s="63">
        <v>43.75</v>
      </c>
      <c r="K629" s="63">
        <v>81.25</v>
      </c>
      <c r="L629" s="63">
        <v>88.75</v>
      </c>
      <c r="M629" s="63">
        <v>87.5</v>
      </c>
      <c r="N629" s="63">
        <v>91.25</v>
      </c>
      <c r="O629" s="63">
        <v>90</v>
      </c>
      <c r="P629" s="63">
        <v>95</v>
      </c>
      <c r="Q629" s="63">
        <v>76.25</v>
      </c>
      <c r="R629" s="63">
        <v>71.25</v>
      </c>
      <c r="S629" s="63">
        <v>90</v>
      </c>
      <c r="T629" s="63">
        <v>91.25</v>
      </c>
      <c r="U629" s="46">
        <v>1</v>
      </c>
      <c r="V629" s="64">
        <v>10</v>
      </c>
      <c r="W629" s="65">
        <v>63</v>
      </c>
      <c r="X629" s="65">
        <v>65</v>
      </c>
      <c r="Y629" s="65">
        <v>68</v>
      </c>
      <c r="Z629" s="65">
        <v>70</v>
      </c>
      <c r="AA629" s="65">
        <v>76</v>
      </c>
      <c r="AB629" s="65">
        <v>71</v>
      </c>
      <c r="AC629" s="67">
        <v>-3.1746031746031744</v>
      </c>
      <c r="AD629" s="67">
        <v>-2.9411764705882351</v>
      </c>
      <c r="AE629" s="67">
        <v>6.5789473684210522</v>
      </c>
      <c r="AF629" s="65">
        <v>67</v>
      </c>
      <c r="AG629" s="65">
        <v>73</v>
      </c>
      <c r="AH629" s="67">
        <v>-8.9552238805970141</v>
      </c>
      <c r="AI629" s="65">
        <v>67</v>
      </c>
      <c r="AJ629" s="65">
        <v>72</v>
      </c>
      <c r="AK629" s="67">
        <v>-7.4626865671641784</v>
      </c>
      <c r="AL629" s="42" t="s">
        <v>2639</v>
      </c>
      <c r="AM629" s="42" t="s">
        <v>2639</v>
      </c>
      <c r="AN629" s="42" t="s">
        <v>2639</v>
      </c>
      <c r="AO629" s="47" t="s">
        <v>2669</v>
      </c>
      <c r="AP629" s="47" t="s">
        <v>2639</v>
      </c>
      <c r="AQ629" s="43" t="s">
        <v>8</v>
      </c>
    </row>
    <row r="630" spans="1:43" s="24" customFormat="1" ht="30" customHeight="1" x14ac:dyDescent="0.3">
      <c r="A630" s="57" t="s">
        <v>412</v>
      </c>
      <c r="B630" s="57" t="s">
        <v>904</v>
      </c>
      <c r="C630" s="57" t="s">
        <v>659</v>
      </c>
      <c r="D630" s="58" t="s">
        <v>2176</v>
      </c>
      <c r="E630" s="60" t="s">
        <v>2177</v>
      </c>
      <c r="F630" s="61">
        <v>19</v>
      </c>
      <c r="G630" s="61">
        <v>2519</v>
      </c>
      <c r="H630" s="88">
        <v>0.79999999999999993</v>
      </c>
      <c r="I630" s="63">
        <v>68.421052631578945</v>
      </c>
      <c r="J630" s="63">
        <v>63.157894736842103</v>
      </c>
      <c r="K630" s="63">
        <v>84.210526315789465</v>
      </c>
      <c r="L630" s="63">
        <v>94.73684210526315</v>
      </c>
      <c r="M630" s="63">
        <v>84.210526315789465</v>
      </c>
      <c r="N630" s="63">
        <v>100</v>
      </c>
      <c r="O630" s="63">
        <v>100</v>
      </c>
      <c r="P630" s="63">
        <v>100</v>
      </c>
      <c r="Q630" s="63">
        <v>100</v>
      </c>
      <c r="R630" s="63">
        <v>89.473684210526315</v>
      </c>
      <c r="S630" s="63">
        <v>94.73684210526315</v>
      </c>
      <c r="T630" s="63">
        <v>100</v>
      </c>
      <c r="U630" s="46">
        <v>5</v>
      </c>
      <c r="V630" s="64">
        <v>50</v>
      </c>
      <c r="W630" s="65">
        <v>16</v>
      </c>
      <c r="X630" s="65">
        <v>16</v>
      </c>
      <c r="Y630" s="65">
        <v>17</v>
      </c>
      <c r="Z630" s="65">
        <v>16</v>
      </c>
      <c r="AA630" s="65">
        <v>16</v>
      </c>
      <c r="AB630" s="65">
        <v>18</v>
      </c>
      <c r="AC630" s="67">
        <v>0</v>
      </c>
      <c r="AD630" s="67">
        <v>5.8823529411764701</v>
      </c>
      <c r="AE630" s="67">
        <v>-12.5</v>
      </c>
      <c r="AF630" s="65">
        <v>16</v>
      </c>
      <c r="AG630" s="65">
        <v>19</v>
      </c>
      <c r="AH630" s="67">
        <v>-18.75</v>
      </c>
      <c r="AI630" s="65">
        <v>16</v>
      </c>
      <c r="AJ630" s="65">
        <v>19</v>
      </c>
      <c r="AK630" s="67">
        <v>-18.75</v>
      </c>
      <c r="AL630" s="42" t="s">
        <v>2639</v>
      </c>
      <c r="AM630" s="42" t="s">
        <v>2639</v>
      </c>
      <c r="AN630" s="42" t="s">
        <v>2639</v>
      </c>
      <c r="AO630" s="47" t="s">
        <v>2669</v>
      </c>
      <c r="AP630" s="47" t="s">
        <v>2639</v>
      </c>
      <c r="AQ630" s="43" t="s">
        <v>8</v>
      </c>
    </row>
    <row r="631" spans="1:43" s="24" customFormat="1" ht="30" customHeight="1" x14ac:dyDescent="0.3">
      <c r="A631" s="57" t="s">
        <v>775</v>
      </c>
      <c r="B631" s="57" t="s">
        <v>957</v>
      </c>
      <c r="C631" s="57" t="s">
        <v>2178</v>
      </c>
      <c r="D631" s="58" t="s">
        <v>2179</v>
      </c>
      <c r="E631" s="60" t="s">
        <v>2180</v>
      </c>
      <c r="F631" s="61">
        <v>214</v>
      </c>
      <c r="G631" s="61">
        <v>20901</v>
      </c>
      <c r="H631" s="88">
        <v>1.1000000000000001</v>
      </c>
      <c r="I631" s="63">
        <v>75.700934579439249</v>
      </c>
      <c r="J631" s="63">
        <v>27.570093457943923</v>
      </c>
      <c r="K631" s="63">
        <v>89.719626168224295</v>
      </c>
      <c r="L631" s="63">
        <v>91.588785046728972</v>
      </c>
      <c r="M631" s="63">
        <v>92.056074766355138</v>
      </c>
      <c r="N631" s="63">
        <v>89.252336448598129</v>
      </c>
      <c r="O631" s="63">
        <v>89.719626168224295</v>
      </c>
      <c r="P631" s="63">
        <v>88.785046728971963</v>
      </c>
      <c r="Q631" s="63">
        <v>79.90654205607477</v>
      </c>
      <c r="R631" s="63">
        <v>85.981308411214954</v>
      </c>
      <c r="S631" s="63">
        <v>73.36448598130842</v>
      </c>
      <c r="T631" s="63">
        <v>85.981308411214954</v>
      </c>
      <c r="U631" s="46">
        <v>0</v>
      </c>
      <c r="V631" s="64">
        <v>0</v>
      </c>
      <c r="W631" s="65">
        <v>173</v>
      </c>
      <c r="X631" s="65">
        <v>192</v>
      </c>
      <c r="Y631" s="65">
        <v>183</v>
      </c>
      <c r="Z631" s="65">
        <v>197</v>
      </c>
      <c r="AA631" s="65">
        <v>198</v>
      </c>
      <c r="AB631" s="65">
        <v>196</v>
      </c>
      <c r="AC631" s="67">
        <v>-10.982658959537572</v>
      </c>
      <c r="AD631" s="67">
        <v>-7.6502732240437163</v>
      </c>
      <c r="AE631" s="67">
        <v>1.0101010101010102</v>
      </c>
      <c r="AF631" s="65">
        <v>187</v>
      </c>
      <c r="AG631" s="65">
        <v>191</v>
      </c>
      <c r="AH631" s="67">
        <v>-2.1390374331550799</v>
      </c>
      <c r="AI631" s="65">
        <v>184</v>
      </c>
      <c r="AJ631" s="65">
        <v>192</v>
      </c>
      <c r="AK631" s="67">
        <v>-4.3478260869565215</v>
      </c>
      <c r="AL631" s="42" t="s">
        <v>2639</v>
      </c>
      <c r="AM631" s="42" t="s">
        <v>2639</v>
      </c>
      <c r="AN631" s="42" t="s">
        <v>2639</v>
      </c>
      <c r="AO631" s="47" t="s">
        <v>2669</v>
      </c>
      <c r="AP631" s="47" t="s">
        <v>2639</v>
      </c>
      <c r="AQ631" s="43" t="s">
        <v>8</v>
      </c>
    </row>
    <row r="632" spans="1:43" s="24" customFormat="1" ht="30" customHeight="1" x14ac:dyDescent="0.3">
      <c r="A632" s="57" t="s">
        <v>775</v>
      </c>
      <c r="B632" s="57" t="s">
        <v>957</v>
      </c>
      <c r="C632" s="57" t="s">
        <v>2178</v>
      </c>
      <c r="D632" s="58" t="s">
        <v>2181</v>
      </c>
      <c r="E632" s="60" t="s">
        <v>2182</v>
      </c>
      <c r="F632" s="61">
        <v>146</v>
      </c>
      <c r="G632" s="61">
        <v>17528</v>
      </c>
      <c r="H632" s="88">
        <v>0.9</v>
      </c>
      <c r="I632" s="63">
        <v>100</v>
      </c>
      <c r="J632" s="63">
        <v>56.849315068493155</v>
      </c>
      <c r="K632" s="63">
        <v>100</v>
      </c>
      <c r="L632" s="63">
        <v>98.630136986301366</v>
      </c>
      <c r="M632" s="63">
        <v>100</v>
      </c>
      <c r="N632" s="63">
        <v>97.260273972602747</v>
      </c>
      <c r="O632" s="63">
        <v>95.205479452054803</v>
      </c>
      <c r="P632" s="63">
        <v>100</v>
      </c>
      <c r="Q632" s="63">
        <v>91.095890410958901</v>
      </c>
      <c r="R632" s="63">
        <v>58.904109589041099</v>
      </c>
      <c r="S632" s="63">
        <v>97.260273972602747</v>
      </c>
      <c r="T632" s="63">
        <v>100</v>
      </c>
      <c r="U632" s="46">
        <v>8</v>
      </c>
      <c r="V632" s="64">
        <v>80</v>
      </c>
      <c r="W632" s="65">
        <v>154</v>
      </c>
      <c r="X632" s="65">
        <v>151</v>
      </c>
      <c r="Y632" s="65">
        <v>167</v>
      </c>
      <c r="Z632" s="65">
        <v>161</v>
      </c>
      <c r="AA632" s="65">
        <v>166</v>
      </c>
      <c r="AB632" s="65">
        <v>144</v>
      </c>
      <c r="AC632" s="67">
        <v>1.948051948051948</v>
      </c>
      <c r="AD632" s="67">
        <v>3.5928143712574849</v>
      </c>
      <c r="AE632" s="67">
        <v>13.253012048192772</v>
      </c>
      <c r="AF632" s="65">
        <v>166</v>
      </c>
      <c r="AG632" s="65">
        <v>142</v>
      </c>
      <c r="AH632" s="67">
        <v>14.457831325301203</v>
      </c>
      <c r="AI632" s="65">
        <v>167</v>
      </c>
      <c r="AJ632" s="65">
        <v>139</v>
      </c>
      <c r="AK632" s="67">
        <v>16.766467065868262</v>
      </c>
      <c r="AL632" s="42" t="s">
        <v>2639</v>
      </c>
      <c r="AM632" s="42" t="s">
        <v>2669</v>
      </c>
      <c r="AN632" s="42" t="s">
        <v>2639</v>
      </c>
      <c r="AO632" s="47" t="s">
        <v>2639</v>
      </c>
      <c r="AP632" s="47" t="s">
        <v>2639</v>
      </c>
      <c r="AQ632" s="43" t="s">
        <v>6</v>
      </c>
    </row>
    <row r="633" spans="1:43" s="24" customFormat="1" ht="30" customHeight="1" x14ac:dyDescent="0.3">
      <c r="A633" s="57" t="s">
        <v>775</v>
      </c>
      <c r="B633" s="57" t="s">
        <v>957</v>
      </c>
      <c r="C633" s="57" t="s">
        <v>2178</v>
      </c>
      <c r="D633" s="58" t="s">
        <v>2183</v>
      </c>
      <c r="E633" s="60" t="s">
        <v>2184</v>
      </c>
      <c r="F633" s="61">
        <v>28</v>
      </c>
      <c r="G633" s="61">
        <v>3917</v>
      </c>
      <c r="H633" s="88">
        <v>0.79999999999999993</v>
      </c>
      <c r="I633" s="63">
        <v>57.142857142857139</v>
      </c>
      <c r="J633" s="63">
        <v>10.714285714285714</v>
      </c>
      <c r="K633" s="63">
        <v>100</v>
      </c>
      <c r="L633" s="63">
        <v>100</v>
      </c>
      <c r="M633" s="63">
        <v>100</v>
      </c>
      <c r="N633" s="63">
        <v>100</v>
      </c>
      <c r="O633" s="63">
        <v>100</v>
      </c>
      <c r="P633" s="63">
        <v>100</v>
      </c>
      <c r="Q633" s="63">
        <v>100</v>
      </c>
      <c r="R633" s="63">
        <v>100</v>
      </c>
      <c r="S633" s="63">
        <v>100</v>
      </c>
      <c r="T633" s="63">
        <v>96.428571428571431</v>
      </c>
      <c r="U633" s="46">
        <v>10</v>
      </c>
      <c r="V633" s="64">
        <v>100</v>
      </c>
      <c r="W633" s="65">
        <v>30</v>
      </c>
      <c r="X633" s="65">
        <v>31</v>
      </c>
      <c r="Y633" s="65">
        <v>28</v>
      </c>
      <c r="Z633" s="65">
        <v>32</v>
      </c>
      <c r="AA633" s="65">
        <v>26</v>
      </c>
      <c r="AB633" s="65">
        <v>33</v>
      </c>
      <c r="AC633" s="67">
        <v>-3.3333333333333335</v>
      </c>
      <c r="AD633" s="67">
        <v>-14.285714285714285</v>
      </c>
      <c r="AE633" s="67">
        <v>-26.923076923076923</v>
      </c>
      <c r="AF633" s="65">
        <v>28</v>
      </c>
      <c r="AG633" s="65">
        <v>38</v>
      </c>
      <c r="AH633" s="67">
        <v>-35.714285714285715</v>
      </c>
      <c r="AI633" s="65">
        <v>28</v>
      </c>
      <c r="AJ633" s="65">
        <v>37</v>
      </c>
      <c r="AK633" s="67">
        <v>-32.142857142857146</v>
      </c>
      <c r="AL633" s="42" t="s">
        <v>2669</v>
      </c>
      <c r="AM633" s="42" t="s">
        <v>2639</v>
      </c>
      <c r="AN633" s="42" t="s">
        <v>2639</v>
      </c>
      <c r="AO633" s="47" t="s">
        <v>2639</v>
      </c>
      <c r="AP633" s="47" t="s">
        <v>2639</v>
      </c>
      <c r="AQ633" s="43" t="s">
        <v>5</v>
      </c>
    </row>
    <row r="634" spans="1:43" s="24" customFormat="1" ht="30" customHeight="1" x14ac:dyDescent="0.3">
      <c r="A634" s="57" t="s">
        <v>775</v>
      </c>
      <c r="B634" s="57" t="s">
        <v>957</v>
      </c>
      <c r="C634" s="57" t="s">
        <v>2178</v>
      </c>
      <c r="D634" s="58" t="s">
        <v>2185</v>
      </c>
      <c r="E634" s="60" t="s">
        <v>2186</v>
      </c>
      <c r="F634" s="61">
        <v>28</v>
      </c>
      <c r="G634" s="61">
        <v>3418</v>
      </c>
      <c r="H634" s="88">
        <v>0.9</v>
      </c>
      <c r="I634" s="63">
        <v>78.571428571428569</v>
      </c>
      <c r="J634" s="63">
        <v>7.1428571428571423</v>
      </c>
      <c r="K634" s="63">
        <v>92.857142857142861</v>
      </c>
      <c r="L634" s="63">
        <v>100</v>
      </c>
      <c r="M634" s="63">
        <v>100</v>
      </c>
      <c r="N634" s="63">
        <v>100</v>
      </c>
      <c r="O634" s="63">
        <v>100</v>
      </c>
      <c r="P634" s="63">
        <v>100</v>
      </c>
      <c r="Q634" s="63">
        <v>100</v>
      </c>
      <c r="R634" s="63">
        <v>100</v>
      </c>
      <c r="S634" s="63">
        <v>100</v>
      </c>
      <c r="T634" s="63">
        <v>100</v>
      </c>
      <c r="U634" s="46">
        <v>10</v>
      </c>
      <c r="V634" s="64">
        <v>100</v>
      </c>
      <c r="W634" s="65">
        <v>33</v>
      </c>
      <c r="X634" s="65">
        <v>26</v>
      </c>
      <c r="Y634" s="65">
        <v>33</v>
      </c>
      <c r="Z634" s="65">
        <v>28</v>
      </c>
      <c r="AA634" s="65">
        <v>32</v>
      </c>
      <c r="AB634" s="65">
        <v>28</v>
      </c>
      <c r="AC634" s="67">
        <v>21.212121212121211</v>
      </c>
      <c r="AD634" s="67">
        <v>15.151515151515152</v>
      </c>
      <c r="AE634" s="67">
        <v>12.5</v>
      </c>
      <c r="AF634" s="65">
        <v>33</v>
      </c>
      <c r="AG634" s="65">
        <v>30</v>
      </c>
      <c r="AH634" s="67">
        <v>9.0909090909090917</v>
      </c>
      <c r="AI634" s="65">
        <v>32</v>
      </c>
      <c r="AJ634" s="65">
        <v>28</v>
      </c>
      <c r="AK634" s="67">
        <v>12.5</v>
      </c>
      <c r="AL634" s="42" t="s">
        <v>2669</v>
      </c>
      <c r="AM634" s="42" t="s">
        <v>2639</v>
      </c>
      <c r="AN634" s="42" t="s">
        <v>2639</v>
      </c>
      <c r="AO634" s="47" t="s">
        <v>2639</v>
      </c>
      <c r="AP634" s="47" t="s">
        <v>2639</v>
      </c>
      <c r="AQ634" s="43" t="s">
        <v>5</v>
      </c>
    </row>
    <row r="635" spans="1:43" s="24" customFormat="1" ht="30" customHeight="1" x14ac:dyDescent="0.3">
      <c r="A635" s="57" t="s">
        <v>243</v>
      </c>
      <c r="B635" s="57" t="s">
        <v>957</v>
      </c>
      <c r="C635" s="57" t="s">
        <v>2178</v>
      </c>
      <c r="D635" s="58" t="s">
        <v>2187</v>
      </c>
      <c r="E635" s="60" t="s">
        <v>2188</v>
      </c>
      <c r="F635" s="61">
        <v>72</v>
      </c>
      <c r="G635" s="61">
        <v>7274</v>
      </c>
      <c r="H635" s="88">
        <v>1</v>
      </c>
      <c r="I635" s="63">
        <v>79.166666666666657</v>
      </c>
      <c r="J635" s="63">
        <v>36.111111111111107</v>
      </c>
      <c r="K635" s="63">
        <v>100</v>
      </c>
      <c r="L635" s="63">
        <v>98.611111111111114</v>
      </c>
      <c r="M635" s="63">
        <v>100</v>
      </c>
      <c r="N635" s="63">
        <v>100</v>
      </c>
      <c r="O635" s="63">
        <v>100</v>
      </c>
      <c r="P635" s="63">
        <v>100</v>
      </c>
      <c r="Q635" s="63">
        <v>100</v>
      </c>
      <c r="R635" s="63">
        <v>100</v>
      </c>
      <c r="S635" s="63">
        <v>100</v>
      </c>
      <c r="T635" s="63">
        <v>100</v>
      </c>
      <c r="U635" s="46">
        <v>10</v>
      </c>
      <c r="V635" s="64">
        <v>100</v>
      </c>
      <c r="W635" s="65">
        <v>79</v>
      </c>
      <c r="X635" s="65">
        <v>74</v>
      </c>
      <c r="Y635" s="65">
        <v>78</v>
      </c>
      <c r="Z635" s="65">
        <v>72</v>
      </c>
      <c r="AA635" s="65">
        <v>66</v>
      </c>
      <c r="AB635" s="65">
        <v>71</v>
      </c>
      <c r="AC635" s="67">
        <v>6.3291139240506329</v>
      </c>
      <c r="AD635" s="67">
        <v>7.6923076923076925</v>
      </c>
      <c r="AE635" s="67">
        <v>-7.5757575757575761</v>
      </c>
      <c r="AF635" s="65">
        <v>79</v>
      </c>
      <c r="AG635" s="65">
        <v>76</v>
      </c>
      <c r="AH635" s="67">
        <v>3.79746835443038</v>
      </c>
      <c r="AI635" s="65">
        <v>80</v>
      </c>
      <c r="AJ635" s="65">
        <v>76</v>
      </c>
      <c r="AK635" s="67">
        <v>5</v>
      </c>
      <c r="AL635" s="42" t="s">
        <v>2669</v>
      </c>
      <c r="AM635" s="42" t="s">
        <v>2639</v>
      </c>
      <c r="AN635" s="42" t="s">
        <v>2639</v>
      </c>
      <c r="AO635" s="47" t="s">
        <v>2639</v>
      </c>
      <c r="AP635" s="47" t="s">
        <v>2639</v>
      </c>
      <c r="AQ635" s="43" t="s">
        <v>5</v>
      </c>
    </row>
    <row r="636" spans="1:43" s="24" customFormat="1" ht="30" customHeight="1" x14ac:dyDescent="0.3">
      <c r="A636" s="57" t="s">
        <v>775</v>
      </c>
      <c r="B636" s="57" t="s">
        <v>957</v>
      </c>
      <c r="C636" s="57" t="s">
        <v>2178</v>
      </c>
      <c r="D636" s="58" t="s">
        <v>2189</v>
      </c>
      <c r="E636" s="60" t="s">
        <v>2190</v>
      </c>
      <c r="F636" s="61">
        <v>114</v>
      </c>
      <c r="G636" s="61">
        <v>10290</v>
      </c>
      <c r="H636" s="88">
        <v>1.2000000000000002</v>
      </c>
      <c r="I636" s="63">
        <v>68.421052631578945</v>
      </c>
      <c r="J636" s="63">
        <v>24.561403508771928</v>
      </c>
      <c r="K636" s="63">
        <v>71.929824561403507</v>
      </c>
      <c r="L636" s="63">
        <v>74.561403508771932</v>
      </c>
      <c r="M636" s="63">
        <v>72.807017543859658</v>
      </c>
      <c r="N636" s="63">
        <v>72.807017543859658</v>
      </c>
      <c r="O636" s="63">
        <v>71.929824561403507</v>
      </c>
      <c r="P636" s="63">
        <v>89.473684210526315</v>
      </c>
      <c r="Q636" s="63">
        <v>64.035087719298247</v>
      </c>
      <c r="R636" s="63">
        <v>79.824561403508781</v>
      </c>
      <c r="S636" s="63">
        <v>92.982456140350877</v>
      </c>
      <c r="T636" s="63">
        <v>88.596491228070178</v>
      </c>
      <c r="U636" s="46">
        <v>0</v>
      </c>
      <c r="V636" s="64">
        <v>0</v>
      </c>
      <c r="W636" s="65">
        <v>85</v>
      </c>
      <c r="X636" s="65">
        <v>82</v>
      </c>
      <c r="Y636" s="65">
        <v>89</v>
      </c>
      <c r="Z636" s="65">
        <v>83</v>
      </c>
      <c r="AA636" s="65">
        <v>76</v>
      </c>
      <c r="AB636" s="65">
        <v>85</v>
      </c>
      <c r="AC636" s="67">
        <v>3.5294117647058822</v>
      </c>
      <c r="AD636" s="67">
        <v>6.7415730337078648</v>
      </c>
      <c r="AE636" s="67">
        <v>-11.842105263157894</v>
      </c>
      <c r="AF636" s="65">
        <v>88</v>
      </c>
      <c r="AG636" s="65">
        <v>83</v>
      </c>
      <c r="AH636" s="67">
        <v>5.6818181818181817</v>
      </c>
      <c r="AI636" s="65">
        <v>88</v>
      </c>
      <c r="AJ636" s="65">
        <v>82</v>
      </c>
      <c r="AK636" s="67">
        <v>6.8181818181818175</v>
      </c>
      <c r="AL636" s="42" t="s">
        <v>2639</v>
      </c>
      <c r="AM636" s="42" t="s">
        <v>2639</v>
      </c>
      <c r="AN636" s="42" t="s">
        <v>2639</v>
      </c>
      <c r="AO636" s="47" t="s">
        <v>2669</v>
      </c>
      <c r="AP636" s="47" t="s">
        <v>2639</v>
      </c>
      <c r="AQ636" s="43" t="s">
        <v>8</v>
      </c>
    </row>
    <row r="637" spans="1:43" s="24" customFormat="1" ht="30" customHeight="1" x14ac:dyDescent="0.3">
      <c r="A637" s="57" t="s">
        <v>243</v>
      </c>
      <c r="B637" s="57" t="s">
        <v>957</v>
      </c>
      <c r="C637" s="57" t="s">
        <v>2178</v>
      </c>
      <c r="D637" s="58" t="s">
        <v>2191</v>
      </c>
      <c r="E637" s="60" t="s">
        <v>2192</v>
      </c>
      <c r="F637" s="61">
        <v>166</v>
      </c>
      <c r="G637" s="61">
        <v>15457</v>
      </c>
      <c r="H637" s="88">
        <v>1.1000000000000001</v>
      </c>
      <c r="I637" s="63">
        <v>63.253012048192772</v>
      </c>
      <c r="J637" s="63">
        <v>30.722891566265059</v>
      </c>
      <c r="K637" s="63">
        <v>88.554216867469876</v>
      </c>
      <c r="L637" s="63">
        <v>92.771084337349393</v>
      </c>
      <c r="M637" s="63">
        <v>89.156626506024097</v>
      </c>
      <c r="N637" s="63">
        <v>90.963855421686745</v>
      </c>
      <c r="O637" s="63">
        <v>91.566265060240966</v>
      </c>
      <c r="P637" s="63">
        <v>100</v>
      </c>
      <c r="Q637" s="63">
        <v>91.566265060240966</v>
      </c>
      <c r="R637" s="63">
        <v>100</v>
      </c>
      <c r="S637" s="63">
        <v>100</v>
      </c>
      <c r="T637" s="63">
        <v>100</v>
      </c>
      <c r="U637" s="46">
        <v>4</v>
      </c>
      <c r="V637" s="64">
        <v>40</v>
      </c>
      <c r="W637" s="65">
        <v>148</v>
      </c>
      <c r="X637" s="65">
        <v>147</v>
      </c>
      <c r="Y637" s="65">
        <v>154</v>
      </c>
      <c r="Z637" s="65">
        <v>148</v>
      </c>
      <c r="AA637" s="65">
        <v>145</v>
      </c>
      <c r="AB637" s="65">
        <v>154</v>
      </c>
      <c r="AC637" s="67">
        <v>0.67567567567567566</v>
      </c>
      <c r="AD637" s="67">
        <v>3.8961038961038961</v>
      </c>
      <c r="AE637" s="67">
        <v>-6.2068965517241379</v>
      </c>
      <c r="AF637" s="65">
        <v>153</v>
      </c>
      <c r="AG637" s="65">
        <v>151</v>
      </c>
      <c r="AH637" s="67">
        <v>1.3071895424836601</v>
      </c>
      <c r="AI637" s="65">
        <v>153</v>
      </c>
      <c r="AJ637" s="65">
        <v>152</v>
      </c>
      <c r="AK637" s="67">
        <v>0.65359477124183007</v>
      </c>
      <c r="AL637" s="42" t="s">
        <v>2639</v>
      </c>
      <c r="AM637" s="42" t="s">
        <v>2639</v>
      </c>
      <c r="AN637" s="42" t="s">
        <v>2639</v>
      </c>
      <c r="AO637" s="47" t="s">
        <v>2669</v>
      </c>
      <c r="AP637" s="47" t="s">
        <v>2639</v>
      </c>
      <c r="AQ637" s="43" t="s">
        <v>8</v>
      </c>
    </row>
    <row r="638" spans="1:43" s="24" customFormat="1" ht="30" customHeight="1" x14ac:dyDescent="0.3">
      <c r="A638" s="57" t="s">
        <v>775</v>
      </c>
      <c r="B638" s="57" t="s">
        <v>957</v>
      </c>
      <c r="C638" s="57" t="s">
        <v>2178</v>
      </c>
      <c r="D638" s="58" t="s">
        <v>2193</v>
      </c>
      <c r="E638" s="60" t="s">
        <v>2194</v>
      </c>
      <c r="F638" s="61">
        <v>29</v>
      </c>
      <c r="G638" s="61">
        <v>2982</v>
      </c>
      <c r="H638" s="88">
        <v>1</v>
      </c>
      <c r="I638" s="63">
        <v>34.482758620689658</v>
      </c>
      <c r="J638" s="63">
        <v>10.344827586206897</v>
      </c>
      <c r="K638" s="63">
        <v>65.517241379310349</v>
      </c>
      <c r="L638" s="63">
        <v>75.862068965517238</v>
      </c>
      <c r="M638" s="63">
        <v>75.862068965517238</v>
      </c>
      <c r="N638" s="63">
        <v>79.310344827586206</v>
      </c>
      <c r="O638" s="63">
        <v>86.206896551724128</v>
      </c>
      <c r="P638" s="63">
        <v>72.41379310344827</v>
      </c>
      <c r="Q638" s="63">
        <v>68.965517241379317</v>
      </c>
      <c r="R638" s="63">
        <v>62.068965517241381</v>
      </c>
      <c r="S638" s="63">
        <v>62.068965517241381</v>
      </c>
      <c r="T638" s="63">
        <v>62.068965517241381</v>
      </c>
      <c r="U638" s="46">
        <v>0</v>
      </c>
      <c r="V638" s="64">
        <v>0</v>
      </c>
      <c r="W638" s="65">
        <v>21</v>
      </c>
      <c r="X638" s="65">
        <v>19</v>
      </c>
      <c r="Y638" s="65">
        <v>22</v>
      </c>
      <c r="Z638" s="65">
        <v>22</v>
      </c>
      <c r="AA638" s="65">
        <v>18</v>
      </c>
      <c r="AB638" s="65">
        <v>22</v>
      </c>
      <c r="AC638" s="67">
        <v>9.5238095238095237</v>
      </c>
      <c r="AD638" s="67">
        <v>0</v>
      </c>
      <c r="AE638" s="67">
        <v>-22.222222222222221</v>
      </c>
      <c r="AF638" s="65">
        <v>22</v>
      </c>
      <c r="AG638" s="65">
        <v>23</v>
      </c>
      <c r="AH638" s="67">
        <v>-4.5454545454545459</v>
      </c>
      <c r="AI638" s="65">
        <v>22</v>
      </c>
      <c r="AJ638" s="65">
        <v>25</v>
      </c>
      <c r="AK638" s="67">
        <v>-13.636363636363635</v>
      </c>
      <c r="AL638" s="42" t="s">
        <v>2639</v>
      </c>
      <c r="AM638" s="42" t="s">
        <v>2639</v>
      </c>
      <c r="AN638" s="42" t="s">
        <v>2639</v>
      </c>
      <c r="AO638" s="47" t="s">
        <v>2669</v>
      </c>
      <c r="AP638" s="47" t="s">
        <v>2639</v>
      </c>
      <c r="AQ638" s="43" t="s">
        <v>8</v>
      </c>
    </row>
    <row r="639" spans="1:43" s="24" customFormat="1" ht="30" customHeight="1" x14ac:dyDescent="0.3">
      <c r="A639" s="57" t="s">
        <v>775</v>
      </c>
      <c r="B639" s="57" t="s">
        <v>957</v>
      </c>
      <c r="C639" s="57" t="s">
        <v>2178</v>
      </c>
      <c r="D639" s="58" t="s">
        <v>2195</v>
      </c>
      <c r="E639" s="60" t="s">
        <v>2196</v>
      </c>
      <c r="F639" s="61">
        <v>151</v>
      </c>
      <c r="G639" s="61">
        <v>13052</v>
      </c>
      <c r="H639" s="88">
        <v>1.2000000000000002</v>
      </c>
      <c r="I639" s="63">
        <v>84.768211920529808</v>
      </c>
      <c r="J639" s="63">
        <v>16.556291390728479</v>
      </c>
      <c r="K639" s="63">
        <v>100</v>
      </c>
      <c r="L639" s="63">
        <v>96.026490066225165</v>
      </c>
      <c r="M639" s="63">
        <v>100</v>
      </c>
      <c r="N639" s="63">
        <v>88.079470198675494</v>
      </c>
      <c r="O639" s="63">
        <v>88.079470198675494</v>
      </c>
      <c r="P639" s="63">
        <v>100</v>
      </c>
      <c r="Q639" s="63">
        <v>94.039735099337747</v>
      </c>
      <c r="R639" s="63">
        <v>94.701986754966882</v>
      </c>
      <c r="S639" s="63">
        <v>98.675496688741731</v>
      </c>
      <c r="T639" s="63">
        <v>98.013245033112582</v>
      </c>
      <c r="U639" s="46">
        <v>6</v>
      </c>
      <c r="V639" s="64">
        <v>60</v>
      </c>
      <c r="W639" s="65">
        <v>145</v>
      </c>
      <c r="X639" s="65">
        <v>151</v>
      </c>
      <c r="Y639" s="65">
        <v>148</v>
      </c>
      <c r="Z639" s="65">
        <v>151</v>
      </c>
      <c r="AA639" s="65">
        <v>142</v>
      </c>
      <c r="AB639" s="65">
        <v>145</v>
      </c>
      <c r="AC639" s="67">
        <v>-4.1379310344827589</v>
      </c>
      <c r="AD639" s="67">
        <v>-2.0270270270270272</v>
      </c>
      <c r="AE639" s="67">
        <v>-2.112676056338028</v>
      </c>
      <c r="AF639" s="65">
        <v>150</v>
      </c>
      <c r="AG639" s="65">
        <v>133</v>
      </c>
      <c r="AH639" s="67">
        <v>11.333333333333332</v>
      </c>
      <c r="AI639" s="65">
        <v>151</v>
      </c>
      <c r="AJ639" s="65">
        <v>133</v>
      </c>
      <c r="AK639" s="67">
        <v>11.920529801324504</v>
      </c>
      <c r="AL639" s="42" t="s">
        <v>2639</v>
      </c>
      <c r="AM639" s="42" t="s">
        <v>2639</v>
      </c>
      <c r="AN639" s="42" t="s">
        <v>2639</v>
      </c>
      <c r="AO639" s="47" t="s">
        <v>2669</v>
      </c>
      <c r="AP639" s="47" t="s">
        <v>2639</v>
      </c>
      <c r="AQ639" s="43" t="s">
        <v>8</v>
      </c>
    </row>
    <row r="640" spans="1:43" s="24" customFormat="1" ht="30" customHeight="1" x14ac:dyDescent="0.3">
      <c r="A640" s="57" t="s">
        <v>775</v>
      </c>
      <c r="B640" s="57" t="s">
        <v>957</v>
      </c>
      <c r="C640" s="57" t="s">
        <v>2178</v>
      </c>
      <c r="D640" s="58" t="s">
        <v>2197</v>
      </c>
      <c r="E640" s="60" t="s">
        <v>2198</v>
      </c>
      <c r="F640" s="61">
        <v>45</v>
      </c>
      <c r="G640" s="61">
        <v>5096</v>
      </c>
      <c r="H640" s="88">
        <v>0.9</v>
      </c>
      <c r="I640" s="63">
        <v>42.222222222222221</v>
      </c>
      <c r="J640" s="63">
        <v>17.777777777777779</v>
      </c>
      <c r="K640" s="63">
        <v>100</v>
      </c>
      <c r="L640" s="63">
        <v>100</v>
      </c>
      <c r="M640" s="63">
        <v>100</v>
      </c>
      <c r="N640" s="63">
        <v>100</v>
      </c>
      <c r="O640" s="63">
        <v>100</v>
      </c>
      <c r="P640" s="63">
        <v>100</v>
      </c>
      <c r="Q640" s="63">
        <v>100</v>
      </c>
      <c r="R640" s="63">
        <v>86.666666666666671</v>
      </c>
      <c r="S640" s="63">
        <v>100</v>
      </c>
      <c r="T640" s="63">
        <v>100</v>
      </c>
      <c r="U640" s="46">
        <v>9</v>
      </c>
      <c r="V640" s="64">
        <v>90</v>
      </c>
      <c r="W640" s="65">
        <v>43</v>
      </c>
      <c r="X640" s="65">
        <v>53</v>
      </c>
      <c r="Y640" s="65">
        <v>47</v>
      </c>
      <c r="Z640" s="65">
        <v>54</v>
      </c>
      <c r="AA640" s="65">
        <v>47</v>
      </c>
      <c r="AB640" s="65">
        <v>47</v>
      </c>
      <c r="AC640" s="67">
        <v>-23.255813953488371</v>
      </c>
      <c r="AD640" s="67">
        <v>-14.893617021276595</v>
      </c>
      <c r="AE640" s="67">
        <v>0</v>
      </c>
      <c r="AF640" s="65">
        <v>47</v>
      </c>
      <c r="AG640" s="65">
        <v>72</v>
      </c>
      <c r="AH640" s="67">
        <v>-53.191489361702125</v>
      </c>
      <c r="AI640" s="65">
        <v>47</v>
      </c>
      <c r="AJ640" s="65">
        <v>69</v>
      </c>
      <c r="AK640" s="67">
        <v>-46.808510638297875</v>
      </c>
      <c r="AL640" s="42" t="s">
        <v>2639</v>
      </c>
      <c r="AM640" s="42" t="s">
        <v>2669</v>
      </c>
      <c r="AN640" s="42" t="s">
        <v>2639</v>
      </c>
      <c r="AO640" s="47" t="s">
        <v>2639</v>
      </c>
      <c r="AP640" s="47" t="s">
        <v>2639</v>
      </c>
      <c r="AQ640" s="43" t="s">
        <v>6</v>
      </c>
    </row>
    <row r="641" spans="1:43" s="24" customFormat="1" ht="30" customHeight="1" x14ac:dyDescent="0.3">
      <c r="A641" s="57" t="s">
        <v>775</v>
      </c>
      <c r="B641" s="57" t="s">
        <v>957</v>
      </c>
      <c r="C641" s="57" t="s">
        <v>2178</v>
      </c>
      <c r="D641" s="58" t="s">
        <v>2199</v>
      </c>
      <c r="E641" s="60" t="s">
        <v>2200</v>
      </c>
      <c r="F641" s="61">
        <v>84</v>
      </c>
      <c r="G641" s="61">
        <v>8688</v>
      </c>
      <c r="H641" s="88">
        <v>1</v>
      </c>
      <c r="I641" s="63">
        <v>61.904761904761905</v>
      </c>
      <c r="J641" s="63">
        <v>30.952380952380953</v>
      </c>
      <c r="K641" s="63">
        <v>97.61904761904762</v>
      </c>
      <c r="L641" s="63">
        <v>91.666666666666657</v>
      </c>
      <c r="M641" s="63">
        <v>98.80952380952381</v>
      </c>
      <c r="N641" s="63">
        <v>100</v>
      </c>
      <c r="O641" s="63">
        <v>100</v>
      </c>
      <c r="P641" s="63">
        <v>100</v>
      </c>
      <c r="Q641" s="63">
        <v>94.047619047619051</v>
      </c>
      <c r="R641" s="63">
        <v>100</v>
      </c>
      <c r="S641" s="63">
        <v>100</v>
      </c>
      <c r="T641" s="63">
        <v>100</v>
      </c>
      <c r="U641" s="46">
        <v>8</v>
      </c>
      <c r="V641" s="64">
        <v>80</v>
      </c>
      <c r="W641" s="65">
        <v>74</v>
      </c>
      <c r="X641" s="65">
        <v>82</v>
      </c>
      <c r="Y641" s="65">
        <v>77</v>
      </c>
      <c r="Z641" s="65">
        <v>83</v>
      </c>
      <c r="AA641" s="65">
        <v>80</v>
      </c>
      <c r="AB641" s="65">
        <v>77</v>
      </c>
      <c r="AC641" s="67">
        <v>-10.810810810810811</v>
      </c>
      <c r="AD641" s="67">
        <v>-7.7922077922077921</v>
      </c>
      <c r="AE641" s="67">
        <v>3.75</v>
      </c>
      <c r="AF641" s="65">
        <v>76</v>
      </c>
      <c r="AG641" s="65">
        <v>100</v>
      </c>
      <c r="AH641" s="67">
        <v>-31.578947368421051</v>
      </c>
      <c r="AI641" s="65">
        <v>76</v>
      </c>
      <c r="AJ641" s="65">
        <v>100</v>
      </c>
      <c r="AK641" s="67">
        <v>-31.578947368421051</v>
      </c>
      <c r="AL641" s="42" t="s">
        <v>2639</v>
      </c>
      <c r="AM641" s="42" t="s">
        <v>2669</v>
      </c>
      <c r="AN641" s="42" t="s">
        <v>2639</v>
      </c>
      <c r="AO641" s="47" t="s">
        <v>2639</v>
      </c>
      <c r="AP641" s="47" t="s">
        <v>2639</v>
      </c>
      <c r="AQ641" s="43" t="s">
        <v>6</v>
      </c>
    </row>
    <row r="642" spans="1:43" s="24" customFormat="1" ht="30" customHeight="1" x14ac:dyDescent="0.3">
      <c r="A642" s="57" t="s">
        <v>775</v>
      </c>
      <c r="B642" s="57" t="s">
        <v>957</v>
      </c>
      <c r="C642" s="57" t="s">
        <v>2178</v>
      </c>
      <c r="D642" s="58" t="s">
        <v>2201</v>
      </c>
      <c r="E642" s="60" t="s">
        <v>2202</v>
      </c>
      <c r="F642" s="61">
        <v>44</v>
      </c>
      <c r="G642" s="61">
        <v>4448</v>
      </c>
      <c r="H642" s="88">
        <v>1</v>
      </c>
      <c r="I642" s="63">
        <v>100</v>
      </c>
      <c r="J642" s="63">
        <v>77.272727272727266</v>
      </c>
      <c r="K642" s="63">
        <v>100</v>
      </c>
      <c r="L642" s="63">
        <v>95.454545454545453</v>
      </c>
      <c r="M642" s="63">
        <v>97.727272727272734</v>
      </c>
      <c r="N642" s="63">
        <v>86.36363636363636</v>
      </c>
      <c r="O642" s="63">
        <v>88.63636363636364</v>
      </c>
      <c r="P642" s="63">
        <v>100</v>
      </c>
      <c r="Q642" s="63">
        <v>95.454545454545453</v>
      </c>
      <c r="R642" s="63">
        <v>100</v>
      </c>
      <c r="S642" s="63">
        <v>100</v>
      </c>
      <c r="T642" s="63">
        <v>100</v>
      </c>
      <c r="U642" s="46">
        <v>8</v>
      </c>
      <c r="V642" s="64">
        <v>80</v>
      </c>
      <c r="W642" s="65">
        <v>36</v>
      </c>
      <c r="X642" s="65">
        <v>44</v>
      </c>
      <c r="Y642" s="65">
        <v>36</v>
      </c>
      <c r="Z642" s="65">
        <v>43</v>
      </c>
      <c r="AA642" s="65">
        <v>38</v>
      </c>
      <c r="AB642" s="65">
        <v>42</v>
      </c>
      <c r="AC642" s="67">
        <v>-22.222222222222221</v>
      </c>
      <c r="AD642" s="67">
        <v>-19.444444444444446</v>
      </c>
      <c r="AE642" s="67">
        <v>-10.526315789473683</v>
      </c>
      <c r="AF642" s="65">
        <v>35</v>
      </c>
      <c r="AG642" s="65">
        <v>38</v>
      </c>
      <c r="AH642" s="67">
        <v>-8.5714285714285712</v>
      </c>
      <c r="AI642" s="65">
        <v>35</v>
      </c>
      <c r="AJ642" s="65">
        <v>39</v>
      </c>
      <c r="AK642" s="67">
        <v>-11.428571428571429</v>
      </c>
      <c r="AL642" s="42" t="s">
        <v>2639</v>
      </c>
      <c r="AM642" s="42" t="s">
        <v>2639</v>
      </c>
      <c r="AN642" s="42" t="s">
        <v>2669</v>
      </c>
      <c r="AO642" s="47" t="s">
        <v>2639</v>
      </c>
      <c r="AP642" s="47" t="s">
        <v>2639</v>
      </c>
      <c r="AQ642" s="43" t="s">
        <v>7</v>
      </c>
    </row>
    <row r="643" spans="1:43" s="24" customFormat="1" ht="30" customHeight="1" x14ac:dyDescent="0.3">
      <c r="A643" s="57" t="s">
        <v>775</v>
      </c>
      <c r="B643" s="57" t="s">
        <v>957</v>
      </c>
      <c r="C643" s="57" t="s">
        <v>2178</v>
      </c>
      <c r="D643" s="58" t="s">
        <v>2203</v>
      </c>
      <c r="E643" s="60" t="s">
        <v>2204</v>
      </c>
      <c r="F643" s="61">
        <v>107</v>
      </c>
      <c r="G643" s="61">
        <v>9122</v>
      </c>
      <c r="H643" s="88">
        <v>1.2000000000000002</v>
      </c>
      <c r="I643" s="63">
        <v>67.289719626168221</v>
      </c>
      <c r="J643" s="63">
        <v>14.018691588785046</v>
      </c>
      <c r="K643" s="63">
        <v>71.028037383177562</v>
      </c>
      <c r="L643" s="63">
        <v>72.89719626168224</v>
      </c>
      <c r="M643" s="63">
        <v>72.89719626168224</v>
      </c>
      <c r="N643" s="63">
        <v>71.962616822429908</v>
      </c>
      <c r="O643" s="63">
        <v>72.89719626168224</v>
      </c>
      <c r="P643" s="63">
        <v>85.981308411214954</v>
      </c>
      <c r="Q643" s="63">
        <v>71.028037383177562</v>
      </c>
      <c r="R643" s="63">
        <v>80.373831775700936</v>
      </c>
      <c r="S643" s="63">
        <v>85.981308411214954</v>
      </c>
      <c r="T643" s="63">
        <v>85.046728971962608</v>
      </c>
      <c r="U643" s="46">
        <v>0</v>
      </c>
      <c r="V643" s="64">
        <v>0</v>
      </c>
      <c r="W643" s="65">
        <v>75</v>
      </c>
      <c r="X643" s="65">
        <v>76</v>
      </c>
      <c r="Y643" s="65">
        <v>76</v>
      </c>
      <c r="Z643" s="65">
        <v>78</v>
      </c>
      <c r="AA643" s="65">
        <v>78</v>
      </c>
      <c r="AB643" s="65">
        <v>78</v>
      </c>
      <c r="AC643" s="67">
        <v>-1.3333333333333335</v>
      </c>
      <c r="AD643" s="67">
        <v>-2.6315789473684208</v>
      </c>
      <c r="AE643" s="67">
        <v>0</v>
      </c>
      <c r="AF643" s="65">
        <v>77</v>
      </c>
      <c r="AG643" s="65">
        <v>77</v>
      </c>
      <c r="AH643" s="67">
        <v>0</v>
      </c>
      <c r="AI643" s="65">
        <v>78</v>
      </c>
      <c r="AJ643" s="65">
        <v>78</v>
      </c>
      <c r="AK643" s="67">
        <v>0</v>
      </c>
      <c r="AL643" s="42" t="s">
        <v>2639</v>
      </c>
      <c r="AM643" s="42" t="s">
        <v>2639</v>
      </c>
      <c r="AN643" s="42" t="s">
        <v>2639</v>
      </c>
      <c r="AO643" s="47" t="s">
        <v>2669</v>
      </c>
      <c r="AP643" s="47" t="s">
        <v>2639</v>
      </c>
      <c r="AQ643" s="43" t="s">
        <v>8</v>
      </c>
    </row>
    <row r="644" spans="1:43" s="24" customFormat="1" ht="30" customHeight="1" x14ac:dyDescent="0.3">
      <c r="A644" s="57" t="s">
        <v>775</v>
      </c>
      <c r="B644" s="57" t="s">
        <v>957</v>
      </c>
      <c r="C644" s="57" t="s">
        <v>2178</v>
      </c>
      <c r="D644" s="58" t="s">
        <v>2205</v>
      </c>
      <c r="E644" s="60" t="s">
        <v>2206</v>
      </c>
      <c r="F644" s="61">
        <v>122</v>
      </c>
      <c r="G644" s="61">
        <v>11570</v>
      </c>
      <c r="H644" s="88">
        <v>1.1000000000000001</v>
      </c>
      <c r="I644" s="63">
        <v>86.065573770491795</v>
      </c>
      <c r="J644" s="63">
        <v>8.1967213114754092</v>
      </c>
      <c r="K644" s="63">
        <v>86.065573770491795</v>
      </c>
      <c r="L644" s="63">
        <v>75.409836065573771</v>
      </c>
      <c r="M644" s="63">
        <v>82.786885245901644</v>
      </c>
      <c r="N644" s="63">
        <v>78.688524590163937</v>
      </c>
      <c r="O644" s="63">
        <v>78.688524590163937</v>
      </c>
      <c r="P644" s="63">
        <v>100</v>
      </c>
      <c r="Q644" s="63">
        <v>81.147540983606561</v>
      </c>
      <c r="R644" s="63">
        <v>85.245901639344254</v>
      </c>
      <c r="S644" s="63">
        <v>90.983606557377044</v>
      </c>
      <c r="T644" s="63">
        <v>93.442622950819683</v>
      </c>
      <c r="U644" s="46">
        <v>1</v>
      </c>
      <c r="V644" s="64">
        <v>10</v>
      </c>
      <c r="W644" s="65">
        <v>112</v>
      </c>
      <c r="X644" s="65">
        <v>105</v>
      </c>
      <c r="Y644" s="65">
        <v>111</v>
      </c>
      <c r="Z644" s="65">
        <v>101</v>
      </c>
      <c r="AA644" s="65">
        <v>97</v>
      </c>
      <c r="AB644" s="65">
        <v>92</v>
      </c>
      <c r="AC644" s="67">
        <v>6.25</v>
      </c>
      <c r="AD644" s="67">
        <v>9.0090090090090094</v>
      </c>
      <c r="AE644" s="67">
        <v>5.1546391752577314</v>
      </c>
      <c r="AF644" s="65">
        <v>111</v>
      </c>
      <c r="AG644" s="65">
        <v>96</v>
      </c>
      <c r="AH644" s="67">
        <v>13.513513513513514</v>
      </c>
      <c r="AI644" s="65">
        <v>111</v>
      </c>
      <c r="AJ644" s="65">
        <v>96</v>
      </c>
      <c r="AK644" s="67">
        <v>13.513513513513514</v>
      </c>
      <c r="AL644" s="42" t="s">
        <v>2639</v>
      </c>
      <c r="AM644" s="42" t="s">
        <v>2639</v>
      </c>
      <c r="AN644" s="42" t="s">
        <v>2639</v>
      </c>
      <c r="AO644" s="47" t="s">
        <v>2669</v>
      </c>
      <c r="AP644" s="47" t="s">
        <v>2639</v>
      </c>
      <c r="AQ644" s="43" t="s">
        <v>8</v>
      </c>
    </row>
    <row r="645" spans="1:43" s="24" customFormat="1" ht="30" customHeight="1" x14ac:dyDescent="0.3">
      <c r="A645" s="57" t="s">
        <v>775</v>
      </c>
      <c r="B645" s="57" t="s">
        <v>957</v>
      </c>
      <c r="C645" s="57" t="s">
        <v>2178</v>
      </c>
      <c r="D645" s="58" t="s">
        <v>2207</v>
      </c>
      <c r="E645" s="60" t="s">
        <v>2208</v>
      </c>
      <c r="F645" s="61">
        <v>51</v>
      </c>
      <c r="G645" s="61">
        <v>4543</v>
      </c>
      <c r="H645" s="88">
        <v>1.2000000000000002</v>
      </c>
      <c r="I645" s="63">
        <v>39.215686274509807</v>
      </c>
      <c r="J645" s="63">
        <v>13.725490196078432</v>
      </c>
      <c r="K645" s="63">
        <v>52.941176470588239</v>
      </c>
      <c r="L645" s="63">
        <v>52.941176470588239</v>
      </c>
      <c r="M645" s="63">
        <v>56.862745098039213</v>
      </c>
      <c r="N645" s="63">
        <v>54.901960784313729</v>
      </c>
      <c r="O645" s="63">
        <v>54.901960784313729</v>
      </c>
      <c r="P645" s="63">
        <v>56.862745098039213</v>
      </c>
      <c r="Q645" s="63">
        <v>43.137254901960787</v>
      </c>
      <c r="R645" s="63">
        <v>72.549019607843135</v>
      </c>
      <c r="S645" s="63">
        <v>76.470588235294116</v>
      </c>
      <c r="T645" s="63">
        <v>72.549019607843135</v>
      </c>
      <c r="U645" s="46">
        <v>0</v>
      </c>
      <c r="V645" s="64">
        <v>0</v>
      </c>
      <c r="W645" s="65">
        <v>27</v>
      </c>
      <c r="X645" s="65">
        <v>27</v>
      </c>
      <c r="Y645" s="65">
        <v>30</v>
      </c>
      <c r="Z645" s="65">
        <v>29</v>
      </c>
      <c r="AA645" s="65">
        <v>29</v>
      </c>
      <c r="AB645" s="65">
        <v>27</v>
      </c>
      <c r="AC645" s="67">
        <v>0</v>
      </c>
      <c r="AD645" s="67">
        <v>3.3333333333333335</v>
      </c>
      <c r="AE645" s="67">
        <v>6.8965517241379306</v>
      </c>
      <c r="AF645" s="65">
        <v>30</v>
      </c>
      <c r="AG645" s="65">
        <v>28</v>
      </c>
      <c r="AH645" s="67">
        <v>6.666666666666667</v>
      </c>
      <c r="AI645" s="65">
        <v>30</v>
      </c>
      <c r="AJ645" s="65">
        <v>28</v>
      </c>
      <c r="AK645" s="67">
        <v>6.666666666666667</v>
      </c>
      <c r="AL645" s="42" t="s">
        <v>2639</v>
      </c>
      <c r="AM645" s="42" t="s">
        <v>2639</v>
      </c>
      <c r="AN645" s="42" t="s">
        <v>2639</v>
      </c>
      <c r="AO645" s="47" t="s">
        <v>2669</v>
      </c>
      <c r="AP645" s="47" t="s">
        <v>2639</v>
      </c>
      <c r="AQ645" s="43" t="s">
        <v>8</v>
      </c>
    </row>
    <row r="646" spans="1:43" s="24" customFormat="1" ht="30" customHeight="1" x14ac:dyDescent="0.3">
      <c r="A646" s="57" t="s">
        <v>775</v>
      </c>
      <c r="B646" s="57" t="s">
        <v>957</v>
      </c>
      <c r="C646" s="57" t="s">
        <v>2178</v>
      </c>
      <c r="D646" s="58" t="s">
        <v>2209</v>
      </c>
      <c r="E646" s="60" t="s">
        <v>2210</v>
      </c>
      <c r="F646" s="61">
        <v>99</v>
      </c>
      <c r="G646" s="61">
        <v>8710</v>
      </c>
      <c r="H646" s="88">
        <v>1.2000000000000002</v>
      </c>
      <c r="I646" s="63">
        <v>70.707070707070713</v>
      </c>
      <c r="J646" s="63">
        <v>11.111111111111111</v>
      </c>
      <c r="K646" s="63">
        <v>100</v>
      </c>
      <c r="L646" s="63">
        <v>98.98989898989899</v>
      </c>
      <c r="M646" s="63">
        <v>100</v>
      </c>
      <c r="N646" s="63">
        <v>100</v>
      </c>
      <c r="O646" s="63">
        <v>100</v>
      </c>
      <c r="P646" s="63">
        <v>100</v>
      </c>
      <c r="Q646" s="63">
        <v>100</v>
      </c>
      <c r="R646" s="63">
        <v>100</v>
      </c>
      <c r="S646" s="63">
        <v>100</v>
      </c>
      <c r="T646" s="63">
        <v>100</v>
      </c>
      <c r="U646" s="46">
        <v>10</v>
      </c>
      <c r="V646" s="64">
        <v>100</v>
      </c>
      <c r="W646" s="65">
        <v>96</v>
      </c>
      <c r="X646" s="65">
        <v>101</v>
      </c>
      <c r="Y646" s="65">
        <v>104</v>
      </c>
      <c r="Z646" s="65">
        <v>111</v>
      </c>
      <c r="AA646" s="65">
        <v>117</v>
      </c>
      <c r="AB646" s="65">
        <v>98</v>
      </c>
      <c r="AC646" s="67">
        <v>-5.2083333333333339</v>
      </c>
      <c r="AD646" s="67">
        <v>-6.7307692307692308</v>
      </c>
      <c r="AE646" s="67">
        <v>16.239316239316238</v>
      </c>
      <c r="AF646" s="65">
        <v>102</v>
      </c>
      <c r="AG646" s="65">
        <v>103</v>
      </c>
      <c r="AH646" s="67">
        <v>-0.98039215686274506</v>
      </c>
      <c r="AI646" s="65">
        <v>102</v>
      </c>
      <c r="AJ646" s="65">
        <v>103</v>
      </c>
      <c r="AK646" s="67">
        <v>-0.98039215686274506</v>
      </c>
      <c r="AL646" s="42" t="s">
        <v>2669</v>
      </c>
      <c r="AM646" s="42" t="s">
        <v>2639</v>
      </c>
      <c r="AN646" s="42" t="s">
        <v>2639</v>
      </c>
      <c r="AO646" s="47" t="s">
        <v>2639</v>
      </c>
      <c r="AP646" s="47" t="s">
        <v>2639</v>
      </c>
      <c r="AQ646" s="43" t="s">
        <v>5</v>
      </c>
    </row>
    <row r="647" spans="1:43" s="24" customFormat="1" ht="30" customHeight="1" x14ac:dyDescent="0.3">
      <c r="A647" s="57" t="s">
        <v>775</v>
      </c>
      <c r="B647" s="57" t="s">
        <v>957</v>
      </c>
      <c r="C647" s="57" t="s">
        <v>2178</v>
      </c>
      <c r="D647" s="58" t="s">
        <v>2211</v>
      </c>
      <c r="E647" s="60" t="s">
        <v>2212</v>
      </c>
      <c r="F647" s="61">
        <v>980</v>
      </c>
      <c r="G647" s="61">
        <v>91061</v>
      </c>
      <c r="H647" s="88">
        <v>1.1000000000000001</v>
      </c>
      <c r="I647" s="63">
        <v>84.897959183673464</v>
      </c>
      <c r="J647" s="63">
        <v>20.816326530612244</v>
      </c>
      <c r="K647" s="63">
        <v>68.16326530612244</v>
      </c>
      <c r="L647" s="63">
        <v>77.755102040816325</v>
      </c>
      <c r="M647" s="63">
        <v>75.714285714285708</v>
      </c>
      <c r="N647" s="63">
        <v>70.204081632653057</v>
      </c>
      <c r="O647" s="63">
        <v>69.08163265306122</v>
      </c>
      <c r="P647" s="63">
        <v>70.612244897959187</v>
      </c>
      <c r="Q647" s="63">
        <v>56.734693877551024</v>
      </c>
      <c r="R647" s="63">
        <v>53.775510204081634</v>
      </c>
      <c r="S647" s="63">
        <v>65.510204081632651</v>
      </c>
      <c r="T647" s="63">
        <v>61.836734693877546</v>
      </c>
      <c r="U647" s="46">
        <v>0</v>
      </c>
      <c r="V647" s="64">
        <v>0</v>
      </c>
      <c r="W647" s="65">
        <v>702</v>
      </c>
      <c r="X647" s="65">
        <v>668</v>
      </c>
      <c r="Y647" s="65">
        <v>767</v>
      </c>
      <c r="Z647" s="65">
        <v>742</v>
      </c>
      <c r="AA647" s="65">
        <v>824</v>
      </c>
      <c r="AB647" s="65">
        <v>762</v>
      </c>
      <c r="AC647" s="67">
        <v>4.8433048433048427</v>
      </c>
      <c r="AD647" s="67">
        <v>3.259452411994785</v>
      </c>
      <c r="AE647" s="67">
        <v>7.5242718446601939</v>
      </c>
      <c r="AF647" s="65">
        <v>768</v>
      </c>
      <c r="AG647" s="65">
        <v>688</v>
      </c>
      <c r="AH647" s="67">
        <v>10.416666666666668</v>
      </c>
      <c r="AI647" s="65">
        <v>750</v>
      </c>
      <c r="AJ647" s="65">
        <v>677</v>
      </c>
      <c r="AK647" s="67">
        <v>9.7333333333333325</v>
      </c>
      <c r="AL647" s="42" t="s">
        <v>2639</v>
      </c>
      <c r="AM647" s="42" t="s">
        <v>2639</v>
      </c>
      <c r="AN647" s="42" t="s">
        <v>2639</v>
      </c>
      <c r="AO647" s="47" t="s">
        <v>2669</v>
      </c>
      <c r="AP647" s="47" t="s">
        <v>2639</v>
      </c>
      <c r="AQ647" s="43" t="s">
        <v>8</v>
      </c>
    </row>
    <row r="648" spans="1:43" s="24" customFormat="1" ht="30" customHeight="1" x14ac:dyDescent="0.3">
      <c r="A648" s="57" t="s">
        <v>775</v>
      </c>
      <c r="B648" s="57" t="s">
        <v>957</v>
      </c>
      <c r="C648" s="57" t="s">
        <v>2178</v>
      </c>
      <c r="D648" s="58" t="s">
        <v>2213</v>
      </c>
      <c r="E648" s="60" t="s">
        <v>2214</v>
      </c>
      <c r="F648" s="61">
        <v>139</v>
      </c>
      <c r="G648" s="61">
        <v>11005</v>
      </c>
      <c r="H648" s="88">
        <v>1.3</v>
      </c>
      <c r="I648" s="63">
        <v>72.661870503597129</v>
      </c>
      <c r="J648" s="63">
        <v>34.532374100719423</v>
      </c>
      <c r="K648" s="63">
        <v>76.258992805755398</v>
      </c>
      <c r="L648" s="63">
        <v>78.417266187050359</v>
      </c>
      <c r="M648" s="63">
        <v>79.136690647482013</v>
      </c>
      <c r="N648" s="63">
        <v>82.014388489208628</v>
      </c>
      <c r="O648" s="63">
        <v>82.014388489208628</v>
      </c>
      <c r="P648" s="63">
        <v>81.294964028776988</v>
      </c>
      <c r="Q648" s="63">
        <v>75.539568345323744</v>
      </c>
      <c r="R648" s="63">
        <v>44.60431654676259</v>
      </c>
      <c r="S648" s="63">
        <v>82.733812949640281</v>
      </c>
      <c r="T648" s="63">
        <v>88.489208633093526</v>
      </c>
      <c r="U648" s="46">
        <v>0</v>
      </c>
      <c r="V648" s="64">
        <v>0</v>
      </c>
      <c r="W648" s="65">
        <v>113</v>
      </c>
      <c r="X648" s="65">
        <v>106</v>
      </c>
      <c r="Y648" s="65">
        <v>123</v>
      </c>
      <c r="Z648" s="65">
        <v>110</v>
      </c>
      <c r="AA648" s="65">
        <v>114</v>
      </c>
      <c r="AB648" s="65">
        <v>109</v>
      </c>
      <c r="AC648" s="67">
        <v>6.1946902654867255</v>
      </c>
      <c r="AD648" s="67">
        <v>10.569105691056912</v>
      </c>
      <c r="AE648" s="67">
        <v>4.3859649122807012</v>
      </c>
      <c r="AF648" s="65">
        <v>121</v>
      </c>
      <c r="AG648" s="65">
        <v>114</v>
      </c>
      <c r="AH648" s="67">
        <v>5.785123966942149</v>
      </c>
      <c r="AI648" s="65">
        <v>121</v>
      </c>
      <c r="AJ648" s="65">
        <v>114</v>
      </c>
      <c r="AK648" s="67">
        <v>5.785123966942149</v>
      </c>
      <c r="AL648" s="42" t="s">
        <v>2639</v>
      </c>
      <c r="AM648" s="42" t="s">
        <v>2639</v>
      </c>
      <c r="AN648" s="42" t="s">
        <v>2639</v>
      </c>
      <c r="AO648" s="47" t="s">
        <v>2669</v>
      </c>
      <c r="AP648" s="47" t="s">
        <v>2639</v>
      </c>
      <c r="AQ648" s="43" t="s">
        <v>8</v>
      </c>
    </row>
    <row r="649" spans="1:43" s="24" customFormat="1" ht="30" customHeight="1" x14ac:dyDescent="0.3">
      <c r="A649" s="57" t="s">
        <v>775</v>
      </c>
      <c r="B649" s="57" t="s">
        <v>957</v>
      </c>
      <c r="C649" s="57" t="s">
        <v>2178</v>
      </c>
      <c r="D649" s="58" t="s">
        <v>2215</v>
      </c>
      <c r="E649" s="60" t="s">
        <v>2216</v>
      </c>
      <c r="F649" s="61">
        <v>78</v>
      </c>
      <c r="G649" s="61">
        <v>7852</v>
      </c>
      <c r="H649" s="88">
        <v>1</v>
      </c>
      <c r="I649" s="63">
        <v>100</v>
      </c>
      <c r="J649" s="63">
        <v>46.153846153846153</v>
      </c>
      <c r="K649" s="63">
        <v>92.307692307692307</v>
      </c>
      <c r="L649" s="63">
        <v>92.307692307692307</v>
      </c>
      <c r="M649" s="63">
        <v>93.589743589743591</v>
      </c>
      <c r="N649" s="63">
        <v>98.71794871794873</v>
      </c>
      <c r="O649" s="63">
        <v>98.71794871794873</v>
      </c>
      <c r="P649" s="63">
        <v>98.71794871794873</v>
      </c>
      <c r="Q649" s="63">
        <v>82.051282051282044</v>
      </c>
      <c r="R649" s="63">
        <v>76.923076923076934</v>
      </c>
      <c r="S649" s="63">
        <v>87.179487179487182</v>
      </c>
      <c r="T649" s="63">
        <v>84.615384615384613</v>
      </c>
      <c r="U649" s="46">
        <v>4</v>
      </c>
      <c r="V649" s="64">
        <v>40</v>
      </c>
      <c r="W649" s="65">
        <v>71</v>
      </c>
      <c r="X649" s="65">
        <v>72</v>
      </c>
      <c r="Y649" s="65">
        <v>74</v>
      </c>
      <c r="Z649" s="65">
        <v>73</v>
      </c>
      <c r="AA649" s="65">
        <v>70</v>
      </c>
      <c r="AB649" s="65">
        <v>72</v>
      </c>
      <c r="AC649" s="67">
        <v>-1.4084507042253522</v>
      </c>
      <c r="AD649" s="67">
        <v>1.3513513513513513</v>
      </c>
      <c r="AE649" s="67">
        <v>-2.8571428571428572</v>
      </c>
      <c r="AF649" s="65">
        <v>75</v>
      </c>
      <c r="AG649" s="65">
        <v>77</v>
      </c>
      <c r="AH649" s="67">
        <v>-2.666666666666667</v>
      </c>
      <c r="AI649" s="65">
        <v>75</v>
      </c>
      <c r="AJ649" s="65">
        <v>77</v>
      </c>
      <c r="AK649" s="67">
        <v>-2.666666666666667</v>
      </c>
      <c r="AL649" s="42" t="s">
        <v>2639</v>
      </c>
      <c r="AM649" s="42" t="s">
        <v>2639</v>
      </c>
      <c r="AN649" s="42" t="s">
        <v>2639</v>
      </c>
      <c r="AO649" s="47" t="s">
        <v>2669</v>
      </c>
      <c r="AP649" s="47" t="s">
        <v>2639</v>
      </c>
      <c r="AQ649" s="43" t="s">
        <v>8</v>
      </c>
    </row>
    <row r="650" spans="1:43" s="24" customFormat="1" ht="30" customHeight="1" x14ac:dyDescent="0.3">
      <c r="A650" s="57" t="s">
        <v>775</v>
      </c>
      <c r="B650" s="57" t="s">
        <v>957</v>
      </c>
      <c r="C650" s="57" t="s">
        <v>2178</v>
      </c>
      <c r="D650" s="58" t="s">
        <v>2217</v>
      </c>
      <c r="E650" s="60" t="s">
        <v>2218</v>
      </c>
      <c r="F650" s="61">
        <v>90</v>
      </c>
      <c r="G650" s="61">
        <v>8163</v>
      </c>
      <c r="H650" s="88">
        <v>1.2000000000000002</v>
      </c>
      <c r="I650" s="63">
        <v>70</v>
      </c>
      <c r="J650" s="63">
        <v>8.8888888888888893</v>
      </c>
      <c r="K650" s="63">
        <v>98.888888888888886</v>
      </c>
      <c r="L650" s="63">
        <v>96.666666666666671</v>
      </c>
      <c r="M650" s="63">
        <v>100</v>
      </c>
      <c r="N650" s="63">
        <v>100</v>
      </c>
      <c r="O650" s="63">
        <v>100</v>
      </c>
      <c r="P650" s="63">
        <v>100</v>
      </c>
      <c r="Q650" s="63">
        <v>85.555555555555557</v>
      </c>
      <c r="R650" s="63">
        <v>83.333333333333343</v>
      </c>
      <c r="S650" s="63">
        <v>100</v>
      </c>
      <c r="T650" s="63">
        <v>100</v>
      </c>
      <c r="U650" s="46">
        <v>8</v>
      </c>
      <c r="V650" s="64">
        <v>80</v>
      </c>
      <c r="W650" s="65">
        <v>79</v>
      </c>
      <c r="X650" s="65">
        <v>89</v>
      </c>
      <c r="Y650" s="65">
        <v>84</v>
      </c>
      <c r="Z650" s="65">
        <v>94</v>
      </c>
      <c r="AA650" s="65">
        <v>95</v>
      </c>
      <c r="AB650" s="65">
        <v>87</v>
      </c>
      <c r="AC650" s="67">
        <v>-12.658227848101266</v>
      </c>
      <c r="AD650" s="67">
        <v>-11.904761904761903</v>
      </c>
      <c r="AE650" s="67">
        <v>8.4210526315789469</v>
      </c>
      <c r="AF650" s="65">
        <v>83</v>
      </c>
      <c r="AG650" s="65">
        <v>96</v>
      </c>
      <c r="AH650" s="67">
        <v>-15.66265060240964</v>
      </c>
      <c r="AI650" s="65">
        <v>87</v>
      </c>
      <c r="AJ650" s="65">
        <v>93</v>
      </c>
      <c r="AK650" s="67">
        <v>-6.8965517241379306</v>
      </c>
      <c r="AL650" s="42" t="s">
        <v>2639</v>
      </c>
      <c r="AM650" s="42" t="s">
        <v>2669</v>
      </c>
      <c r="AN650" s="42" t="s">
        <v>2639</v>
      </c>
      <c r="AO650" s="47" t="s">
        <v>2639</v>
      </c>
      <c r="AP650" s="47" t="s">
        <v>2639</v>
      </c>
      <c r="AQ650" s="43" t="s">
        <v>6</v>
      </c>
    </row>
    <row r="651" spans="1:43" s="24" customFormat="1" ht="30" customHeight="1" x14ac:dyDescent="0.3">
      <c r="A651" s="57" t="s">
        <v>834</v>
      </c>
      <c r="B651" s="57" t="s">
        <v>1021</v>
      </c>
      <c r="C651" s="57" t="s">
        <v>834</v>
      </c>
      <c r="D651" s="58" t="s">
        <v>2219</v>
      </c>
      <c r="E651" s="60" t="s">
        <v>2220</v>
      </c>
      <c r="F651" s="61">
        <v>249</v>
      </c>
      <c r="G651" s="61">
        <v>23280</v>
      </c>
      <c r="H651" s="88">
        <v>1.1000000000000001</v>
      </c>
      <c r="I651" s="63">
        <v>67.068273092369481</v>
      </c>
      <c r="J651" s="63">
        <v>27.710843373493976</v>
      </c>
      <c r="K651" s="63">
        <v>63.052208835341361</v>
      </c>
      <c r="L651" s="63">
        <v>63.052208835341361</v>
      </c>
      <c r="M651" s="63">
        <v>61.847389558232933</v>
      </c>
      <c r="N651" s="63">
        <v>63.453815261044177</v>
      </c>
      <c r="O651" s="63">
        <v>63.052208835341361</v>
      </c>
      <c r="P651" s="63">
        <v>57.429718875502012</v>
      </c>
      <c r="Q651" s="63">
        <v>57.429718875502012</v>
      </c>
      <c r="R651" s="63">
        <v>54.216867469879517</v>
      </c>
      <c r="S651" s="63">
        <v>57.028112449799195</v>
      </c>
      <c r="T651" s="63">
        <v>51.807228915662648</v>
      </c>
      <c r="U651" s="46">
        <v>0</v>
      </c>
      <c r="V651" s="64">
        <v>0</v>
      </c>
      <c r="W651" s="65">
        <v>141</v>
      </c>
      <c r="X651" s="65">
        <v>157</v>
      </c>
      <c r="Y651" s="65">
        <v>145</v>
      </c>
      <c r="Z651" s="65">
        <v>154</v>
      </c>
      <c r="AA651" s="65">
        <v>147</v>
      </c>
      <c r="AB651" s="65">
        <v>157</v>
      </c>
      <c r="AC651" s="67">
        <v>-11.347517730496454</v>
      </c>
      <c r="AD651" s="67">
        <v>-6.2068965517241379</v>
      </c>
      <c r="AE651" s="67">
        <v>-6.8027210884353746</v>
      </c>
      <c r="AF651" s="65">
        <v>148</v>
      </c>
      <c r="AG651" s="65">
        <v>158</v>
      </c>
      <c r="AH651" s="67">
        <v>-6.756756756756757</v>
      </c>
      <c r="AI651" s="65">
        <v>149</v>
      </c>
      <c r="AJ651" s="65">
        <v>157</v>
      </c>
      <c r="AK651" s="67">
        <v>-5.3691275167785237</v>
      </c>
      <c r="AL651" s="42" t="s">
        <v>2639</v>
      </c>
      <c r="AM651" s="42" t="s">
        <v>2639</v>
      </c>
      <c r="AN651" s="42" t="s">
        <v>2639</v>
      </c>
      <c r="AO651" s="47" t="s">
        <v>2669</v>
      </c>
      <c r="AP651" s="47" t="s">
        <v>2639</v>
      </c>
      <c r="AQ651" s="43" t="s">
        <v>8</v>
      </c>
    </row>
    <row r="652" spans="1:43" s="24" customFormat="1" ht="30" customHeight="1" x14ac:dyDescent="0.3">
      <c r="A652" s="57" t="s">
        <v>834</v>
      </c>
      <c r="B652" s="57" t="s">
        <v>1021</v>
      </c>
      <c r="C652" s="57" t="s">
        <v>834</v>
      </c>
      <c r="D652" s="58" t="s">
        <v>2221</v>
      </c>
      <c r="E652" s="60" t="s">
        <v>2222</v>
      </c>
      <c r="F652" s="61">
        <v>24</v>
      </c>
      <c r="G652" s="61">
        <v>2354</v>
      </c>
      <c r="H652" s="88">
        <v>1.1000000000000001</v>
      </c>
      <c r="I652" s="63">
        <v>70.833333333333343</v>
      </c>
      <c r="J652" s="63">
        <v>66.666666666666657</v>
      </c>
      <c r="K652" s="63">
        <v>91.666666666666657</v>
      </c>
      <c r="L652" s="63">
        <v>87.5</v>
      </c>
      <c r="M652" s="63">
        <v>91.666666666666657</v>
      </c>
      <c r="N652" s="63">
        <v>75</v>
      </c>
      <c r="O652" s="63">
        <v>75</v>
      </c>
      <c r="P652" s="63">
        <v>58.333333333333336</v>
      </c>
      <c r="Q652" s="63">
        <v>62.5</v>
      </c>
      <c r="R652" s="63">
        <v>29.166666666666668</v>
      </c>
      <c r="S652" s="63">
        <v>58.333333333333336</v>
      </c>
      <c r="T652" s="63">
        <v>54.166666666666664</v>
      </c>
      <c r="U652" s="46">
        <v>1</v>
      </c>
      <c r="V652" s="64">
        <v>10</v>
      </c>
      <c r="W652" s="65">
        <v>20</v>
      </c>
      <c r="X652" s="65">
        <v>22</v>
      </c>
      <c r="Y652" s="65">
        <v>22</v>
      </c>
      <c r="Z652" s="65">
        <v>22</v>
      </c>
      <c r="AA652" s="65">
        <v>20</v>
      </c>
      <c r="AB652" s="65">
        <v>21</v>
      </c>
      <c r="AC652" s="67">
        <v>-10</v>
      </c>
      <c r="AD652" s="67">
        <v>0</v>
      </c>
      <c r="AE652" s="67">
        <v>-5</v>
      </c>
      <c r="AF652" s="65">
        <v>21</v>
      </c>
      <c r="AG652" s="65">
        <v>18</v>
      </c>
      <c r="AH652" s="67">
        <v>14.285714285714285</v>
      </c>
      <c r="AI652" s="65">
        <v>21</v>
      </c>
      <c r="AJ652" s="65">
        <v>18</v>
      </c>
      <c r="AK652" s="67">
        <v>14.285714285714285</v>
      </c>
      <c r="AL652" s="42" t="s">
        <v>2639</v>
      </c>
      <c r="AM652" s="42" t="s">
        <v>2639</v>
      </c>
      <c r="AN652" s="42" t="s">
        <v>2639</v>
      </c>
      <c r="AO652" s="47" t="s">
        <v>2669</v>
      </c>
      <c r="AP652" s="47" t="s">
        <v>2639</v>
      </c>
      <c r="AQ652" s="43" t="s">
        <v>8</v>
      </c>
    </row>
    <row r="653" spans="1:43" s="24" customFormat="1" ht="30" customHeight="1" x14ac:dyDescent="0.3">
      <c r="A653" s="57" t="s">
        <v>277</v>
      </c>
      <c r="B653" s="57" t="s">
        <v>1021</v>
      </c>
      <c r="C653" s="57" t="s">
        <v>834</v>
      </c>
      <c r="D653" s="58" t="s">
        <v>2223</v>
      </c>
      <c r="E653" s="60" t="s">
        <v>2224</v>
      </c>
      <c r="F653" s="61">
        <v>39</v>
      </c>
      <c r="G653" s="61">
        <v>4772</v>
      </c>
      <c r="H653" s="88">
        <v>0.9</v>
      </c>
      <c r="I653" s="63">
        <v>100</v>
      </c>
      <c r="J653" s="63">
        <v>87.179487179487182</v>
      </c>
      <c r="K653" s="63">
        <v>100</v>
      </c>
      <c r="L653" s="63">
        <v>100</v>
      </c>
      <c r="M653" s="63">
        <v>100</v>
      </c>
      <c r="N653" s="63">
        <v>100</v>
      </c>
      <c r="O653" s="63">
        <v>100</v>
      </c>
      <c r="P653" s="63">
        <v>100</v>
      </c>
      <c r="Q653" s="63">
        <v>100</v>
      </c>
      <c r="R653" s="63">
        <v>100</v>
      </c>
      <c r="S653" s="63">
        <v>100</v>
      </c>
      <c r="T653" s="63">
        <v>100</v>
      </c>
      <c r="U653" s="46">
        <v>10</v>
      </c>
      <c r="V653" s="64">
        <v>100</v>
      </c>
      <c r="W653" s="65">
        <v>58</v>
      </c>
      <c r="X653" s="65">
        <v>48</v>
      </c>
      <c r="Y653" s="65">
        <v>62</v>
      </c>
      <c r="Z653" s="65">
        <v>49</v>
      </c>
      <c r="AA653" s="65">
        <v>54</v>
      </c>
      <c r="AB653" s="65">
        <v>52</v>
      </c>
      <c r="AC653" s="67">
        <v>17.241379310344829</v>
      </c>
      <c r="AD653" s="67">
        <v>20.967741935483872</v>
      </c>
      <c r="AE653" s="67">
        <v>3.7037037037037033</v>
      </c>
      <c r="AF653" s="65">
        <v>62</v>
      </c>
      <c r="AG653" s="65">
        <v>50</v>
      </c>
      <c r="AH653" s="67">
        <v>19.35483870967742</v>
      </c>
      <c r="AI653" s="65">
        <v>62</v>
      </c>
      <c r="AJ653" s="65">
        <v>50</v>
      </c>
      <c r="AK653" s="67">
        <v>19.35483870967742</v>
      </c>
      <c r="AL653" s="42" t="s">
        <v>2669</v>
      </c>
      <c r="AM653" s="42" t="s">
        <v>2639</v>
      </c>
      <c r="AN653" s="42" t="s">
        <v>2639</v>
      </c>
      <c r="AO653" s="47" t="s">
        <v>2639</v>
      </c>
      <c r="AP653" s="47" t="s">
        <v>2639</v>
      </c>
      <c r="AQ653" s="43" t="s">
        <v>5</v>
      </c>
    </row>
    <row r="654" spans="1:43" s="24" customFormat="1" ht="30" customHeight="1" x14ac:dyDescent="0.3">
      <c r="A654" s="57" t="s">
        <v>834</v>
      </c>
      <c r="B654" s="57" t="s">
        <v>1021</v>
      </c>
      <c r="C654" s="57" t="s">
        <v>834</v>
      </c>
      <c r="D654" s="58" t="s">
        <v>2225</v>
      </c>
      <c r="E654" s="60" t="s">
        <v>2226</v>
      </c>
      <c r="F654" s="61">
        <v>64</v>
      </c>
      <c r="G654" s="61">
        <v>7723</v>
      </c>
      <c r="H654" s="88">
        <v>0.9</v>
      </c>
      <c r="I654" s="63">
        <v>100</v>
      </c>
      <c r="J654" s="63">
        <v>100</v>
      </c>
      <c r="K654" s="63">
        <v>100</v>
      </c>
      <c r="L654" s="63">
        <v>100</v>
      </c>
      <c r="M654" s="63">
        <v>100</v>
      </c>
      <c r="N654" s="63">
        <v>100</v>
      </c>
      <c r="O654" s="63">
        <v>100</v>
      </c>
      <c r="P654" s="63">
        <v>100</v>
      </c>
      <c r="Q654" s="63">
        <v>90.625</v>
      </c>
      <c r="R654" s="63">
        <v>76.5625</v>
      </c>
      <c r="S654" s="63">
        <v>100</v>
      </c>
      <c r="T654" s="63">
        <v>100</v>
      </c>
      <c r="U654" s="46">
        <v>8</v>
      </c>
      <c r="V654" s="64">
        <v>80</v>
      </c>
      <c r="W654" s="65">
        <v>74</v>
      </c>
      <c r="X654" s="65">
        <v>72</v>
      </c>
      <c r="Y654" s="65">
        <v>73</v>
      </c>
      <c r="Z654" s="65">
        <v>75</v>
      </c>
      <c r="AA654" s="65">
        <v>75</v>
      </c>
      <c r="AB654" s="65">
        <v>66</v>
      </c>
      <c r="AC654" s="67">
        <v>2.7027027027027026</v>
      </c>
      <c r="AD654" s="67">
        <v>-2.7397260273972601</v>
      </c>
      <c r="AE654" s="67">
        <v>12</v>
      </c>
      <c r="AF654" s="65">
        <v>74</v>
      </c>
      <c r="AG654" s="65">
        <v>68</v>
      </c>
      <c r="AH654" s="67">
        <v>8.1081081081081088</v>
      </c>
      <c r="AI654" s="65">
        <v>72</v>
      </c>
      <c r="AJ654" s="65">
        <v>67</v>
      </c>
      <c r="AK654" s="67">
        <v>6.9444444444444446</v>
      </c>
      <c r="AL654" s="42" t="s">
        <v>2639</v>
      </c>
      <c r="AM654" s="42" t="s">
        <v>2669</v>
      </c>
      <c r="AN654" s="42" t="s">
        <v>2639</v>
      </c>
      <c r="AO654" s="47" t="s">
        <v>2639</v>
      </c>
      <c r="AP654" s="47" t="s">
        <v>2639</v>
      </c>
      <c r="AQ654" s="43" t="s">
        <v>6</v>
      </c>
    </row>
    <row r="655" spans="1:43" s="24" customFormat="1" ht="30" customHeight="1" x14ac:dyDescent="0.3">
      <c r="A655" s="57" t="s">
        <v>834</v>
      </c>
      <c r="B655" s="57" t="s">
        <v>1021</v>
      </c>
      <c r="C655" s="57" t="s">
        <v>834</v>
      </c>
      <c r="D655" s="58" t="s">
        <v>2227</v>
      </c>
      <c r="E655" s="60" t="s">
        <v>2228</v>
      </c>
      <c r="F655" s="61">
        <v>20</v>
      </c>
      <c r="G655" s="61">
        <v>2486</v>
      </c>
      <c r="H655" s="88">
        <v>0.9</v>
      </c>
      <c r="I655" s="63">
        <v>90</v>
      </c>
      <c r="J655" s="63">
        <v>55.000000000000007</v>
      </c>
      <c r="K655" s="63">
        <v>100</v>
      </c>
      <c r="L655" s="63">
        <v>100</v>
      </c>
      <c r="M655" s="63">
        <v>100</v>
      </c>
      <c r="N655" s="63">
        <v>100</v>
      </c>
      <c r="O655" s="63">
        <v>100</v>
      </c>
      <c r="P655" s="63">
        <v>95</v>
      </c>
      <c r="Q655" s="63">
        <v>100</v>
      </c>
      <c r="R655" s="63">
        <v>5</v>
      </c>
      <c r="S655" s="63">
        <v>50</v>
      </c>
      <c r="T655" s="63">
        <v>50</v>
      </c>
      <c r="U655" s="46">
        <v>7</v>
      </c>
      <c r="V655" s="64">
        <v>70</v>
      </c>
      <c r="W655" s="65">
        <v>23</v>
      </c>
      <c r="X655" s="65">
        <v>20</v>
      </c>
      <c r="Y655" s="65">
        <v>24</v>
      </c>
      <c r="Z655" s="65">
        <v>20</v>
      </c>
      <c r="AA655" s="65">
        <v>21</v>
      </c>
      <c r="AB655" s="65">
        <v>23</v>
      </c>
      <c r="AC655" s="67">
        <v>13.043478260869565</v>
      </c>
      <c r="AD655" s="67">
        <v>16.666666666666664</v>
      </c>
      <c r="AE655" s="67">
        <v>-9.5238095238095237</v>
      </c>
      <c r="AF655" s="65">
        <v>24</v>
      </c>
      <c r="AG655" s="65">
        <v>23</v>
      </c>
      <c r="AH655" s="67">
        <v>4.1666666666666661</v>
      </c>
      <c r="AI655" s="65">
        <v>24</v>
      </c>
      <c r="AJ655" s="65">
        <v>24</v>
      </c>
      <c r="AK655" s="67">
        <v>0</v>
      </c>
      <c r="AL655" s="42" t="s">
        <v>2639</v>
      </c>
      <c r="AM655" s="42" t="s">
        <v>2639</v>
      </c>
      <c r="AN655" s="42" t="s">
        <v>2639</v>
      </c>
      <c r="AO655" s="47" t="s">
        <v>2669</v>
      </c>
      <c r="AP655" s="47" t="s">
        <v>2639</v>
      </c>
      <c r="AQ655" s="43" t="s">
        <v>8</v>
      </c>
    </row>
    <row r="656" spans="1:43" s="24" customFormat="1" ht="30" customHeight="1" x14ac:dyDescent="0.3">
      <c r="A656" s="57" t="s">
        <v>277</v>
      </c>
      <c r="B656" s="57" t="s">
        <v>1021</v>
      </c>
      <c r="C656" s="57" t="s">
        <v>834</v>
      </c>
      <c r="D656" s="58" t="s">
        <v>2229</v>
      </c>
      <c r="E656" s="60" t="s">
        <v>2230</v>
      </c>
      <c r="F656" s="61">
        <v>106</v>
      </c>
      <c r="G656" s="61">
        <v>10295</v>
      </c>
      <c r="H656" s="88">
        <v>1.1000000000000001</v>
      </c>
      <c r="I656" s="63">
        <v>24.528301886792452</v>
      </c>
      <c r="J656" s="63">
        <v>9.433962264150944</v>
      </c>
      <c r="K656" s="63">
        <v>77.358490566037744</v>
      </c>
      <c r="L656" s="63">
        <v>79.245283018867923</v>
      </c>
      <c r="M656" s="63">
        <v>80.188679245283026</v>
      </c>
      <c r="N656" s="63">
        <v>80.188679245283026</v>
      </c>
      <c r="O656" s="63">
        <v>81.132075471698116</v>
      </c>
      <c r="P656" s="63">
        <v>90.566037735849065</v>
      </c>
      <c r="Q656" s="63">
        <v>75.471698113207552</v>
      </c>
      <c r="R656" s="63">
        <v>91.509433962264154</v>
      </c>
      <c r="S656" s="63">
        <v>90.566037735849065</v>
      </c>
      <c r="T656" s="63">
        <v>90.566037735849065</v>
      </c>
      <c r="U656" s="46">
        <v>0</v>
      </c>
      <c r="V656" s="64">
        <v>0</v>
      </c>
      <c r="W656" s="65">
        <v>86</v>
      </c>
      <c r="X656" s="65">
        <v>82</v>
      </c>
      <c r="Y656" s="65">
        <v>88</v>
      </c>
      <c r="Z656" s="65">
        <v>85</v>
      </c>
      <c r="AA656" s="65">
        <v>86</v>
      </c>
      <c r="AB656" s="65">
        <v>84</v>
      </c>
      <c r="AC656" s="67">
        <v>4.6511627906976747</v>
      </c>
      <c r="AD656" s="67">
        <v>3.4090909090909087</v>
      </c>
      <c r="AE656" s="67">
        <v>2.3255813953488373</v>
      </c>
      <c r="AF656" s="65">
        <v>89</v>
      </c>
      <c r="AG656" s="65">
        <v>85</v>
      </c>
      <c r="AH656" s="67">
        <v>4.4943820224719104</v>
      </c>
      <c r="AI656" s="65">
        <v>88</v>
      </c>
      <c r="AJ656" s="65">
        <v>86</v>
      </c>
      <c r="AK656" s="67">
        <v>2.2727272727272729</v>
      </c>
      <c r="AL656" s="42" t="s">
        <v>2639</v>
      </c>
      <c r="AM656" s="42" t="s">
        <v>2639</v>
      </c>
      <c r="AN656" s="42" t="s">
        <v>2639</v>
      </c>
      <c r="AO656" s="47" t="s">
        <v>2669</v>
      </c>
      <c r="AP656" s="47" t="s">
        <v>2639</v>
      </c>
      <c r="AQ656" s="43" t="s">
        <v>8</v>
      </c>
    </row>
    <row r="657" spans="1:43" s="24" customFormat="1" ht="30" customHeight="1" x14ac:dyDescent="0.3">
      <c r="A657" s="57" t="s">
        <v>834</v>
      </c>
      <c r="B657" s="57" t="s">
        <v>1021</v>
      </c>
      <c r="C657" s="57" t="s">
        <v>834</v>
      </c>
      <c r="D657" s="58" t="s">
        <v>2231</v>
      </c>
      <c r="E657" s="60" t="s">
        <v>2232</v>
      </c>
      <c r="F657" s="61">
        <v>28</v>
      </c>
      <c r="G657" s="61">
        <v>3567</v>
      </c>
      <c r="H657" s="88">
        <v>0.79999999999999993</v>
      </c>
      <c r="I657" s="63">
        <v>100</v>
      </c>
      <c r="J657" s="63">
        <v>100</v>
      </c>
      <c r="K657" s="63">
        <v>100</v>
      </c>
      <c r="L657" s="63">
        <v>100</v>
      </c>
      <c r="M657" s="63">
        <v>100</v>
      </c>
      <c r="N657" s="63">
        <v>100</v>
      </c>
      <c r="O657" s="63">
        <v>100</v>
      </c>
      <c r="P657" s="63">
        <v>96.428571428571431</v>
      </c>
      <c r="Q657" s="63">
        <v>100</v>
      </c>
      <c r="R657" s="63">
        <v>82.142857142857139</v>
      </c>
      <c r="S657" s="63">
        <v>82.142857142857139</v>
      </c>
      <c r="T657" s="63">
        <v>82.142857142857139</v>
      </c>
      <c r="U657" s="46">
        <v>7</v>
      </c>
      <c r="V657" s="64">
        <v>70</v>
      </c>
      <c r="W657" s="65">
        <v>34</v>
      </c>
      <c r="X657" s="65">
        <v>35</v>
      </c>
      <c r="Y657" s="65">
        <v>41</v>
      </c>
      <c r="Z657" s="65">
        <v>37</v>
      </c>
      <c r="AA657" s="65">
        <v>36</v>
      </c>
      <c r="AB657" s="65">
        <v>35</v>
      </c>
      <c r="AC657" s="67">
        <v>-2.9411764705882351</v>
      </c>
      <c r="AD657" s="67">
        <v>9.7560975609756095</v>
      </c>
      <c r="AE657" s="67">
        <v>2.7777777777777777</v>
      </c>
      <c r="AF657" s="65">
        <v>41</v>
      </c>
      <c r="AG657" s="65">
        <v>43</v>
      </c>
      <c r="AH657" s="67">
        <v>-4.8780487804878048</v>
      </c>
      <c r="AI657" s="65">
        <v>41</v>
      </c>
      <c r="AJ657" s="65">
        <v>43</v>
      </c>
      <c r="AK657" s="67">
        <v>-4.8780487804878048</v>
      </c>
      <c r="AL657" s="42" t="s">
        <v>2639</v>
      </c>
      <c r="AM657" s="42" t="s">
        <v>2639</v>
      </c>
      <c r="AN657" s="42" t="s">
        <v>2639</v>
      </c>
      <c r="AO657" s="47" t="s">
        <v>2669</v>
      </c>
      <c r="AP657" s="47" t="s">
        <v>2639</v>
      </c>
      <c r="AQ657" s="43" t="s">
        <v>8</v>
      </c>
    </row>
    <row r="658" spans="1:43" s="24" customFormat="1" ht="30" customHeight="1" x14ac:dyDescent="0.3">
      <c r="A658" s="57" t="s">
        <v>834</v>
      </c>
      <c r="B658" s="57" t="s">
        <v>1021</v>
      </c>
      <c r="C658" s="57" t="s">
        <v>834</v>
      </c>
      <c r="D658" s="58" t="s">
        <v>2233</v>
      </c>
      <c r="E658" s="60" t="s">
        <v>2234</v>
      </c>
      <c r="F658" s="61">
        <v>124</v>
      </c>
      <c r="G658" s="61">
        <v>11867</v>
      </c>
      <c r="H658" s="88">
        <v>1.1000000000000001</v>
      </c>
      <c r="I658" s="63">
        <v>61.29032258064516</v>
      </c>
      <c r="J658" s="63">
        <v>46.774193548387096</v>
      </c>
      <c r="K658" s="63">
        <v>75</v>
      </c>
      <c r="L658" s="63">
        <v>79.838709677419345</v>
      </c>
      <c r="M658" s="63">
        <v>81.451612903225808</v>
      </c>
      <c r="N658" s="63">
        <v>86.290322580645167</v>
      </c>
      <c r="O658" s="63">
        <v>88.709677419354833</v>
      </c>
      <c r="P658" s="63">
        <v>94.354838709677423</v>
      </c>
      <c r="Q658" s="63">
        <v>88.709677419354833</v>
      </c>
      <c r="R658" s="63">
        <v>69.354838709677423</v>
      </c>
      <c r="S658" s="63">
        <v>93.548387096774192</v>
      </c>
      <c r="T658" s="63">
        <v>92.741935483870961</v>
      </c>
      <c r="U658" s="46">
        <v>0</v>
      </c>
      <c r="V658" s="64">
        <v>0</v>
      </c>
      <c r="W658" s="65">
        <v>79</v>
      </c>
      <c r="X658" s="65">
        <v>93</v>
      </c>
      <c r="Y658" s="65">
        <v>87</v>
      </c>
      <c r="Z658" s="65">
        <v>101</v>
      </c>
      <c r="AA658" s="65">
        <v>93</v>
      </c>
      <c r="AB658" s="65">
        <v>99</v>
      </c>
      <c r="AC658" s="67">
        <v>-17.721518987341771</v>
      </c>
      <c r="AD658" s="67">
        <v>-16.091954022988507</v>
      </c>
      <c r="AE658" s="67">
        <v>-6.4516129032258061</v>
      </c>
      <c r="AF658" s="65">
        <v>91</v>
      </c>
      <c r="AG658" s="65">
        <v>107</v>
      </c>
      <c r="AH658" s="67">
        <v>-17.582417582417584</v>
      </c>
      <c r="AI658" s="65">
        <v>89</v>
      </c>
      <c r="AJ658" s="65">
        <v>110</v>
      </c>
      <c r="AK658" s="67">
        <v>-23.595505617977526</v>
      </c>
      <c r="AL658" s="42" t="s">
        <v>2639</v>
      </c>
      <c r="AM658" s="42" t="s">
        <v>2639</v>
      </c>
      <c r="AN658" s="42" t="s">
        <v>2639</v>
      </c>
      <c r="AO658" s="47" t="s">
        <v>2669</v>
      </c>
      <c r="AP658" s="47" t="s">
        <v>2639</v>
      </c>
      <c r="AQ658" s="43" t="s">
        <v>8</v>
      </c>
    </row>
    <row r="659" spans="1:43" s="24" customFormat="1" ht="30" customHeight="1" x14ac:dyDescent="0.3">
      <c r="A659" s="57" t="s">
        <v>834</v>
      </c>
      <c r="B659" s="57" t="s">
        <v>1021</v>
      </c>
      <c r="C659" s="57" t="s">
        <v>834</v>
      </c>
      <c r="D659" s="58" t="s">
        <v>2235</v>
      </c>
      <c r="E659" s="60" t="s">
        <v>2236</v>
      </c>
      <c r="F659" s="61">
        <v>98</v>
      </c>
      <c r="G659" s="61">
        <v>9856</v>
      </c>
      <c r="H659" s="88">
        <v>1</v>
      </c>
      <c r="I659" s="63">
        <v>100</v>
      </c>
      <c r="J659" s="63">
        <v>100</v>
      </c>
      <c r="K659" s="63">
        <v>100</v>
      </c>
      <c r="L659" s="63">
        <v>100</v>
      </c>
      <c r="M659" s="63">
        <v>100</v>
      </c>
      <c r="N659" s="63">
        <v>100</v>
      </c>
      <c r="O659" s="63">
        <v>100</v>
      </c>
      <c r="P659" s="63">
        <v>100</v>
      </c>
      <c r="Q659" s="63">
        <v>100</v>
      </c>
      <c r="R659" s="63">
        <v>98.979591836734699</v>
      </c>
      <c r="S659" s="63">
        <v>100</v>
      </c>
      <c r="T659" s="63">
        <v>100</v>
      </c>
      <c r="U659" s="46">
        <v>10</v>
      </c>
      <c r="V659" s="64">
        <v>100</v>
      </c>
      <c r="W659" s="65">
        <v>100</v>
      </c>
      <c r="X659" s="65">
        <v>109</v>
      </c>
      <c r="Y659" s="65">
        <v>107</v>
      </c>
      <c r="Z659" s="65">
        <v>117</v>
      </c>
      <c r="AA659" s="65">
        <v>109</v>
      </c>
      <c r="AB659" s="65">
        <v>109</v>
      </c>
      <c r="AC659" s="67">
        <v>-9</v>
      </c>
      <c r="AD659" s="67">
        <v>-9.3457943925233646</v>
      </c>
      <c r="AE659" s="67">
        <v>0</v>
      </c>
      <c r="AF659" s="65">
        <v>102</v>
      </c>
      <c r="AG659" s="65">
        <v>109</v>
      </c>
      <c r="AH659" s="67">
        <v>-6.8627450980392162</v>
      </c>
      <c r="AI659" s="65">
        <v>103</v>
      </c>
      <c r="AJ659" s="65">
        <v>111</v>
      </c>
      <c r="AK659" s="67">
        <v>-7.7669902912621351</v>
      </c>
      <c r="AL659" s="42" t="s">
        <v>2669</v>
      </c>
      <c r="AM659" s="42" t="s">
        <v>2639</v>
      </c>
      <c r="AN659" s="42" t="s">
        <v>2639</v>
      </c>
      <c r="AO659" s="47" t="s">
        <v>2639</v>
      </c>
      <c r="AP659" s="47" t="s">
        <v>2639</v>
      </c>
      <c r="AQ659" s="43" t="s">
        <v>5</v>
      </c>
    </row>
    <row r="660" spans="1:43" s="24" customFormat="1" ht="30" customHeight="1" x14ac:dyDescent="0.3">
      <c r="A660" s="57" t="s">
        <v>834</v>
      </c>
      <c r="B660" s="57" t="s">
        <v>1021</v>
      </c>
      <c r="C660" s="57" t="s">
        <v>834</v>
      </c>
      <c r="D660" s="58" t="s">
        <v>2237</v>
      </c>
      <c r="E660" s="60" t="s">
        <v>2238</v>
      </c>
      <c r="F660" s="61">
        <v>10</v>
      </c>
      <c r="G660" s="61">
        <v>1146</v>
      </c>
      <c r="H660" s="88">
        <v>0.9</v>
      </c>
      <c r="I660" s="63">
        <v>100</v>
      </c>
      <c r="J660" s="63">
        <v>100</v>
      </c>
      <c r="K660" s="63">
        <v>100</v>
      </c>
      <c r="L660" s="63">
        <v>100</v>
      </c>
      <c r="M660" s="63">
        <v>100</v>
      </c>
      <c r="N660" s="63">
        <v>80</v>
      </c>
      <c r="O660" s="63">
        <v>80</v>
      </c>
      <c r="P660" s="63">
        <v>80</v>
      </c>
      <c r="Q660" s="63">
        <v>80</v>
      </c>
      <c r="R660" s="63">
        <v>50</v>
      </c>
      <c r="S660" s="63">
        <v>100</v>
      </c>
      <c r="T660" s="63">
        <v>100</v>
      </c>
      <c r="U660" s="46">
        <v>5</v>
      </c>
      <c r="V660" s="64">
        <v>50</v>
      </c>
      <c r="W660" s="65">
        <v>11</v>
      </c>
      <c r="X660" s="65">
        <v>13</v>
      </c>
      <c r="Y660" s="65">
        <v>12</v>
      </c>
      <c r="Z660" s="65">
        <v>13</v>
      </c>
      <c r="AA660" s="65">
        <v>9</v>
      </c>
      <c r="AB660" s="65">
        <v>10</v>
      </c>
      <c r="AC660" s="67">
        <v>-18.181818181818183</v>
      </c>
      <c r="AD660" s="67">
        <v>-8.3333333333333321</v>
      </c>
      <c r="AE660" s="67">
        <v>-11.111111111111111</v>
      </c>
      <c r="AF660" s="65">
        <v>12</v>
      </c>
      <c r="AG660" s="65">
        <v>8</v>
      </c>
      <c r="AH660" s="67">
        <v>33.333333333333329</v>
      </c>
      <c r="AI660" s="65">
        <v>12</v>
      </c>
      <c r="AJ660" s="65">
        <v>8</v>
      </c>
      <c r="AK660" s="67">
        <v>33.333333333333329</v>
      </c>
      <c r="AL660" s="42" t="s">
        <v>2639</v>
      </c>
      <c r="AM660" s="42" t="s">
        <v>2639</v>
      </c>
      <c r="AN660" s="42" t="s">
        <v>2639</v>
      </c>
      <c r="AO660" s="47" t="s">
        <v>2669</v>
      </c>
      <c r="AP660" s="47" t="s">
        <v>2639</v>
      </c>
      <c r="AQ660" s="43" t="s">
        <v>8</v>
      </c>
    </row>
    <row r="661" spans="1:43" s="24" customFormat="1" ht="30" customHeight="1" x14ac:dyDescent="0.3">
      <c r="A661" s="57" t="s">
        <v>834</v>
      </c>
      <c r="B661" s="57" t="s">
        <v>1021</v>
      </c>
      <c r="C661" s="57" t="s">
        <v>834</v>
      </c>
      <c r="D661" s="58" t="s">
        <v>2239</v>
      </c>
      <c r="E661" s="60" t="s">
        <v>2240</v>
      </c>
      <c r="F661" s="61">
        <v>57</v>
      </c>
      <c r="G661" s="61">
        <v>8846</v>
      </c>
      <c r="H661" s="88">
        <v>0.7</v>
      </c>
      <c r="I661" s="63">
        <v>52.631578947368418</v>
      </c>
      <c r="J661" s="63">
        <v>42.105263157894733</v>
      </c>
      <c r="K661" s="63">
        <v>100</v>
      </c>
      <c r="L661" s="63">
        <v>92.982456140350877</v>
      </c>
      <c r="M661" s="63">
        <v>100</v>
      </c>
      <c r="N661" s="63">
        <v>91.228070175438589</v>
      </c>
      <c r="O661" s="63">
        <v>91.228070175438589</v>
      </c>
      <c r="P661" s="63">
        <v>100</v>
      </c>
      <c r="Q661" s="63">
        <v>85.964912280701753</v>
      </c>
      <c r="R661" s="63">
        <v>92.982456140350877</v>
      </c>
      <c r="S661" s="63">
        <v>100</v>
      </c>
      <c r="T661" s="63">
        <v>100</v>
      </c>
      <c r="U661" s="46">
        <v>5</v>
      </c>
      <c r="V661" s="64">
        <v>50</v>
      </c>
      <c r="W661" s="65">
        <v>52</v>
      </c>
      <c r="X661" s="65">
        <v>62</v>
      </c>
      <c r="Y661" s="65">
        <v>55</v>
      </c>
      <c r="Z661" s="65">
        <v>62</v>
      </c>
      <c r="AA661" s="65">
        <v>54</v>
      </c>
      <c r="AB661" s="65">
        <v>53</v>
      </c>
      <c r="AC661" s="67">
        <v>-19.230769230769234</v>
      </c>
      <c r="AD661" s="67">
        <v>-12.727272727272727</v>
      </c>
      <c r="AE661" s="67">
        <v>1.8518518518518516</v>
      </c>
      <c r="AF661" s="65">
        <v>54</v>
      </c>
      <c r="AG661" s="65">
        <v>52</v>
      </c>
      <c r="AH661" s="67">
        <v>3.7037037037037033</v>
      </c>
      <c r="AI661" s="65">
        <v>53</v>
      </c>
      <c r="AJ661" s="65">
        <v>52</v>
      </c>
      <c r="AK661" s="67">
        <v>1.8867924528301887</v>
      </c>
      <c r="AL661" s="42" t="s">
        <v>2639</v>
      </c>
      <c r="AM661" s="42" t="s">
        <v>2639</v>
      </c>
      <c r="AN661" s="42" t="s">
        <v>2639</v>
      </c>
      <c r="AO661" s="47" t="s">
        <v>2669</v>
      </c>
      <c r="AP661" s="47" t="s">
        <v>2639</v>
      </c>
      <c r="AQ661" s="43" t="s">
        <v>8</v>
      </c>
    </row>
    <row r="662" spans="1:43" s="24" customFormat="1" ht="30" customHeight="1" x14ac:dyDescent="0.3">
      <c r="A662" s="57" t="s">
        <v>277</v>
      </c>
      <c r="B662" s="57" t="s">
        <v>1021</v>
      </c>
      <c r="C662" s="57" t="s">
        <v>834</v>
      </c>
      <c r="D662" s="58" t="s">
        <v>2241</v>
      </c>
      <c r="E662" s="60" t="s">
        <v>2242</v>
      </c>
      <c r="F662" s="61">
        <v>293</v>
      </c>
      <c r="G662" s="61">
        <v>23614</v>
      </c>
      <c r="H662" s="88">
        <v>1.3</v>
      </c>
      <c r="I662" s="63">
        <v>43.003412969283275</v>
      </c>
      <c r="J662" s="63">
        <v>12.286689419795222</v>
      </c>
      <c r="K662" s="63">
        <v>90.443686006825942</v>
      </c>
      <c r="L662" s="63">
        <v>91.808873720136518</v>
      </c>
      <c r="M662" s="63">
        <v>95.221843003412971</v>
      </c>
      <c r="N662" s="63">
        <v>84.982935153583611</v>
      </c>
      <c r="O662" s="63">
        <v>85.324232081911262</v>
      </c>
      <c r="P662" s="63">
        <v>90.443686006825942</v>
      </c>
      <c r="Q662" s="63">
        <v>73.037542662116039</v>
      </c>
      <c r="R662" s="63">
        <v>100</v>
      </c>
      <c r="S662" s="63">
        <v>91.12627986348123</v>
      </c>
      <c r="T662" s="63">
        <v>75.76791808873719</v>
      </c>
      <c r="U662" s="46">
        <v>3</v>
      </c>
      <c r="V662" s="64">
        <v>30</v>
      </c>
      <c r="W662" s="65">
        <v>248</v>
      </c>
      <c r="X662" s="65">
        <v>265</v>
      </c>
      <c r="Y662" s="65">
        <v>271</v>
      </c>
      <c r="Z662" s="65">
        <v>279</v>
      </c>
      <c r="AA662" s="65">
        <v>283</v>
      </c>
      <c r="AB662" s="65">
        <v>269</v>
      </c>
      <c r="AC662" s="67">
        <v>-6.854838709677419</v>
      </c>
      <c r="AD662" s="67">
        <v>-2.9520295202952029</v>
      </c>
      <c r="AE662" s="67">
        <v>4.946996466431095</v>
      </c>
      <c r="AF662" s="65">
        <v>266</v>
      </c>
      <c r="AG662" s="65">
        <v>249</v>
      </c>
      <c r="AH662" s="67">
        <v>6.3909774436090219</v>
      </c>
      <c r="AI662" s="65">
        <v>268</v>
      </c>
      <c r="AJ662" s="65">
        <v>250</v>
      </c>
      <c r="AK662" s="67">
        <v>6.7164179104477615</v>
      </c>
      <c r="AL662" s="42" t="s">
        <v>2639</v>
      </c>
      <c r="AM662" s="42" t="s">
        <v>2639</v>
      </c>
      <c r="AN662" s="42" t="s">
        <v>2639</v>
      </c>
      <c r="AO662" s="47" t="s">
        <v>2669</v>
      </c>
      <c r="AP662" s="47" t="s">
        <v>2639</v>
      </c>
      <c r="AQ662" s="43" t="s">
        <v>8</v>
      </c>
    </row>
    <row r="663" spans="1:43" s="24" customFormat="1" ht="30" customHeight="1" x14ac:dyDescent="0.3">
      <c r="A663" s="57" t="s">
        <v>277</v>
      </c>
      <c r="B663" s="57" t="s">
        <v>1021</v>
      </c>
      <c r="C663" s="57" t="s">
        <v>834</v>
      </c>
      <c r="D663" s="58" t="s">
        <v>2243</v>
      </c>
      <c r="E663" s="60" t="s">
        <v>2244</v>
      </c>
      <c r="F663" s="61">
        <v>948</v>
      </c>
      <c r="G663" s="61">
        <v>81007</v>
      </c>
      <c r="H663" s="88">
        <v>1.2000000000000002</v>
      </c>
      <c r="I663" s="63">
        <v>100</v>
      </c>
      <c r="J663" s="63">
        <v>81.856540084388186</v>
      </c>
      <c r="K663" s="63">
        <v>77.953586497890299</v>
      </c>
      <c r="L663" s="63">
        <v>77.848101265822791</v>
      </c>
      <c r="M663" s="63">
        <v>81.012658227848107</v>
      </c>
      <c r="N663" s="63">
        <v>77.637130801687761</v>
      </c>
      <c r="O663" s="63">
        <v>77.531645569620252</v>
      </c>
      <c r="P663" s="63">
        <v>88.185654008438817</v>
      </c>
      <c r="Q663" s="63">
        <v>79.852320675105489</v>
      </c>
      <c r="R663" s="63">
        <v>79.324894514767934</v>
      </c>
      <c r="S663" s="63">
        <v>83.649789029535867</v>
      </c>
      <c r="T663" s="63">
        <v>84.28270042194093</v>
      </c>
      <c r="U663" s="46">
        <v>0</v>
      </c>
      <c r="V663" s="64">
        <v>0</v>
      </c>
      <c r="W663" s="65">
        <v>761</v>
      </c>
      <c r="X663" s="65">
        <v>739</v>
      </c>
      <c r="Y663" s="65">
        <v>797</v>
      </c>
      <c r="Z663" s="65">
        <v>768</v>
      </c>
      <c r="AA663" s="65">
        <v>767</v>
      </c>
      <c r="AB663" s="65">
        <v>738</v>
      </c>
      <c r="AC663" s="67">
        <v>2.8909329829172141</v>
      </c>
      <c r="AD663" s="67">
        <v>3.6386449184441658</v>
      </c>
      <c r="AE663" s="67">
        <v>3.7809647979139509</v>
      </c>
      <c r="AF663" s="65">
        <v>786</v>
      </c>
      <c r="AG663" s="65">
        <v>736</v>
      </c>
      <c r="AH663" s="67">
        <v>6.3613231552162848</v>
      </c>
      <c r="AI663" s="65">
        <v>795</v>
      </c>
      <c r="AJ663" s="65">
        <v>735</v>
      </c>
      <c r="AK663" s="67">
        <v>7.5471698113207548</v>
      </c>
      <c r="AL663" s="42" t="s">
        <v>2639</v>
      </c>
      <c r="AM663" s="42" t="s">
        <v>2639</v>
      </c>
      <c r="AN663" s="42" t="s">
        <v>2639</v>
      </c>
      <c r="AO663" s="47" t="s">
        <v>2669</v>
      </c>
      <c r="AP663" s="47" t="s">
        <v>2639</v>
      </c>
      <c r="AQ663" s="43" t="s">
        <v>8</v>
      </c>
    </row>
    <row r="664" spans="1:43" s="24" customFormat="1" ht="30" customHeight="1" x14ac:dyDescent="0.3">
      <c r="A664" s="57" t="s">
        <v>277</v>
      </c>
      <c r="B664" s="57" t="s">
        <v>1021</v>
      </c>
      <c r="C664" s="57" t="s">
        <v>834</v>
      </c>
      <c r="D664" s="58" t="s">
        <v>2245</v>
      </c>
      <c r="E664" s="60" t="s">
        <v>2246</v>
      </c>
      <c r="F664" s="61">
        <v>122</v>
      </c>
      <c r="G664" s="61">
        <v>15378</v>
      </c>
      <c r="H664" s="88">
        <v>0.79999999999999993</v>
      </c>
      <c r="I664" s="63">
        <v>45.901639344262293</v>
      </c>
      <c r="J664" s="63">
        <v>31.967213114754102</v>
      </c>
      <c r="K664" s="63">
        <v>89.344262295081961</v>
      </c>
      <c r="L664" s="63">
        <v>92.622950819672127</v>
      </c>
      <c r="M664" s="63">
        <v>95.901639344262293</v>
      </c>
      <c r="N664" s="63">
        <v>97.540983606557376</v>
      </c>
      <c r="O664" s="63">
        <v>95.081967213114751</v>
      </c>
      <c r="P664" s="63">
        <v>100</v>
      </c>
      <c r="Q664" s="63">
        <v>100</v>
      </c>
      <c r="R664" s="63">
        <v>95.081967213114751</v>
      </c>
      <c r="S664" s="63">
        <v>94.262295081967224</v>
      </c>
      <c r="T664" s="63">
        <v>100</v>
      </c>
      <c r="U664" s="46">
        <v>7</v>
      </c>
      <c r="V664" s="64">
        <v>70</v>
      </c>
      <c r="W664" s="65">
        <v>104</v>
      </c>
      <c r="X664" s="65">
        <v>109</v>
      </c>
      <c r="Y664" s="65">
        <v>107</v>
      </c>
      <c r="Z664" s="65">
        <v>117</v>
      </c>
      <c r="AA664" s="65">
        <v>110</v>
      </c>
      <c r="AB664" s="65">
        <v>113</v>
      </c>
      <c r="AC664" s="67">
        <v>-4.8076923076923084</v>
      </c>
      <c r="AD664" s="67">
        <v>-9.3457943925233646</v>
      </c>
      <c r="AE664" s="67">
        <v>-2.7272727272727271</v>
      </c>
      <c r="AF664" s="65">
        <v>107</v>
      </c>
      <c r="AG664" s="65">
        <v>119</v>
      </c>
      <c r="AH664" s="67">
        <v>-11.214953271028037</v>
      </c>
      <c r="AI664" s="65">
        <v>112</v>
      </c>
      <c r="AJ664" s="65">
        <v>116</v>
      </c>
      <c r="AK664" s="67">
        <v>-3.5714285714285712</v>
      </c>
      <c r="AL664" s="42" t="s">
        <v>2639</v>
      </c>
      <c r="AM664" s="42" t="s">
        <v>2639</v>
      </c>
      <c r="AN664" s="42" t="s">
        <v>2639</v>
      </c>
      <c r="AO664" s="47" t="s">
        <v>2669</v>
      </c>
      <c r="AP664" s="47" t="s">
        <v>2639</v>
      </c>
      <c r="AQ664" s="43" t="s">
        <v>8</v>
      </c>
    </row>
    <row r="665" spans="1:43" s="24" customFormat="1" ht="30" customHeight="1" x14ac:dyDescent="0.3">
      <c r="A665" s="57" t="s">
        <v>834</v>
      </c>
      <c r="B665" s="57" t="s">
        <v>1021</v>
      </c>
      <c r="C665" s="57" t="s">
        <v>834</v>
      </c>
      <c r="D665" s="58" t="s">
        <v>2247</v>
      </c>
      <c r="E665" s="60" t="s">
        <v>2248</v>
      </c>
      <c r="F665" s="61">
        <v>32</v>
      </c>
      <c r="G665" s="61">
        <v>2972</v>
      </c>
      <c r="H665" s="88">
        <v>1.1000000000000001</v>
      </c>
      <c r="I665" s="63">
        <v>100</v>
      </c>
      <c r="J665" s="63">
        <v>100</v>
      </c>
      <c r="K665" s="63">
        <v>100</v>
      </c>
      <c r="L665" s="63">
        <v>100</v>
      </c>
      <c r="M665" s="63">
        <v>100</v>
      </c>
      <c r="N665" s="63">
        <v>100</v>
      </c>
      <c r="O665" s="63">
        <v>100</v>
      </c>
      <c r="P665" s="63">
        <v>100</v>
      </c>
      <c r="Q665" s="63">
        <v>100</v>
      </c>
      <c r="R665" s="63">
        <v>100</v>
      </c>
      <c r="S665" s="63">
        <v>100</v>
      </c>
      <c r="T665" s="63">
        <v>100</v>
      </c>
      <c r="U665" s="46">
        <v>10</v>
      </c>
      <c r="V665" s="64">
        <v>100</v>
      </c>
      <c r="W665" s="65">
        <v>45</v>
      </c>
      <c r="X665" s="65">
        <v>43</v>
      </c>
      <c r="Y665" s="65">
        <v>47</v>
      </c>
      <c r="Z665" s="65">
        <v>42</v>
      </c>
      <c r="AA665" s="65">
        <v>44</v>
      </c>
      <c r="AB665" s="65">
        <v>40</v>
      </c>
      <c r="AC665" s="67">
        <v>4.4444444444444446</v>
      </c>
      <c r="AD665" s="67">
        <v>10.638297872340425</v>
      </c>
      <c r="AE665" s="67">
        <v>9.0909090909090917</v>
      </c>
      <c r="AF665" s="65">
        <v>47</v>
      </c>
      <c r="AG665" s="65">
        <v>46</v>
      </c>
      <c r="AH665" s="67">
        <v>2.1276595744680851</v>
      </c>
      <c r="AI665" s="65">
        <v>47</v>
      </c>
      <c r="AJ665" s="65">
        <v>45</v>
      </c>
      <c r="AK665" s="67">
        <v>4.2553191489361701</v>
      </c>
      <c r="AL665" s="42" t="s">
        <v>2669</v>
      </c>
      <c r="AM665" s="42" t="s">
        <v>2639</v>
      </c>
      <c r="AN665" s="42" t="s">
        <v>2639</v>
      </c>
      <c r="AO665" s="47" t="s">
        <v>2639</v>
      </c>
      <c r="AP665" s="47" t="s">
        <v>2639</v>
      </c>
      <c r="AQ665" s="43" t="s">
        <v>5</v>
      </c>
    </row>
    <row r="666" spans="1:43" s="24" customFormat="1" ht="30" customHeight="1" x14ac:dyDescent="0.3">
      <c r="A666" s="57" t="s">
        <v>834</v>
      </c>
      <c r="B666" s="57" t="s">
        <v>1021</v>
      </c>
      <c r="C666" s="57" t="s">
        <v>834</v>
      </c>
      <c r="D666" s="58" t="s">
        <v>2249</v>
      </c>
      <c r="E666" s="60" t="s">
        <v>2250</v>
      </c>
      <c r="F666" s="61">
        <v>55</v>
      </c>
      <c r="G666" s="61">
        <v>4420</v>
      </c>
      <c r="H666" s="88">
        <v>1.3</v>
      </c>
      <c r="I666" s="63">
        <v>94.545454545454547</v>
      </c>
      <c r="J666" s="63">
        <v>90.909090909090907</v>
      </c>
      <c r="K666" s="63">
        <v>87.272727272727266</v>
      </c>
      <c r="L666" s="63">
        <v>85.454545454545453</v>
      </c>
      <c r="M666" s="63">
        <v>90.909090909090907</v>
      </c>
      <c r="N666" s="63">
        <v>89.090909090909093</v>
      </c>
      <c r="O666" s="63">
        <v>89.090909090909093</v>
      </c>
      <c r="P666" s="63">
        <v>76.363636363636374</v>
      </c>
      <c r="Q666" s="63">
        <v>72.727272727272734</v>
      </c>
      <c r="R666" s="63">
        <v>50.909090909090907</v>
      </c>
      <c r="S666" s="63">
        <v>80</v>
      </c>
      <c r="T666" s="63">
        <v>80</v>
      </c>
      <c r="U666" s="46">
        <v>0</v>
      </c>
      <c r="V666" s="64">
        <v>0</v>
      </c>
      <c r="W666" s="65">
        <v>50</v>
      </c>
      <c r="X666" s="65">
        <v>48</v>
      </c>
      <c r="Y666" s="65">
        <v>51</v>
      </c>
      <c r="Z666" s="65">
        <v>50</v>
      </c>
      <c r="AA666" s="65">
        <v>57</v>
      </c>
      <c r="AB666" s="65">
        <v>47</v>
      </c>
      <c r="AC666" s="67">
        <v>4</v>
      </c>
      <c r="AD666" s="67">
        <v>1.9607843137254901</v>
      </c>
      <c r="AE666" s="67">
        <v>17.543859649122805</v>
      </c>
      <c r="AF666" s="65">
        <v>52</v>
      </c>
      <c r="AG666" s="65">
        <v>49</v>
      </c>
      <c r="AH666" s="67">
        <v>5.7692307692307692</v>
      </c>
      <c r="AI666" s="65">
        <v>52</v>
      </c>
      <c r="AJ666" s="65">
        <v>49</v>
      </c>
      <c r="AK666" s="67">
        <v>5.7692307692307692</v>
      </c>
      <c r="AL666" s="42" t="s">
        <v>2639</v>
      </c>
      <c r="AM666" s="42" t="s">
        <v>2639</v>
      </c>
      <c r="AN666" s="42" t="s">
        <v>2639</v>
      </c>
      <c r="AO666" s="47" t="s">
        <v>2669</v>
      </c>
      <c r="AP666" s="47" t="s">
        <v>2639</v>
      </c>
      <c r="AQ666" s="43" t="s">
        <v>8</v>
      </c>
    </row>
    <row r="667" spans="1:43" s="24" customFormat="1" ht="30" customHeight="1" x14ac:dyDescent="0.3">
      <c r="A667" s="57" t="s">
        <v>834</v>
      </c>
      <c r="B667" s="57" t="s">
        <v>1021</v>
      </c>
      <c r="C667" s="57" t="s">
        <v>834</v>
      </c>
      <c r="D667" s="58" t="s">
        <v>2251</v>
      </c>
      <c r="E667" s="60" t="s">
        <v>2252</v>
      </c>
      <c r="F667" s="61">
        <v>57</v>
      </c>
      <c r="G667" s="61">
        <v>6323</v>
      </c>
      <c r="H667" s="88">
        <v>1</v>
      </c>
      <c r="I667" s="63">
        <v>98.245614035087712</v>
      </c>
      <c r="J667" s="63">
        <v>68.421052631578945</v>
      </c>
      <c r="K667" s="63">
        <v>100</v>
      </c>
      <c r="L667" s="63">
        <v>100</v>
      </c>
      <c r="M667" s="63">
        <v>100</v>
      </c>
      <c r="N667" s="63">
        <v>100</v>
      </c>
      <c r="O667" s="63">
        <v>100</v>
      </c>
      <c r="P667" s="63">
        <v>100</v>
      </c>
      <c r="Q667" s="63">
        <v>100</v>
      </c>
      <c r="R667" s="63">
        <v>87.719298245614027</v>
      </c>
      <c r="S667" s="63">
        <v>100</v>
      </c>
      <c r="T667" s="63">
        <v>100</v>
      </c>
      <c r="U667" s="46">
        <v>9</v>
      </c>
      <c r="V667" s="64">
        <v>90</v>
      </c>
      <c r="W667" s="65">
        <v>78</v>
      </c>
      <c r="X667" s="65">
        <v>69</v>
      </c>
      <c r="Y667" s="65">
        <v>83</v>
      </c>
      <c r="Z667" s="65">
        <v>71</v>
      </c>
      <c r="AA667" s="65">
        <v>75</v>
      </c>
      <c r="AB667" s="65">
        <v>63</v>
      </c>
      <c r="AC667" s="67">
        <v>11.538461538461538</v>
      </c>
      <c r="AD667" s="67">
        <v>14.457831325301203</v>
      </c>
      <c r="AE667" s="67">
        <v>16</v>
      </c>
      <c r="AF667" s="65">
        <v>81</v>
      </c>
      <c r="AG667" s="65">
        <v>65</v>
      </c>
      <c r="AH667" s="67">
        <v>19.753086419753085</v>
      </c>
      <c r="AI667" s="65">
        <v>81</v>
      </c>
      <c r="AJ667" s="65">
        <v>65</v>
      </c>
      <c r="AK667" s="67">
        <v>19.753086419753085</v>
      </c>
      <c r="AL667" s="42" t="s">
        <v>2639</v>
      </c>
      <c r="AM667" s="42" t="s">
        <v>2669</v>
      </c>
      <c r="AN667" s="42" t="s">
        <v>2639</v>
      </c>
      <c r="AO667" s="47" t="s">
        <v>2639</v>
      </c>
      <c r="AP667" s="47" t="s">
        <v>2639</v>
      </c>
      <c r="AQ667" s="43" t="s">
        <v>6</v>
      </c>
    </row>
    <row r="668" spans="1:43" s="24" customFormat="1" ht="30" customHeight="1" x14ac:dyDescent="0.3">
      <c r="A668" s="57" t="s">
        <v>277</v>
      </c>
      <c r="B668" s="57" t="s">
        <v>1021</v>
      </c>
      <c r="C668" s="57" t="s">
        <v>834</v>
      </c>
      <c r="D668" s="58" t="s">
        <v>2253</v>
      </c>
      <c r="E668" s="60" t="s">
        <v>2254</v>
      </c>
      <c r="F668" s="61">
        <v>82</v>
      </c>
      <c r="G668" s="61">
        <v>7585</v>
      </c>
      <c r="H668" s="88">
        <v>1.1000000000000001</v>
      </c>
      <c r="I668" s="63">
        <v>65.853658536585371</v>
      </c>
      <c r="J668" s="63">
        <v>60.975609756097562</v>
      </c>
      <c r="K668" s="63">
        <v>95.121951219512198</v>
      </c>
      <c r="L668" s="63">
        <v>95.121951219512198</v>
      </c>
      <c r="M668" s="63">
        <v>96.341463414634148</v>
      </c>
      <c r="N668" s="63">
        <v>95.121951219512198</v>
      </c>
      <c r="O668" s="63">
        <v>95.121951219512198</v>
      </c>
      <c r="P668" s="63">
        <v>97.560975609756099</v>
      </c>
      <c r="Q668" s="63">
        <v>90.243902439024396</v>
      </c>
      <c r="R668" s="63">
        <v>100</v>
      </c>
      <c r="S668" s="63">
        <v>100</v>
      </c>
      <c r="T668" s="63">
        <v>100</v>
      </c>
      <c r="U668" s="46">
        <v>9</v>
      </c>
      <c r="V668" s="64">
        <v>90</v>
      </c>
      <c r="W668" s="65">
        <v>78</v>
      </c>
      <c r="X668" s="65">
        <v>78</v>
      </c>
      <c r="Y668" s="65">
        <v>81</v>
      </c>
      <c r="Z668" s="65">
        <v>79</v>
      </c>
      <c r="AA668" s="65">
        <v>72</v>
      </c>
      <c r="AB668" s="65">
        <v>78</v>
      </c>
      <c r="AC668" s="67">
        <v>0</v>
      </c>
      <c r="AD668" s="67">
        <v>2.4691358024691357</v>
      </c>
      <c r="AE668" s="67">
        <v>-8.3333333333333321</v>
      </c>
      <c r="AF668" s="65">
        <v>81</v>
      </c>
      <c r="AG668" s="65">
        <v>78</v>
      </c>
      <c r="AH668" s="67">
        <v>3.7037037037037033</v>
      </c>
      <c r="AI668" s="65">
        <v>81</v>
      </c>
      <c r="AJ668" s="65">
        <v>78</v>
      </c>
      <c r="AK668" s="67">
        <v>3.7037037037037033</v>
      </c>
      <c r="AL668" s="42" t="s">
        <v>2639</v>
      </c>
      <c r="AM668" s="42" t="s">
        <v>2669</v>
      </c>
      <c r="AN668" s="42" t="s">
        <v>2639</v>
      </c>
      <c r="AO668" s="47" t="s">
        <v>2639</v>
      </c>
      <c r="AP668" s="47" t="s">
        <v>2639</v>
      </c>
      <c r="AQ668" s="43" t="s">
        <v>6</v>
      </c>
    </row>
    <row r="669" spans="1:43" s="24" customFormat="1" ht="30" customHeight="1" x14ac:dyDescent="0.3">
      <c r="A669" s="57" t="s">
        <v>834</v>
      </c>
      <c r="B669" s="57" t="s">
        <v>1021</v>
      </c>
      <c r="C669" s="57" t="s">
        <v>834</v>
      </c>
      <c r="D669" s="58" t="s">
        <v>2255</v>
      </c>
      <c r="E669" s="60" t="s">
        <v>2256</v>
      </c>
      <c r="F669" s="61">
        <v>56</v>
      </c>
      <c r="G669" s="61">
        <v>5196</v>
      </c>
      <c r="H669" s="88">
        <v>1.1000000000000001</v>
      </c>
      <c r="I669" s="63">
        <v>100</v>
      </c>
      <c r="J669" s="63">
        <v>87.5</v>
      </c>
      <c r="K669" s="63">
        <v>92.857142857142861</v>
      </c>
      <c r="L669" s="63">
        <v>94.642857142857139</v>
      </c>
      <c r="M669" s="63">
        <v>94.642857142857139</v>
      </c>
      <c r="N669" s="63">
        <v>100</v>
      </c>
      <c r="O669" s="63">
        <v>100</v>
      </c>
      <c r="P669" s="63">
        <v>100</v>
      </c>
      <c r="Q669" s="63">
        <v>100</v>
      </c>
      <c r="R669" s="63">
        <v>100</v>
      </c>
      <c r="S669" s="63">
        <v>100</v>
      </c>
      <c r="T669" s="63">
        <v>100</v>
      </c>
      <c r="U669" s="46">
        <v>8</v>
      </c>
      <c r="V669" s="64">
        <v>80</v>
      </c>
      <c r="W669" s="65">
        <v>59</v>
      </c>
      <c r="X669" s="65">
        <v>52</v>
      </c>
      <c r="Y669" s="65">
        <v>59</v>
      </c>
      <c r="Z669" s="65">
        <v>53</v>
      </c>
      <c r="AA669" s="65">
        <v>54</v>
      </c>
      <c r="AB669" s="65">
        <v>53</v>
      </c>
      <c r="AC669" s="67">
        <v>11.864406779661017</v>
      </c>
      <c r="AD669" s="67">
        <v>10.16949152542373</v>
      </c>
      <c r="AE669" s="67">
        <v>1.8518518518518516</v>
      </c>
      <c r="AF669" s="65">
        <v>59</v>
      </c>
      <c r="AG669" s="65">
        <v>57</v>
      </c>
      <c r="AH669" s="67">
        <v>3.3898305084745761</v>
      </c>
      <c r="AI669" s="65">
        <v>59</v>
      </c>
      <c r="AJ669" s="65">
        <v>56</v>
      </c>
      <c r="AK669" s="67">
        <v>5.0847457627118651</v>
      </c>
      <c r="AL669" s="42" t="s">
        <v>2639</v>
      </c>
      <c r="AM669" s="42" t="s">
        <v>2669</v>
      </c>
      <c r="AN669" s="42" t="s">
        <v>2639</v>
      </c>
      <c r="AO669" s="47" t="s">
        <v>2639</v>
      </c>
      <c r="AP669" s="47" t="s">
        <v>2639</v>
      </c>
      <c r="AQ669" s="43" t="s">
        <v>6</v>
      </c>
    </row>
    <row r="670" spans="1:43" s="24" customFormat="1" ht="30" customHeight="1" x14ac:dyDescent="0.3">
      <c r="A670" s="57" t="s">
        <v>834</v>
      </c>
      <c r="B670" s="57" t="s">
        <v>1021</v>
      </c>
      <c r="C670" s="57" t="s">
        <v>834</v>
      </c>
      <c r="D670" s="58" t="s">
        <v>2257</v>
      </c>
      <c r="E670" s="60" t="s">
        <v>2258</v>
      </c>
      <c r="F670" s="61">
        <v>56</v>
      </c>
      <c r="G670" s="61">
        <v>8000</v>
      </c>
      <c r="H670" s="88">
        <v>0.7</v>
      </c>
      <c r="I670" s="63">
        <v>96.428571428571431</v>
      </c>
      <c r="J670" s="63">
        <v>78.571428571428569</v>
      </c>
      <c r="K670" s="63">
        <v>100</v>
      </c>
      <c r="L670" s="63">
        <v>100</v>
      </c>
      <c r="M670" s="63">
        <v>100</v>
      </c>
      <c r="N670" s="63">
        <v>100</v>
      </c>
      <c r="O670" s="63">
        <v>100</v>
      </c>
      <c r="P670" s="63">
        <v>100</v>
      </c>
      <c r="Q670" s="63">
        <v>100</v>
      </c>
      <c r="R670" s="63">
        <v>100</v>
      </c>
      <c r="S670" s="63">
        <v>100</v>
      </c>
      <c r="T670" s="63">
        <v>85.714285714285708</v>
      </c>
      <c r="U670" s="46">
        <v>9</v>
      </c>
      <c r="V670" s="64">
        <v>90</v>
      </c>
      <c r="W670" s="65">
        <v>60</v>
      </c>
      <c r="X670" s="65">
        <v>66</v>
      </c>
      <c r="Y670" s="65">
        <v>63</v>
      </c>
      <c r="Z670" s="65">
        <v>68</v>
      </c>
      <c r="AA670" s="65">
        <v>70</v>
      </c>
      <c r="AB670" s="65">
        <v>65</v>
      </c>
      <c r="AC670" s="67">
        <v>-10</v>
      </c>
      <c r="AD670" s="67">
        <v>-7.9365079365079358</v>
      </c>
      <c r="AE670" s="67">
        <v>7.1428571428571423</v>
      </c>
      <c r="AF670" s="65">
        <v>64</v>
      </c>
      <c r="AG670" s="65">
        <v>76</v>
      </c>
      <c r="AH670" s="67">
        <v>-18.75</v>
      </c>
      <c r="AI670" s="65">
        <v>64</v>
      </c>
      <c r="AJ670" s="65">
        <v>74</v>
      </c>
      <c r="AK670" s="67">
        <v>-15.625</v>
      </c>
      <c r="AL670" s="42" t="s">
        <v>2639</v>
      </c>
      <c r="AM670" s="42" t="s">
        <v>2669</v>
      </c>
      <c r="AN670" s="42" t="s">
        <v>2639</v>
      </c>
      <c r="AO670" s="47" t="s">
        <v>2639</v>
      </c>
      <c r="AP670" s="47" t="s">
        <v>2639</v>
      </c>
      <c r="AQ670" s="43" t="s">
        <v>6</v>
      </c>
    </row>
    <row r="671" spans="1:43" s="24" customFormat="1" ht="30" customHeight="1" x14ac:dyDescent="0.3">
      <c r="A671" s="57" t="s">
        <v>277</v>
      </c>
      <c r="B671" s="57" t="s">
        <v>1021</v>
      </c>
      <c r="C671" s="57" t="s">
        <v>834</v>
      </c>
      <c r="D671" s="58" t="s">
        <v>2259</v>
      </c>
      <c r="E671" s="60" t="s">
        <v>2260</v>
      </c>
      <c r="F671" s="61">
        <v>22</v>
      </c>
      <c r="G671" s="61">
        <v>2171</v>
      </c>
      <c r="H671" s="88">
        <v>1.1000000000000001</v>
      </c>
      <c r="I671" s="63">
        <v>22.727272727272727</v>
      </c>
      <c r="J671" s="63">
        <v>9.0909090909090917</v>
      </c>
      <c r="K671" s="63">
        <v>59.090909090909093</v>
      </c>
      <c r="L671" s="63">
        <v>63.636363636363633</v>
      </c>
      <c r="M671" s="63">
        <v>54.54545454545454</v>
      </c>
      <c r="N671" s="63">
        <v>63.636363636363633</v>
      </c>
      <c r="O671" s="63">
        <v>63.636363636363633</v>
      </c>
      <c r="P671" s="63">
        <v>45.454545454545453</v>
      </c>
      <c r="Q671" s="63">
        <v>40.909090909090914</v>
      </c>
      <c r="R671" s="63">
        <v>45.454545454545453</v>
      </c>
      <c r="S671" s="63">
        <v>50</v>
      </c>
      <c r="T671" s="63">
        <v>50</v>
      </c>
      <c r="U671" s="46">
        <v>0</v>
      </c>
      <c r="V671" s="64">
        <v>0</v>
      </c>
      <c r="W671" s="65">
        <v>17</v>
      </c>
      <c r="X671" s="65">
        <v>13</v>
      </c>
      <c r="Y671" s="65">
        <v>17</v>
      </c>
      <c r="Z671" s="65">
        <v>12</v>
      </c>
      <c r="AA671" s="65">
        <v>16</v>
      </c>
      <c r="AB671" s="65">
        <v>14</v>
      </c>
      <c r="AC671" s="67">
        <v>23.52941176470588</v>
      </c>
      <c r="AD671" s="67">
        <v>29.411764705882355</v>
      </c>
      <c r="AE671" s="67">
        <v>12.5</v>
      </c>
      <c r="AF671" s="65">
        <v>18</v>
      </c>
      <c r="AG671" s="65">
        <v>14</v>
      </c>
      <c r="AH671" s="67">
        <v>22.222222222222221</v>
      </c>
      <c r="AI671" s="65">
        <v>18</v>
      </c>
      <c r="AJ671" s="65">
        <v>14</v>
      </c>
      <c r="AK671" s="67">
        <v>22.222222222222221</v>
      </c>
      <c r="AL671" s="42" t="s">
        <v>2639</v>
      </c>
      <c r="AM671" s="42" t="s">
        <v>2639</v>
      </c>
      <c r="AN671" s="42" t="s">
        <v>2639</v>
      </c>
      <c r="AO671" s="47" t="s">
        <v>2669</v>
      </c>
      <c r="AP671" s="47" t="s">
        <v>2639</v>
      </c>
      <c r="AQ671" s="43" t="s">
        <v>8</v>
      </c>
    </row>
    <row r="672" spans="1:43" s="24" customFormat="1" ht="30" customHeight="1" x14ac:dyDescent="0.3">
      <c r="A672" s="57" t="s">
        <v>834</v>
      </c>
      <c r="B672" s="57" t="s">
        <v>1021</v>
      </c>
      <c r="C672" s="57" t="s">
        <v>834</v>
      </c>
      <c r="D672" s="58" t="s">
        <v>2261</v>
      </c>
      <c r="E672" s="60" t="s">
        <v>2262</v>
      </c>
      <c r="F672" s="61">
        <v>67</v>
      </c>
      <c r="G672" s="61">
        <v>8869</v>
      </c>
      <c r="H672" s="88">
        <v>0.79999999999999993</v>
      </c>
      <c r="I672" s="63">
        <v>100</v>
      </c>
      <c r="J672" s="63">
        <v>68.656716417910445</v>
      </c>
      <c r="K672" s="63">
        <v>100</v>
      </c>
      <c r="L672" s="63">
        <v>100</v>
      </c>
      <c r="M672" s="63">
        <v>100</v>
      </c>
      <c r="N672" s="63">
        <v>100</v>
      </c>
      <c r="O672" s="63">
        <v>100</v>
      </c>
      <c r="P672" s="63">
        <v>100</v>
      </c>
      <c r="Q672" s="63">
        <v>100</v>
      </c>
      <c r="R672" s="63">
        <v>100</v>
      </c>
      <c r="S672" s="63">
        <v>100</v>
      </c>
      <c r="T672" s="63">
        <v>100</v>
      </c>
      <c r="U672" s="46">
        <v>10</v>
      </c>
      <c r="V672" s="64">
        <v>100</v>
      </c>
      <c r="W672" s="65">
        <v>95</v>
      </c>
      <c r="X672" s="65">
        <v>112</v>
      </c>
      <c r="Y672" s="65">
        <v>98</v>
      </c>
      <c r="Z672" s="65">
        <v>114</v>
      </c>
      <c r="AA672" s="65">
        <v>105</v>
      </c>
      <c r="AB672" s="65">
        <v>116</v>
      </c>
      <c r="AC672" s="67">
        <v>-17.894736842105264</v>
      </c>
      <c r="AD672" s="67">
        <v>-16.326530612244898</v>
      </c>
      <c r="AE672" s="67">
        <v>-10.476190476190476</v>
      </c>
      <c r="AF672" s="65">
        <v>96</v>
      </c>
      <c r="AG672" s="65">
        <v>117</v>
      </c>
      <c r="AH672" s="67">
        <v>-21.875</v>
      </c>
      <c r="AI672" s="65">
        <v>97</v>
      </c>
      <c r="AJ672" s="65">
        <v>116</v>
      </c>
      <c r="AK672" s="67">
        <v>-19.587628865979383</v>
      </c>
      <c r="AL672" s="42" t="s">
        <v>2669</v>
      </c>
      <c r="AM672" s="42" t="s">
        <v>2639</v>
      </c>
      <c r="AN672" s="42" t="s">
        <v>2639</v>
      </c>
      <c r="AO672" s="47" t="s">
        <v>2639</v>
      </c>
      <c r="AP672" s="47" t="s">
        <v>2639</v>
      </c>
      <c r="AQ672" s="43" t="s">
        <v>5</v>
      </c>
    </row>
    <row r="673" spans="1:43" s="24" customFormat="1" ht="30" customHeight="1" x14ac:dyDescent="0.3">
      <c r="A673" s="57" t="s">
        <v>277</v>
      </c>
      <c r="B673" s="57" t="s">
        <v>1021</v>
      </c>
      <c r="C673" s="57" t="s">
        <v>834</v>
      </c>
      <c r="D673" s="58" t="s">
        <v>2263</v>
      </c>
      <c r="E673" s="60" t="s">
        <v>2264</v>
      </c>
      <c r="F673" s="61">
        <v>40</v>
      </c>
      <c r="G673" s="61">
        <v>2436</v>
      </c>
      <c r="H673" s="88">
        <v>1.7000000000000002</v>
      </c>
      <c r="I673" s="63">
        <v>72.5</v>
      </c>
      <c r="J673" s="63">
        <v>47.5</v>
      </c>
      <c r="K673" s="63">
        <v>72.5</v>
      </c>
      <c r="L673" s="63">
        <v>75</v>
      </c>
      <c r="M673" s="63">
        <v>80</v>
      </c>
      <c r="N673" s="63">
        <v>77.5</v>
      </c>
      <c r="O673" s="63">
        <v>70</v>
      </c>
      <c r="P673" s="63">
        <v>67.5</v>
      </c>
      <c r="Q673" s="63">
        <v>75</v>
      </c>
      <c r="R673" s="63">
        <v>62.5</v>
      </c>
      <c r="S673" s="63">
        <v>67.5</v>
      </c>
      <c r="T673" s="63">
        <v>72.5</v>
      </c>
      <c r="U673" s="46">
        <v>0</v>
      </c>
      <c r="V673" s="64">
        <v>0</v>
      </c>
      <c r="W673" s="65">
        <v>24</v>
      </c>
      <c r="X673" s="65">
        <v>29</v>
      </c>
      <c r="Y673" s="65">
        <v>27</v>
      </c>
      <c r="Z673" s="65">
        <v>32</v>
      </c>
      <c r="AA673" s="65">
        <v>29</v>
      </c>
      <c r="AB673" s="65">
        <v>30</v>
      </c>
      <c r="AC673" s="67">
        <v>-20.833333333333336</v>
      </c>
      <c r="AD673" s="67">
        <v>-18.518518518518519</v>
      </c>
      <c r="AE673" s="67">
        <v>-3.4482758620689653</v>
      </c>
      <c r="AF673" s="65">
        <v>29</v>
      </c>
      <c r="AG673" s="65">
        <v>31</v>
      </c>
      <c r="AH673" s="67">
        <v>-6.8965517241379306</v>
      </c>
      <c r="AI673" s="65">
        <v>29</v>
      </c>
      <c r="AJ673" s="65">
        <v>28</v>
      </c>
      <c r="AK673" s="67">
        <v>3.4482758620689653</v>
      </c>
      <c r="AL673" s="42" t="s">
        <v>2639</v>
      </c>
      <c r="AM673" s="42" t="s">
        <v>2639</v>
      </c>
      <c r="AN673" s="42" t="s">
        <v>2639</v>
      </c>
      <c r="AO673" s="47" t="s">
        <v>2669</v>
      </c>
      <c r="AP673" s="47" t="s">
        <v>2639</v>
      </c>
      <c r="AQ673" s="43" t="s">
        <v>8</v>
      </c>
    </row>
    <row r="674" spans="1:43" s="24" customFormat="1" ht="30" customHeight="1" x14ac:dyDescent="0.3">
      <c r="A674" s="57" t="s">
        <v>834</v>
      </c>
      <c r="B674" s="57" t="s">
        <v>1021</v>
      </c>
      <c r="C674" s="57" t="s">
        <v>834</v>
      </c>
      <c r="D674" s="58" t="s">
        <v>2265</v>
      </c>
      <c r="E674" s="60" t="s">
        <v>2266</v>
      </c>
      <c r="F674" s="61">
        <v>33</v>
      </c>
      <c r="G674" s="61">
        <v>4436</v>
      </c>
      <c r="H674" s="88">
        <v>0.79999999999999993</v>
      </c>
      <c r="I674" s="63">
        <v>72.727272727272734</v>
      </c>
      <c r="J674" s="63">
        <v>30.303030303030305</v>
      </c>
      <c r="K674" s="63">
        <v>84.848484848484844</v>
      </c>
      <c r="L674" s="63">
        <v>84.848484848484844</v>
      </c>
      <c r="M674" s="63">
        <v>81.818181818181827</v>
      </c>
      <c r="N674" s="63">
        <v>81.818181818181827</v>
      </c>
      <c r="O674" s="63">
        <v>84.848484848484844</v>
      </c>
      <c r="P674" s="63">
        <v>100</v>
      </c>
      <c r="Q674" s="63">
        <v>81.818181818181827</v>
      </c>
      <c r="R674" s="63">
        <v>30.303030303030305</v>
      </c>
      <c r="S674" s="63">
        <v>93.939393939393938</v>
      </c>
      <c r="T674" s="63">
        <v>93.939393939393938</v>
      </c>
      <c r="U674" s="46">
        <v>1</v>
      </c>
      <c r="V674" s="64">
        <v>10</v>
      </c>
      <c r="W674" s="65">
        <v>27</v>
      </c>
      <c r="X674" s="65">
        <v>28</v>
      </c>
      <c r="Y674" s="65">
        <v>30</v>
      </c>
      <c r="Z674" s="65">
        <v>27</v>
      </c>
      <c r="AA674" s="65">
        <v>28</v>
      </c>
      <c r="AB674" s="65">
        <v>28</v>
      </c>
      <c r="AC674" s="67">
        <v>-3.7037037037037033</v>
      </c>
      <c r="AD674" s="67">
        <v>10</v>
      </c>
      <c r="AE674" s="67">
        <v>0</v>
      </c>
      <c r="AF674" s="65">
        <v>30</v>
      </c>
      <c r="AG674" s="65">
        <v>27</v>
      </c>
      <c r="AH674" s="67">
        <v>10</v>
      </c>
      <c r="AI674" s="65">
        <v>31</v>
      </c>
      <c r="AJ674" s="65">
        <v>28</v>
      </c>
      <c r="AK674" s="67">
        <v>9.67741935483871</v>
      </c>
      <c r="AL674" s="42" t="s">
        <v>2639</v>
      </c>
      <c r="AM674" s="42" t="s">
        <v>2639</v>
      </c>
      <c r="AN674" s="42" t="s">
        <v>2639</v>
      </c>
      <c r="AO674" s="47" t="s">
        <v>2669</v>
      </c>
      <c r="AP674" s="47" t="s">
        <v>2639</v>
      </c>
      <c r="AQ674" s="43" t="s">
        <v>8</v>
      </c>
    </row>
    <row r="675" spans="1:43" s="24" customFormat="1" ht="30" customHeight="1" x14ac:dyDescent="0.3">
      <c r="A675" s="57" t="s">
        <v>834</v>
      </c>
      <c r="B675" s="57" t="s">
        <v>1021</v>
      </c>
      <c r="C675" s="57" t="s">
        <v>834</v>
      </c>
      <c r="D675" s="58" t="s">
        <v>2267</v>
      </c>
      <c r="E675" s="60" t="s">
        <v>2268</v>
      </c>
      <c r="F675" s="61">
        <v>185</v>
      </c>
      <c r="G675" s="61">
        <v>15801</v>
      </c>
      <c r="H675" s="88">
        <v>1.2000000000000002</v>
      </c>
      <c r="I675" s="63">
        <v>77.837837837837839</v>
      </c>
      <c r="J675" s="63">
        <v>68.108108108108112</v>
      </c>
      <c r="K675" s="63">
        <v>83.243243243243242</v>
      </c>
      <c r="L675" s="63">
        <v>87.027027027027032</v>
      </c>
      <c r="M675" s="63">
        <v>89.189189189189193</v>
      </c>
      <c r="N675" s="63">
        <v>85.405405405405403</v>
      </c>
      <c r="O675" s="63">
        <v>85.945945945945951</v>
      </c>
      <c r="P675" s="63">
        <v>89.72972972972974</v>
      </c>
      <c r="Q675" s="63">
        <v>77.297297297297291</v>
      </c>
      <c r="R675" s="63">
        <v>79.459459459459453</v>
      </c>
      <c r="S675" s="63">
        <v>90.270270270270274</v>
      </c>
      <c r="T675" s="63">
        <v>83.78378378378379</v>
      </c>
      <c r="U675" s="46">
        <v>0</v>
      </c>
      <c r="V675" s="64">
        <v>0</v>
      </c>
      <c r="W675" s="65">
        <v>153</v>
      </c>
      <c r="X675" s="65">
        <v>154</v>
      </c>
      <c r="Y675" s="65">
        <v>168</v>
      </c>
      <c r="Z675" s="65">
        <v>165</v>
      </c>
      <c r="AA675" s="65">
        <v>164</v>
      </c>
      <c r="AB675" s="65">
        <v>161</v>
      </c>
      <c r="AC675" s="67">
        <v>-0.65359477124183007</v>
      </c>
      <c r="AD675" s="67">
        <v>1.7857142857142856</v>
      </c>
      <c r="AE675" s="67">
        <v>1.8292682926829267</v>
      </c>
      <c r="AF675" s="65">
        <v>169</v>
      </c>
      <c r="AG675" s="65">
        <v>158</v>
      </c>
      <c r="AH675" s="67">
        <v>6.5088757396449708</v>
      </c>
      <c r="AI675" s="65">
        <v>169</v>
      </c>
      <c r="AJ675" s="65">
        <v>159</v>
      </c>
      <c r="AK675" s="67">
        <v>5.9171597633136095</v>
      </c>
      <c r="AL675" s="42" t="s">
        <v>2639</v>
      </c>
      <c r="AM675" s="42" t="s">
        <v>2639</v>
      </c>
      <c r="AN675" s="42" t="s">
        <v>2639</v>
      </c>
      <c r="AO675" s="47" t="s">
        <v>2669</v>
      </c>
      <c r="AP675" s="47" t="s">
        <v>2639</v>
      </c>
      <c r="AQ675" s="43" t="s">
        <v>8</v>
      </c>
    </row>
    <row r="676" spans="1:43" s="24" customFormat="1" ht="30" customHeight="1" x14ac:dyDescent="0.3">
      <c r="A676" s="57" t="s">
        <v>834</v>
      </c>
      <c r="B676" s="57" t="s">
        <v>1021</v>
      </c>
      <c r="C676" s="57" t="s">
        <v>834</v>
      </c>
      <c r="D676" s="58" t="s">
        <v>2269</v>
      </c>
      <c r="E676" s="60" t="s">
        <v>2270</v>
      </c>
      <c r="F676" s="61">
        <v>280</v>
      </c>
      <c r="G676" s="61">
        <v>24788</v>
      </c>
      <c r="H676" s="88">
        <v>1.2000000000000002</v>
      </c>
      <c r="I676" s="63">
        <v>100</v>
      </c>
      <c r="J676" s="63">
        <v>98.214285714285708</v>
      </c>
      <c r="K676" s="63">
        <v>85.357142857142847</v>
      </c>
      <c r="L676" s="63">
        <v>89.285714285714292</v>
      </c>
      <c r="M676" s="63">
        <v>87.5</v>
      </c>
      <c r="N676" s="63">
        <v>91.785714285714278</v>
      </c>
      <c r="O676" s="63">
        <v>91.785714285714278</v>
      </c>
      <c r="P676" s="63">
        <v>100</v>
      </c>
      <c r="Q676" s="63">
        <v>96.428571428571431</v>
      </c>
      <c r="R676" s="63">
        <v>100</v>
      </c>
      <c r="S676" s="63">
        <v>100</v>
      </c>
      <c r="T676" s="63">
        <v>100</v>
      </c>
      <c r="U676" s="46">
        <v>5</v>
      </c>
      <c r="V676" s="64">
        <v>50</v>
      </c>
      <c r="W676" s="65">
        <v>249</v>
      </c>
      <c r="X676" s="65">
        <v>239</v>
      </c>
      <c r="Y676" s="65">
        <v>262</v>
      </c>
      <c r="Z676" s="65">
        <v>245</v>
      </c>
      <c r="AA676" s="65">
        <v>263</v>
      </c>
      <c r="AB676" s="65">
        <v>250</v>
      </c>
      <c r="AC676" s="67">
        <v>4.0160642570281126</v>
      </c>
      <c r="AD676" s="67">
        <v>6.4885496183206106</v>
      </c>
      <c r="AE676" s="67">
        <v>4.9429657794676807</v>
      </c>
      <c r="AF676" s="65">
        <v>260</v>
      </c>
      <c r="AG676" s="65">
        <v>257</v>
      </c>
      <c r="AH676" s="67">
        <v>1.153846153846154</v>
      </c>
      <c r="AI676" s="65">
        <v>259</v>
      </c>
      <c r="AJ676" s="65">
        <v>257</v>
      </c>
      <c r="AK676" s="67">
        <v>0.77220077220077221</v>
      </c>
      <c r="AL676" s="42" t="s">
        <v>2639</v>
      </c>
      <c r="AM676" s="42" t="s">
        <v>2639</v>
      </c>
      <c r="AN676" s="42" t="s">
        <v>2639</v>
      </c>
      <c r="AO676" s="47" t="s">
        <v>2669</v>
      </c>
      <c r="AP676" s="47" t="s">
        <v>2639</v>
      </c>
      <c r="AQ676" s="43" t="s">
        <v>8</v>
      </c>
    </row>
    <row r="677" spans="1:43" s="24" customFormat="1" ht="30" customHeight="1" x14ac:dyDescent="0.3">
      <c r="A677" s="57" t="s">
        <v>834</v>
      </c>
      <c r="B677" s="57" t="s">
        <v>1021</v>
      </c>
      <c r="C677" s="57" t="s">
        <v>834</v>
      </c>
      <c r="D677" s="58" t="s">
        <v>2271</v>
      </c>
      <c r="E677" s="60" t="s">
        <v>2272</v>
      </c>
      <c r="F677" s="61">
        <v>37</v>
      </c>
      <c r="G677" s="61">
        <v>4423</v>
      </c>
      <c r="H677" s="88">
        <v>0.9</v>
      </c>
      <c r="I677" s="63">
        <v>100</v>
      </c>
      <c r="J677" s="63">
        <v>100</v>
      </c>
      <c r="K677" s="63">
        <v>100</v>
      </c>
      <c r="L677" s="63">
        <v>100</v>
      </c>
      <c r="M677" s="63">
        <v>100</v>
      </c>
      <c r="N677" s="63">
        <v>100</v>
      </c>
      <c r="O677" s="63">
        <v>100</v>
      </c>
      <c r="P677" s="63">
        <v>100</v>
      </c>
      <c r="Q677" s="63">
        <v>100</v>
      </c>
      <c r="R677" s="63">
        <v>100</v>
      </c>
      <c r="S677" s="63">
        <v>100</v>
      </c>
      <c r="T677" s="63">
        <v>100</v>
      </c>
      <c r="U677" s="46">
        <v>10</v>
      </c>
      <c r="V677" s="64">
        <v>100</v>
      </c>
      <c r="W677" s="65">
        <v>42</v>
      </c>
      <c r="X677" s="65">
        <v>45</v>
      </c>
      <c r="Y677" s="65">
        <v>51</v>
      </c>
      <c r="Z677" s="65">
        <v>50</v>
      </c>
      <c r="AA677" s="65">
        <v>48</v>
      </c>
      <c r="AB677" s="65">
        <v>48</v>
      </c>
      <c r="AC677" s="67">
        <v>-7.1428571428571423</v>
      </c>
      <c r="AD677" s="67">
        <v>1.9607843137254901</v>
      </c>
      <c r="AE677" s="67">
        <v>0</v>
      </c>
      <c r="AF677" s="65">
        <v>51</v>
      </c>
      <c r="AG677" s="65">
        <v>50</v>
      </c>
      <c r="AH677" s="67">
        <v>1.9607843137254901</v>
      </c>
      <c r="AI677" s="65">
        <v>49</v>
      </c>
      <c r="AJ677" s="65">
        <v>51</v>
      </c>
      <c r="AK677" s="67">
        <v>-4.0816326530612246</v>
      </c>
      <c r="AL677" s="42" t="s">
        <v>2669</v>
      </c>
      <c r="AM677" s="42" t="s">
        <v>2639</v>
      </c>
      <c r="AN677" s="42" t="s">
        <v>2639</v>
      </c>
      <c r="AO677" s="47" t="s">
        <v>2639</v>
      </c>
      <c r="AP677" s="47" t="s">
        <v>2639</v>
      </c>
      <c r="AQ677" s="43" t="s">
        <v>5</v>
      </c>
    </row>
    <row r="678" spans="1:43" s="24" customFormat="1" ht="30" customHeight="1" x14ac:dyDescent="0.3">
      <c r="A678" s="57" t="s">
        <v>834</v>
      </c>
      <c r="B678" s="57" t="s">
        <v>1021</v>
      </c>
      <c r="C678" s="57" t="s">
        <v>834</v>
      </c>
      <c r="D678" s="58" t="s">
        <v>2273</v>
      </c>
      <c r="E678" s="60" t="s">
        <v>2274</v>
      </c>
      <c r="F678" s="61">
        <v>412</v>
      </c>
      <c r="G678" s="61">
        <v>32169</v>
      </c>
      <c r="H678" s="88">
        <v>1.3</v>
      </c>
      <c r="I678" s="63">
        <v>79.611650485436897</v>
      </c>
      <c r="J678" s="63">
        <v>66.990291262135926</v>
      </c>
      <c r="K678" s="63">
        <v>92.233009708737868</v>
      </c>
      <c r="L678" s="63">
        <v>96.116504854368941</v>
      </c>
      <c r="M678" s="63">
        <v>95.873786407766985</v>
      </c>
      <c r="N678" s="63">
        <v>90.533980582524279</v>
      </c>
      <c r="O678" s="63">
        <v>92.233009708737868</v>
      </c>
      <c r="P678" s="63">
        <v>91.019417475728162</v>
      </c>
      <c r="Q678" s="63">
        <v>85.436893203883486</v>
      </c>
      <c r="R678" s="63">
        <v>76.94174757281553</v>
      </c>
      <c r="S678" s="63">
        <v>83.980582524271838</v>
      </c>
      <c r="T678" s="63">
        <v>84.22330097087378</v>
      </c>
      <c r="U678" s="46">
        <v>3</v>
      </c>
      <c r="V678" s="64">
        <v>30</v>
      </c>
      <c r="W678" s="65">
        <v>369</v>
      </c>
      <c r="X678" s="65">
        <v>380</v>
      </c>
      <c r="Y678" s="65">
        <v>388</v>
      </c>
      <c r="Z678" s="65">
        <v>395</v>
      </c>
      <c r="AA678" s="65">
        <v>376</v>
      </c>
      <c r="AB678" s="65">
        <v>396</v>
      </c>
      <c r="AC678" s="67">
        <v>-2.9810298102981028</v>
      </c>
      <c r="AD678" s="67">
        <v>-1.804123711340206</v>
      </c>
      <c r="AE678" s="67">
        <v>-5.3191489361702127</v>
      </c>
      <c r="AF678" s="65">
        <v>385</v>
      </c>
      <c r="AG678" s="65">
        <v>373</v>
      </c>
      <c r="AH678" s="67">
        <v>3.116883116883117</v>
      </c>
      <c r="AI678" s="65">
        <v>383</v>
      </c>
      <c r="AJ678" s="65">
        <v>380</v>
      </c>
      <c r="AK678" s="67">
        <v>0.7832898172323759</v>
      </c>
      <c r="AL678" s="42" t="s">
        <v>2639</v>
      </c>
      <c r="AM678" s="42" t="s">
        <v>2639</v>
      </c>
      <c r="AN678" s="42" t="s">
        <v>2639</v>
      </c>
      <c r="AO678" s="47" t="s">
        <v>2669</v>
      </c>
      <c r="AP678" s="47" t="s">
        <v>2639</v>
      </c>
      <c r="AQ678" s="43" t="s">
        <v>8</v>
      </c>
    </row>
    <row r="679" spans="1:43" s="24" customFormat="1" ht="30" customHeight="1" x14ac:dyDescent="0.3">
      <c r="A679" s="57" t="s">
        <v>277</v>
      </c>
      <c r="B679" s="57" t="s">
        <v>1021</v>
      </c>
      <c r="C679" s="57" t="s">
        <v>834</v>
      </c>
      <c r="D679" s="58" t="s">
        <v>2275</v>
      </c>
      <c r="E679" s="60" t="s">
        <v>2276</v>
      </c>
      <c r="F679" s="61">
        <v>25</v>
      </c>
      <c r="G679" s="61">
        <v>3539</v>
      </c>
      <c r="H679" s="88">
        <v>0.79999999999999993</v>
      </c>
      <c r="I679" s="63">
        <v>68</v>
      </c>
      <c r="J679" s="63">
        <v>64</v>
      </c>
      <c r="K679" s="63">
        <v>100</v>
      </c>
      <c r="L679" s="63">
        <v>100</v>
      </c>
      <c r="M679" s="63">
        <v>100</v>
      </c>
      <c r="N679" s="63">
        <v>100</v>
      </c>
      <c r="O679" s="63">
        <v>100</v>
      </c>
      <c r="P679" s="63">
        <v>100</v>
      </c>
      <c r="Q679" s="63">
        <v>100</v>
      </c>
      <c r="R679" s="63">
        <v>100</v>
      </c>
      <c r="S679" s="63">
        <v>100</v>
      </c>
      <c r="T679" s="63">
        <v>100</v>
      </c>
      <c r="U679" s="46">
        <v>10</v>
      </c>
      <c r="V679" s="64">
        <v>100</v>
      </c>
      <c r="W679" s="65">
        <v>42</v>
      </c>
      <c r="X679" s="65">
        <v>38</v>
      </c>
      <c r="Y679" s="65">
        <v>41</v>
      </c>
      <c r="Z679" s="65">
        <v>37</v>
      </c>
      <c r="AA679" s="65">
        <v>40</v>
      </c>
      <c r="AB679" s="65">
        <v>36</v>
      </c>
      <c r="AC679" s="67">
        <v>9.5238095238095237</v>
      </c>
      <c r="AD679" s="67">
        <v>9.7560975609756095</v>
      </c>
      <c r="AE679" s="67">
        <v>10</v>
      </c>
      <c r="AF679" s="65">
        <v>41</v>
      </c>
      <c r="AG679" s="65">
        <v>35</v>
      </c>
      <c r="AH679" s="67">
        <v>14.634146341463413</v>
      </c>
      <c r="AI679" s="65">
        <v>41</v>
      </c>
      <c r="AJ679" s="65">
        <v>34</v>
      </c>
      <c r="AK679" s="67">
        <v>17.073170731707318</v>
      </c>
      <c r="AL679" s="42" t="s">
        <v>2669</v>
      </c>
      <c r="AM679" s="42" t="s">
        <v>2639</v>
      </c>
      <c r="AN679" s="42" t="s">
        <v>2639</v>
      </c>
      <c r="AO679" s="47" t="s">
        <v>2639</v>
      </c>
      <c r="AP679" s="47" t="s">
        <v>2639</v>
      </c>
      <c r="AQ679" s="43" t="s">
        <v>5</v>
      </c>
    </row>
    <row r="680" spans="1:43" s="24" customFormat="1" ht="30" customHeight="1" x14ac:dyDescent="0.3">
      <c r="A680" s="57" t="s">
        <v>834</v>
      </c>
      <c r="B680" s="57" t="s">
        <v>1021</v>
      </c>
      <c r="C680" s="57" t="s">
        <v>834</v>
      </c>
      <c r="D680" s="58" t="s">
        <v>2277</v>
      </c>
      <c r="E680" s="60" t="s">
        <v>2278</v>
      </c>
      <c r="F680" s="61">
        <v>153</v>
      </c>
      <c r="G680" s="61">
        <v>10964</v>
      </c>
      <c r="H680" s="88">
        <v>1.4000000000000001</v>
      </c>
      <c r="I680" s="63">
        <v>75.16339869281046</v>
      </c>
      <c r="J680" s="63">
        <v>61.437908496732028</v>
      </c>
      <c r="K680" s="63">
        <v>92.156862745098039</v>
      </c>
      <c r="L680" s="63">
        <v>100</v>
      </c>
      <c r="M680" s="63">
        <v>100</v>
      </c>
      <c r="N680" s="63">
        <v>100</v>
      </c>
      <c r="O680" s="63">
        <v>100</v>
      </c>
      <c r="P680" s="63">
        <v>88.888888888888886</v>
      </c>
      <c r="Q680" s="63">
        <v>85.620915032679733</v>
      </c>
      <c r="R680" s="63">
        <v>84.313725490196077</v>
      </c>
      <c r="S680" s="63">
        <v>90.196078431372555</v>
      </c>
      <c r="T680" s="63">
        <v>100</v>
      </c>
      <c r="U680" s="46">
        <v>6</v>
      </c>
      <c r="V680" s="64">
        <v>60</v>
      </c>
      <c r="W680" s="65">
        <v>126</v>
      </c>
      <c r="X680" s="65">
        <v>141</v>
      </c>
      <c r="Y680" s="65">
        <v>148</v>
      </c>
      <c r="Z680" s="65">
        <v>154</v>
      </c>
      <c r="AA680" s="65">
        <v>149</v>
      </c>
      <c r="AB680" s="65">
        <v>154</v>
      </c>
      <c r="AC680" s="67">
        <v>-11.904761904761903</v>
      </c>
      <c r="AD680" s="67">
        <v>-4.0540540540540544</v>
      </c>
      <c r="AE680" s="67">
        <v>-3.3557046979865772</v>
      </c>
      <c r="AF680" s="65">
        <v>142</v>
      </c>
      <c r="AG680" s="65">
        <v>154</v>
      </c>
      <c r="AH680" s="67">
        <v>-8.4507042253521121</v>
      </c>
      <c r="AI680" s="65">
        <v>138</v>
      </c>
      <c r="AJ680" s="65">
        <v>156</v>
      </c>
      <c r="AK680" s="67">
        <v>-13.043478260869565</v>
      </c>
      <c r="AL680" s="42" t="s">
        <v>2639</v>
      </c>
      <c r="AM680" s="42" t="s">
        <v>2639</v>
      </c>
      <c r="AN680" s="42" t="s">
        <v>2639</v>
      </c>
      <c r="AO680" s="47" t="s">
        <v>2669</v>
      </c>
      <c r="AP680" s="47" t="s">
        <v>2639</v>
      </c>
      <c r="AQ680" s="43" t="s">
        <v>8</v>
      </c>
    </row>
    <row r="681" spans="1:43" s="24" customFormat="1" ht="30" customHeight="1" x14ac:dyDescent="0.3">
      <c r="A681" s="57" t="s">
        <v>834</v>
      </c>
      <c r="B681" s="57" t="s">
        <v>1021</v>
      </c>
      <c r="C681" s="57" t="s">
        <v>834</v>
      </c>
      <c r="D681" s="58" t="s">
        <v>2279</v>
      </c>
      <c r="E681" s="60" t="s">
        <v>2280</v>
      </c>
      <c r="F681" s="61">
        <v>27</v>
      </c>
      <c r="G681" s="61">
        <v>3569</v>
      </c>
      <c r="H681" s="88">
        <v>0.79999999999999993</v>
      </c>
      <c r="I681" s="63">
        <v>100</v>
      </c>
      <c r="J681" s="63">
        <v>100</v>
      </c>
      <c r="K681" s="63">
        <v>100</v>
      </c>
      <c r="L681" s="63">
        <v>100</v>
      </c>
      <c r="M681" s="63">
        <v>100</v>
      </c>
      <c r="N681" s="63">
        <v>100</v>
      </c>
      <c r="O681" s="63">
        <v>100</v>
      </c>
      <c r="P681" s="63">
        <v>100</v>
      </c>
      <c r="Q681" s="63">
        <v>96.296296296296291</v>
      </c>
      <c r="R681" s="63">
        <v>66.666666666666657</v>
      </c>
      <c r="S681" s="63">
        <v>77.777777777777786</v>
      </c>
      <c r="T681" s="63">
        <v>74.074074074074076</v>
      </c>
      <c r="U681" s="46">
        <v>7</v>
      </c>
      <c r="V681" s="64">
        <v>70</v>
      </c>
      <c r="W681" s="65">
        <v>33</v>
      </c>
      <c r="X681" s="65">
        <v>33</v>
      </c>
      <c r="Y681" s="65">
        <v>34</v>
      </c>
      <c r="Z681" s="65">
        <v>34</v>
      </c>
      <c r="AA681" s="65">
        <v>34</v>
      </c>
      <c r="AB681" s="65">
        <v>32</v>
      </c>
      <c r="AC681" s="67">
        <v>0</v>
      </c>
      <c r="AD681" s="67">
        <v>0</v>
      </c>
      <c r="AE681" s="67">
        <v>5.8823529411764701</v>
      </c>
      <c r="AF681" s="65">
        <v>32</v>
      </c>
      <c r="AG681" s="65">
        <v>30</v>
      </c>
      <c r="AH681" s="67">
        <v>6.25</v>
      </c>
      <c r="AI681" s="65">
        <v>33</v>
      </c>
      <c r="AJ681" s="65">
        <v>30</v>
      </c>
      <c r="AK681" s="67">
        <v>9.0909090909090917</v>
      </c>
      <c r="AL681" s="42" t="s">
        <v>2639</v>
      </c>
      <c r="AM681" s="42" t="s">
        <v>2639</v>
      </c>
      <c r="AN681" s="42" t="s">
        <v>2639</v>
      </c>
      <c r="AO681" s="47" t="s">
        <v>2669</v>
      </c>
      <c r="AP681" s="47" t="s">
        <v>2639</v>
      </c>
      <c r="AQ681" s="43" t="s">
        <v>8</v>
      </c>
    </row>
    <row r="682" spans="1:43" s="24" customFormat="1" ht="30" customHeight="1" x14ac:dyDescent="0.3">
      <c r="A682" s="57" t="s">
        <v>834</v>
      </c>
      <c r="B682" s="57" t="s">
        <v>1021</v>
      </c>
      <c r="C682" s="57" t="s">
        <v>834</v>
      </c>
      <c r="D682" s="58" t="s">
        <v>2281</v>
      </c>
      <c r="E682" s="60" t="s">
        <v>2282</v>
      </c>
      <c r="F682" s="61">
        <v>54</v>
      </c>
      <c r="G682" s="61">
        <v>7475</v>
      </c>
      <c r="H682" s="88">
        <v>0.79999999999999993</v>
      </c>
      <c r="I682" s="63">
        <v>100</v>
      </c>
      <c r="J682" s="63">
        <v>94.444444444444443</v>
      </c>
      <c r="K682" s="63">
        <v>100</v>
      </c>
      <c r="L682" s="63">
        <v>100</v>
      </c>
      <c r="M682" s="63">
        <v>100</v>
      </c>
      <c r="N682" s="63">
        <v>100</v>
      </c>
      <c r="O682" s="63">
        <v>100</v>
      </c>
      <c r="P682" s="63">
        <v>100</v>
      </c>
      <c r="Q682" s="63">
        <v>100</v>
      </c>
      <c r="R682" s="63">
        <v>33.333333333333329</v>
      </c>
      <c r="S682" s="63">
        <v>94.444444444444443</v>
      </c>
      <c r="T682" s="63">
        <v>94.444444444444443</v>
      </c>
      <c r="U682" s="46">
        <v>7</v>
      </c>
      <c r="V682" s="64">
        <v>70</v>
      </c>
      <c r="W682" s="65">
        <v>62</v>
      </c>
      <c r="X682" s="65">
        <v>65</v>
      </c>
      <c r="Y682" s="65">
        <v>64</v>
      </c>
      <c r="Z682" s="65">
        <v>65</v>
      </c>
      <c r="AA682" s="65">
        <v>70</v>
      </c>
      <c r="AB682" s="65">
        <v>66</v>
      </c>
      <c r="AC682" s="67">
        <v>-4.838709677419355</v>
      </c>
      <c r="AD682" s="67">
        <v>-1.5625</v>
      </c>
      <c r="AE682" s="67">
        <v>5.7142857142857144</v>
      </c>
      <c r="AF682" s="65">
        <v>64</v>
      </c>
      <c r="AG682" s="65">
        <v>68</v>
      </c>
      <c r="AH682" s="67">
        <v>-6.25</v>
      </c>
      <c r="AI682" s="65">
        <v>65</v>
      </c>
      <c r="AJ682" s="65">
        <v>68</v>
      </c>
      <c r="AK682" s="67">
        <v>-4.6153846153846159</v>
      </c>
      <c r="AL682" s="42" t="s">
        <v>2639</v>
      </c>
      <c r="AM682" s="42" t="s">
        <v>2639</v>
      </c>
      <c r="AN682" s="42" t="s">
        <v>2639</v>
      </c>
      <c r="AO682" s="47" t="s">
        <v>2669</v>
      </c>
      <c r="AP682" s="47" t="s">
        <v>2639</v>
      </c>
      <c r="AQ682" s="43" t="s">
        <v>8</v>
      </c>
    </row>
    <row r="683" spans="1:43" s="24" customFormat="1" ht="30" customHeight="1" x14ac:dyDescent="0.3">
      <c r="A683" s="57" t="s">
        <v>277</v>
      </c>
      <c r="B683" s="57" t="s">
        <v>1021</v>
      </c>
      <c r="C683" s="57" t="s">
        <v>834</v>
      </c>
      <c r="D683" s="58" t="s">
        <v>2283</v>
      </c>
      <c r="E683" s="60" t="s">
        <v>2284</v>
      </c>
      <c r="F683" s="61">
        <v>25</v>
      </c>
      <c r="G683" s="61">
        <v>3019</v>
      </c>
      <c r="H683" s="88">
        <v>0.9</v>
      </c>
      <c r="I683" s="63">
        <v>96</v>
      </c>
      <c r="J683" s="63">
        <v>80</v>
      </c>
      <c r="K683" s="63">
        <v>100</v>
      </c>
      <c r="L683" s="63">
        <v>100</v>
      </c>
      <c r="M683" s="63">
        <v>100</v>
      </c>
      <c r="N683" s="63">
        <v>100</v>
      </c>
      <c r="O683" s="63">
        <v>100</v>
      </c>
      <c r="P683" s="63">
        <v>92</v>
      </c>
      <c r="Q683" s="63">
        <v>48</v>
      </c>
      <c r="R683" s="63">
        <v>4</v>
      </c>
      <c r="S683" s="63">
        <v>100</v>
      </c>
      <c r="T683" s="63">
        <v>100</v>
      </c>
      <c r="U683" s="46">
        <v>7</v>
      </c>
      <c r="V683" s="64">
        <v>70</v>
      </c>
      <c r="W683" s="65">
        <v>29</v>
      </c>
      <c r="X683" s="65">
        <v>27</v>
      </c>
      <c r="Y683" s="65">
        <v>30</v>
      </c>
      <c r="Z683" s="65">
        <v>28</v>
      </c>
      <c r="AA683" s="65">
        <v>27</v>
      </c>
      <c r="AB683" s="65">
        <v>25</v>
      </c>
      <c r="AC683" s="67">
        <v>6.8965517241379306</v>
      </c>
      <c r="AD683" s="67">
        <v>6.666666666666667</v>
      </c>
      <c r="AE683" s="67">
        <v>7.4074074074074066</v>
      </c>
      <c r="AF683" s="65">
        <v>31</v>
      </c>
      <c r="AG683" s="65">
        <v>27</v>
      </c>
      <c r="AH683" s="67">
        <v>12.903225806451612</v>
      </c>
      <c r="AI683" s="65">
        <v>30</v>
      </c>
      <c r="AJ683" s="65">
        <v>27</v>
      </c>
      <c r="AK683" s="67">
        <v>10</v>
      </c>
      <c r="AL683" s="42" t="s">
        <v>2639</v>
      </c>
      <c r="AM683" s="42" t="s">
        <v>2639</v>
      </c>
      <c r="AN683" s="42" t="s">
        <v>2639</v>
      </c>
      <c r="AO683" s="47" t="s">
        <v>2669</v>
      </c>
      <c r="AP683" s="47" t="s">
        <v>2639</v>
      </c>
      <c r="AQ683" s="43" t="s">
        <v>8</v>
      </c>
    </row>
    <row r="684" spans="1:43" s="24" customFormat="1" ht="30" customHeight="1" x14ac:dyDescent="0.3">
      <c r="A684" s="57" t="s">
        <v>834</v>
      </c>
      <c r="B684" s="57" t="s">
        <v>1021</v>
      </c>
      <c r="C684" s="57" t="s">
        <v>834</v>
      </c>
      <c r="D684" s="58" t="s">
        <v>2285</v>
      </c>
      <c r="E684" s="60" t="s">
        <v>2286</v>
      </c>
      <c r="F684" s="61">
        <v>2587</v>
      </c>
      <c r="G684" s="61">
        <v>243452</v>
      </c>
      <c r="H684" s="88">
        <v>1.1000000000000001</v>
      </c>
      <c r="I684" s="63">
        <v>65.48125241592578</v>
      </c>
      <c r="J684" s="63">
        <v>37.417858523386158</v>
      </c>
      <c r="K684" s="63">
        <v>71.086200231928871</v>
      </c>
      <c r="L684" s="63">
        <v>73.869346733668337</v>
      </c>
      <c r="M684" s="63">
        <v>75.840742172400468</v>
      </c>
      <c r="N684" s="63">
        <v>72.787011982991885</v>
      </c>
      <c r="O684" s="63">
        <v>73.44414379590259</v>
      </c>
      <c r="P684" s="63">
        <v>72.787011982991885</v>
      </c>
      <c r="Q684" s="63">
        <v>60.958639350599157</v>
      </c>
      <c r="R684" s="63">
        <v>60.301507537688437</v>
      </c>
      <c r="S684" s="63">
        <v>67.336683417085425</v>
      </c>
      <c r="T684" s="63">
        <v>66.331658291457288</v>
      </c>
      <c r="U684" s="46">
        <v>0</v>
      </c>
      <c r="V684" s="64">
        <v>0</v>
      </c>
      <c r="W684" s="65">
        <v>1829</v>
      </c>
      <c r="X684" s="65">
        <v>1839</v>
      </c>
      <c r="Y684" s="65">
        <v>1933</v>
      </c>
      <c r="Z684" s="65">
        <v>1962</v>
      </c>
      <c r="AA684" s="65">
        <v>2022</v>
      </c>
      <c r="AB684" s="65">
        <v>1911</v>
      </c>
      <c r="AC684" s="67">
        <v>-0.54674685620557684</v>
      </c>
      <c r="AD684" s="67">
        <v>-1.5002586652871184</v>
      </c>
      <c r="AE684" s="67">
        <v>5.4896142433234418</v>
      </c>
      <c r="AF684" s="65">
        <v>1905</v>
      </c>
      <c r="AG684" s="65">
        <v>1883</v>
      </c>
      <c r="AH684" s="67">
        <v>1.1548556430446193</v>
      </c>
      <c r="AI684" s="65">
        <v>1932</v>
      </c>
      <c r="AJ684" s="65">
        <v>1900</v>
      </c>
      <c r="AK684" s="67">
        <v>1.6563146997929608</v>
      </c>
      <c r="AL684" s="42" t="s">
        <v>2639</v>
      </c>
      <c r="AM684" s="42" t="s">
        <v>2639</v>
      </c>
      <c r="AN684" s="42" t="s">
        <v>2639</v>
      </c>
      <c r="AO684" s="47" t="s">
        <v>2669</v>
      </c>
      <c r="AP684" s="47" t="s">
        <v>2639</v>
      </c>
      <c r="AQ684" s="43" t="s">
        <v>8</v>
      </c>
    </row>
    <row r="685" spans="1:43" s="24" customFormat="1" ht="30" customHeight="1" x14ac:dyDescent="0.3">
      <c r="A685" s="57" t="s">
        <v>277</v>
      </c>
      <c r="B685" s="57" t="s">
        <v>1021</v>
      </c>
      <c r="C685" s="57" t="s">
        <v>834</v>
      </c>
      <c r="D685" s="58" t="s">
        <v>2287</v>
      </c>
      <c r="E685" s="60" t="s">
        <v>2288</v>
      </c>
      <c r="F685" s="61">
        <v>381</v>
      </c>
      <c r="G685" s="61">
        <v>32990</v>
      </c>
      <c r="H685" s="88">
        <v>1.2000000000000002</v>
      </c>
      <c r="I685" s="63">
        <v>81.102362204724415</v>
      </c>
      <c r="J685" s="63">
        <v>39.895013123359583</v>
      </c>
      <c r="K685" s="63">
        <v>95.538057742782158</v>
      </c>
      <c r="L685" s="63">
        <v>95.800524934383205</v>
      </c>
      <c r="M685" s="63">
        <v>99.212598425196859</v>
      </c>
      <c r="N685" s="63">
        <v>95.01312335958005</v>
      </c>
      <c r="O685" s="63">
        <v>95.01312335958005</v>
      </c>
      <c r="P685" s="63">
        <v>90.551181102362193</v>
      </c>
      <c r="Q685" s="63">
        <v>82.677165354330711</v>
      </c>
      <c r="R685" s="63">
        <v>67.979002624671921</v>
      </c>
      <c r="S685" s="63">
        <v>87.664041994750647</v>
      </c>
      <c r="T685" s="63">
        <v>86.351706036745398</v>
      </c>
      <c r="U685" s="46">
        <v>5</v>
      </c>
      <c r="V685" s="64">
        <v>50</v>
      </c>
      <c r="W685" s="65">
        <v>380</v>
      </c>
      <c r="X685" s="65">
        <v>364</v>
      </c>
      <c r="Y685" s="65">
        <v>396</v>
      </c>
      <c r="Z685" s="65">
        <v>378</v>
      </c>
      <c r="AA685" s="65">
        <v>408</v>
      </c>
      <c r="AB685" s="65">
        <v>365</v>
      </c>
      <c r="AC685" s="67">
        <v>4.2105263157894735</v>
      </c>
      <c r="AD685" s="67">
        <v>4.5454545454545459</v>
      </c>
      <c r="AE685" s="67">
        <v>10.53921568627451</v>
      </c>
      <c r="AF685" s="65">
        <v>397</v>
      </c>
      <c r="AG685" s="65">
        <v>362</v>
      </c>
      <c r="AH685" s="67">
        <v>8.8161209068010074</v>
      </c>
      <c r="AI685" s="65">
        <v>400</v>
      </c>
      <c r="AJ685" s="65">
        <v>362</v>
      </c>
      <c r="AK685" s="67">
        <v>9.5</v>
      </c>
      <c r="AL685" s="42" t="s">
        <v>2639</v>
      </c>
      <c r="AM685" s="42" t="s">
        <v>2639</v>
      </c>
      <c r="AN685" s="42" t="s">
        <v>2639</v>
      </c>
      <c r="AO685" s="47" t="s">
        <v>2669</v>
      </c>
      <c r="AP685" s="47" t="s">
        <v>2639</v>
      </c>
      <c r="AQ685" s="43" t="s">
        <v>8</v>
      </c>
    </row>
    <row r="686" spans="1:43" s="24" customFormat="1" ht="30" customHeight="1" x14ac:dyDescent="0.3">
      <c r="A686" s="57" t="s">
        <v>51</v>
      </c>
      <c r="B686" s="57" t="s">
        <v>1174</v>
      </c>
      <c r="C686" s="57" t="s">
        <v>850</v>
      </c>
      <c r="D686" s="58" t="s">
        <v>2289</v>
      </c>
      <c r="E686" s="60" t="s">
        <v>2290</v>
      </c>
      <c r="F686" s="61">
        <v>258</v>
      </c>
      <c r="G686" s="61">
        <v>19237</v>
      </c>
      <c r="H686" s="88">
        <v>1.4000000000000001</v>
      </c>
      <c r="I686" s="63">
        <v>100</v>
      </c>
      <c r="J686" s="63">
        <v>100</v>
      </c>
      <c r="K686" s="63">
        <v>95.348837209302332</v>
      </c>
      <c r="L686" s="63">
        <v>96.511627906976756</v>
      </c>
      <c r="M686" s="63">
        <v>100</v>
      </c>
      <c r="N686" s="63">
        <v>94.573643410852711</v>
      </c>
      <c r="O686" s="63">
        <v>94.186046511627907</v>
      </c>
      <c r="P686" s="63">
        <v>100</v>
      </c>
      <c r="Q686" s="63">
        <v>86.04651162790698</v>
      </c>
      <c r="R686" s="63">
        <v>79.84496124031007</v>
      </c>
      <c r="S686" s="63">
        <v>91.860465116279073</v>
      </c>
      <c r="T686" s="63">
        <v>87.20930232558139</v>
      </c>
      <c r="U686" s="46">
        <v>4</v>
      </c>
      <c r="V686" s="64">
        <v>40</v>
      </c>
      <c r="W686" s="65">
        <v>253</v>
      </c>
      <c r="X686" s="65">
        <v>246</v>
      </c>
      <c r="Y686" s="65">
        <v>280</v>
      </c>
      <c r="Z686" s="65">
        <v>261</v>
      </c>
      <c r="AA686" s="65">
        <v>285</v>
      </c>
      <c r="AB686" s="65">
        <v>249</v>
      </c>
      <c r="AC686" s="67">
        <v>2.766798418972332</v>
      </c>
      <c r="AD686" s="67">
        <v>6.7857142857142856</v>
      </c>
      <c r="AE686" s="67">
        <v>12.631578947368421</v>
      </c>
      <c r="AF686" s="65">
        <v>283</v>
      </c>
      <c r="AG686" s="65">
        <v>244</v>
      </c>
      <c r="AH686" s="67">
        <v>13.780918727915195</v>
      </c>
      <c r="AI686" s="65">
        <v>284</v>
      </c>
      <c r="AJ686" s="65">
        <v>243</v>
      </c>
      <c r="AK686" s="67">
        <v>14.43661971830986</v>
      </c>
      <c r="AL686" s="42" t="s">
        <v>2639</v>
      </c>
      <c r="AM686" s="42" t="s">
        <v>2639</v>
      </c>
      <c r="AN686" s="42" t="s">
        <v>2639</v>
      </c>
      <c r="AO686" s="47" t="s">
        <v>2669</v>
      </c>
      <c r="AP686" s="47" t="s">
        <v>2639</v>
      </c>
      <c r="AQ686" s="43" t="s">
        <v>8</v>
      </c>
    </row>
    <row r="687" spans="1:43" s="24" customFormat="1" ht="30" customHeight="1" x14ac:dyDescent="0.3">
      <c r="A687" s="57" t="s">
        <v>2654</v>
      </c>
      <c r="B687" s="57" t="s">
        <v>1174</v>
      </c>
      <c r="C687" s="57" t="s">
        <v>850</v>
      </c>
      <c r="D687" s="58" t="s">
        <v>2291</v>
      </c>
      <c r="E687" s="60" t="s">
        <v>2292</v>
      </c>
      <c r="F687" s="61">
        <v>105</v>
      </c>
      <c r="G687" s="61">
        <v>8498</v>
      </c>
      <c r="H687" s="88">
        <v>1.3</v>
      </c>
      <c r="I687" s="63">
        <v>100</v>
      </c>
      <c r="J687" s="63">
        <v>100</v>
      </c>
      <c r="K687" s="63">
        <v>100</v>
      </c>
      <c r="L687" s="63">
        <v>100</v>
      </c>
      <c r="M687" s="63">
        <v>100</v>
      </c>
      <c r="N687" s="63">
        <v>100</v>
      </c>
      <c r="O687" s="63">
        <v>100</v>
      </c>
      <c r="P687" s="63">
        <v>100</v>
      </c>
      <c r="Q687" s="63">
        <v>100</v>
      </c>
      <c r="R687" s="63">
        <v>95.238095238095227</v>
      </c>
      <c r="S687" s="63">
        <v>100</v>
      </c>
      <c r="T687" s="63">
        <v>100</v>
      </c>
      <c r="U687" s="46">
        <v>10</v>
      </c>
      <c r="V687" s="64">
        <v>100</v>
      </c>
      <c r="W687" s="65">
        <v>111</v>
      </c>
      <c r="X687" s="65">
        <v>118</v>
      </c>
      <c r="Y687" s="65">
        <v>110</v>
      </c>
      <c r="Z687" s="65">
        <v>122</v>
      </c>
      <c r="AA687" s="65">
        <v>120</v>
      </c>
      <c r="AB687" s="65">
        <v>122</v>
      </c>
      <c r="AC687" s="67">
        <v>-6.3063063063063058</v>
      </c>
      <c r="AD687" s="67">
        <v>-10.909090909090908</v>
      </c>
      <c r="AE687" s="67">
        <v>-1.6666666666666667</v>
      </c>
      <c r="AF687" s="65">
        <v>112</v>
      </c>
      <c r="AG687" s="65">
        <v>130</v>
      </c>
      <c r="AH687" s="67">
        <v>-16.071428571428573</v>
      </c>
      <c r="AI687" s="65">
        <v>112</v>
      </c>
      <c r="AJ687" s="65">
        <v>130</v>
      </c>
      <c r="AK687" s="67">
        <v>-16.071428571428573</v>
      </c>
      <c r="AL687" s="42" t="s">
        <v>2669</v>
      </c>
      <c r="AM687" s="42" t="s">
        <v>2639</v>
      </c>
      <c r="AN687" s="42" t="s">
        <v>2639</v>
      </c>
      <c r="AO687" s="47" t="s">
        <v>2639</v>
      </c>
      <c r="AP687" s="47" t="s">
        <v>2639</v>
      </c>
      <c r="AQ687" s="43" t="s">
        <v>5</v>
      </c>
    </row>
    <row r="688" spans="1:43" s="24" customFormat="1" ht="30" customHeight="1" x14ac:dyDescent="0.3">
      <c r="A688" s="57" t="s">
        <v>2654</v>
      </c>
      <c r="B688" s="57" t="s">
        <v>1174</v>
      </c>
      <c r="C688" s="57" t="s">
        <v>850</v>
      </c>
      <c r="D688" s="58" t="s">
        <v>2293</v>
      </c>
      <c r="E688" s="60" t="s">
        <v>2294</v>
      </c>
      <c r="F688" s="61">
        <v>116</v>
      </c>
      <c r="G688" s="61">
        <v>12421</v>
      </c>
      <c r="H688" s="88">
        <v>1</v>
      </c>
      <c r="I688" s="63">
        <v>100</v>
      </c>
      <c r="J688" s="63">
        <v>100</v>
      </c>
      <c r="K688" s="63">
        <v>93.103448275862064</v>
      </c>
      <c r="L688" s="63">
        <v>100</v>
      </c>
      <c r="M688" s="63">
        <v>99.137931034482762</v>
      </c>
      <c r="N688" s="63">
        <v>93.103448275862064</v>
      </c>
      <c r="O688" s="63">
        <v>93.965517241379317</v>
      </c>
      <c r="P688" s="63">
        <v>100</v>
      </c>
      <c r="Q688" s="63">
        <v>87.068965517241381</v>
      </c>
      <c r="R688" s="63">
        <v>100</v>
      </c>
      <c r="S688" s="63">
        <v>100</v>
      </c>
      <c r="T688" s="63">
        <v>100</v>
      </c>
      <c r="U688" s="46">
        <v>7</v>
      </c>
      <c r="V688" s="64">
        <v>70</v>
      </c>
      <c r="W688" s="65">
        <v>125</v>
      </c>
      <c r="X688" s="65">
        <v>108</v>
      </c>
      <c r="Y688" s="65">
        <v>129</v>
      </c>
      <c r="Z688" s="65">
        <v>115</v>
      </c>
      <c r="AA688" s="65">
        <v>121</v>
      </c>
      <c r="AB688" s="65">
        <v>120</v>
      </c>
      <c r="AC688" s="67">
        <v>13.600000000000001</v>
      </c>
      <c r="AD688" s="67">
        <v>10.852713178294573</v>
      </c>
      <c r="AE688" s="67">
        <v>0.82644628099173556</v>
      </c>
      <c r="AF688" s="65">
        <v>127</v>
      </c>
      <c r="AG688" s="65">
        <v>108</v>
      </c>
      <c r="AH688" s="67">
        <v>14.960629921259844</v>
      </c>
      <c r="AI688" s="65">
        <v>128</v>
      </c>
      <c r="AJ688" s="65">
        <v>109</v>
      </c>
      <c r="AK688" s="67">
        <v>14.84375</v>
      </c>
      <c r="AL688" s="42" t="s">
        <v>2639</v>
      </c>
      <c r="AM688" s="42" t="s">
        <v>2639</v>
      </c>
      <c r="AN688" s="42" t="s">
        <v>2639</v>
      </c>
      <c r="AO688" s="47" t="s">
        <v>2669</v>
      </c>
      <c r="AP688" s="47" t="s">
        <v>2639</v>
      </c>
      <c r="AQ688" s="43" t="s">
        <v>8</v>
      </c>
    </row>
    <row r="689" spans="1:43" s="24" customFormat="1" ht="30" customHeight="1" x14ac:dyDescent="0.3">
      <c r="A689" s="57" t="s">
        <v>51</v>
      </c>
      <c r="B689" s="57" t="s">
        <v>1174</v>
      </c>
      <c r="C689" s="57" t="s">
        <v>850</v>
      </c>
      <c r="D689" s="58" t="s">
        <v>2295</v>
      </c>
      <c r="E689" s="60" t="s">
        <v>2296</v>
      </c>
      <c r="F689" s="61">
        <v>74</v>
      </c>
      <c r="G689" s="61">
        <v>4585</v>
      </c>
      <c r="H689" s="88">
        <v>1.7000000000000002</v>
      </c>
      <c r="I689" s="63">
        <v>66.21621621621621</v>
      </c>
      <c r="J689" s="63">
        <v>28.378378378378379</v>
      </c>
      <c r="K689" s="63">
        <v>70.270270270270274</v>
      </c>
      <c r="L689" s="63">
        <v>72.972972972972968</v>
      </c>
      <c r="M689" s="63">
        <v>74.324324324324323</v>
      </c>
      <c r="N689" s="63">
        <v>75.675675675675677</v>
      </c>
      <c r="O689" s="63">
        <v>75.675675675675677</v>
      </c>
      <c r="P689" s="63">
        <v>87.837837837837839</v>
      </c>
      <c r="Q689" s="63">
        <v>66.21621621621621</v>
      </c>
      <c r="R689" s="63">
        <v>75.675675675675677</v>
      </c>
      <c r="S689" s="63">
        <v>97.297297297297305</v>
      </c>
      <c r="T689" s="63">
        <v>100</v>
      </c>
      <c r="U689" s="46">
        <v>2</v>
      </c>
      <c r="V689" s="64">
        <v>20</v>
      </c>
      <c r="W689" s="65">
        <v>44</v>
      </c>
      <c r="X689" s="65">
        <v>52</v>
      </c>
      <c r="Y689" s="65">
        <v>48</v>
      </c>
      <c r="Z689" s="65">
        <v>55</v>
      </c>
      <c r="AA689" s="65">
        <v>52</v>
      </c>
      <c r="AB689" s="65">
        <v>54</v>
      </c>
      <c r="AC689" s="67">
        <v>-18.181818181818183</v>
      </c>
      <c r="AD689" s="67">
        <v>-14.583333333333334</v>
      </c>
      <c r="AE689" s="67">
        <v>-3.8461538461538463</v>
      </c>
      <c r="AF689" s="65">
        <v>51</v>
      </c>
      <c r="AG689" s="65">
        <v>56</v>
      </c>
      <c r="AH689" s="67">
        <v>-9.8039215686274517</v>
      </c>
      <c r="AI689" s="65">
        <v>51</v>
      </c>
      <c r="AJ689" s="65">
        <v>56</v>
      </c>
      <c r="AK689" s="67">
        <v>-9.8039215686274517</v>
      </c>
      <c r="AL689" s="42" t="s">
        <v>2639</v>
      </c>
      <c r="AM689" s="42" t="s">
        <v>2639</v>
      </c>
      <c r="AN689" s="42" t="s">
        <v>2639</v>
      </c>
      <c r="AO689" s="47" t="s">
        <v>2669</v>
      </c>
      <c r="AP689" s="47" t="s">
        <v>2639</v>
      </c>
      <c r="AQ689" s="43" t="s">
        <v>8</v>
      </c>
    </row>
    <row r="690" spans="1:43" s="24" customFormat="1" ht="30" customHeight="1" x14ac:dyDescent="0.3">
      <c r="A690" s="57" t="s">
        <v>415</v>
      </c>
      <c r="B690" s="57" t="s">
        <v>1174</v>
      </c>
      <c r="C690" s="57" t="s">
        <v>850</v>
      </c>
      <c r="D690" s="58" t="s">
        <v>2297</v>
      </c>
      <c r="E690" s="60" t="s">
        <v>2298</v>
      </c>
      <c r="F690" s="61">
        <v>29</v>
      </c>
      <c r="G690" s="61">
        <v>3705</v>
      </c>
      <c r="H690" s="88">
        <v>0.79999999999999993</v>
      </c>
      <c r="I690" s="63">
        <v>100</v>
      </c>
      <c r="J690" s="63">
        <v>100</v>
      </c>
      <c r="K690" s="63">
        <v>100</v>
      </c>
      <c r="L690" s="63">
        <v>100</v>
      </c>
      <c r="M690" s="63">
        <v>100</v>
      </c>
      <c r="N690" s="63">
        <v>100</v>
      </c>
      <c r="O690" s="63">
        <v>100</v>
      </c>
      <c r="P690" s="63">
        <v>100</v>
      </c>
      <c r="Q690" s="63">
        <v>100</v>
      </c>
      <c r="R690" s="63">
        <v>89.65517241379311</v>
      </c>
      <c r="S690" s="63">
        <v>89.65517241379311</v>
      </c>
      <c r="T690" s="63">
        <v>96.551724137931032</v>
      </c>
      <c r="U690" s="46">
        <v>8</v>
      </c>
      <c r="V690" s="64">
        <v>80</v>
      </c>
      <c r="W690" s="65">
        <v>29</v>
      </c>
      <c r="X690" s="65">
        <v>36</v>
      </c>
      <c r="Y690" s="65">
        <v>29</v>
      </c>
      <c r="Z690" s="65">
        <v>36</v>
      </c>
      <c r="AA690" s="65">
        <v>32</v>
      </c>
      <c r="AB690" s="65">
        <v>30</v>
      </c>
      <c r="AC690" s="67">
        <v>-24.137931034482758</v>
      </c>
      <c r="AD690" s="67">
        <v>-24.137931034482758</v>
      </c>
      <c r="AE690" s="67">
        <v>6.25</v>
      </c>
      <c r="AF690" s="65">
        <v>29</v>
      </c>
      <c r="AG690" s="65">
        <v>32</v>
      </c>
      <c r="AH690" s="67">
        <v>-10.344827586206897</v>
      </c>
      <c r="AI690" s="65">
        <v>28</v>
      </c>
      <c r="AJ690" s="65">
        <v>32</v>
      </c>
      <c r="AK690" s="67">
        <v>-14.285714285714285</v>
      </c>
      <c r="AL690" s="42" t="s">
        <v>2639</v>
      </c>
      <c r="AM690" s="42" t="s">
        <v>2669</v>
      </c>
      <c r="AN690" s="42" t="s">
        <v>2639</v>
      </c>
      <c r="AO690" s="47" t="s">
        <v>2639</v>
      </c>
      <c r="AP690" s="47" t="s">
        <v>2639</v>
      </c>
      <c r="AQ690" s="43" t="s">
        <v>6</v>
      </c>
    </row>
    <row r="691" spans="1:43" s="24" customFormat="1" ht="30" customHeight="1" x14ac:dyDescent="0.3">
      <c r="A691" s="57" t="s">
        <v>587</v>
      </c>
      <c r="B691" s="57" t="s">
        <v>1174</v>
      </c>
      <c r="C691" s="57" t="s">
        <v>850</v>
      </c>
      <c r="D691" s="58" t="s">
        <v>2299</v>
      </c>
      <c r="E691" s="60" t="s">
        <v>2300</v>
      </c>
      <c r="F691" s="61">
        <v>238</v>
      </c>
      <c r="G691" s="61">
        <v>23512</v>
      </c>
      <c r="H691" s="88">
        <v>1.1000000000000001</v>
      </c>
      <c r="I691" s="63">
        <v>78.571428571428569</v>
      </c>
      <c r="J691" s="63">
        <v>62.605042016806721</v>
      </c>
      <c r="K691" s="63">
        <v>71.008403361344534</v>
      </c>
      <c r="L691" s="63">
        <v>68.907563025210081</v>
      </c>
      <c r="M691" s="63">
        <v>76.05042016806722</v>
      </c>
      <c r="N691" s="63">
        <v>73.109243697478988</v>
      </c>
      <c r="O691" s="63">
        <v>74.369747899159663</v>
      </c>
      <c r="P691" s="63">
        <v>74.369747899159663</v>
      </c>
      <c r="Q691" s="63">
        <v>67.226890756302524</v>
      </c>
      <c r="R691" s="63">
        <v>54.621848739495796</v>
      </c>
      <c r="S691" s="63">
        <v>65.546218487394952</v>
      </c>
      <c r="T691" s="63">
        <v>68.067226890756302</v>
      </c>
      <c r="U691" s="46">
        <v>0</v>
      </c>
      <c r="V691" s="64">
        <v>0</v>
      </c>
      <c r="W691" s="65">
        <v>180</v>
      </c>
      <c r="X691" s="65">
        <v>169</v>
      </c>
      <c r="Y691" s="65">
        <v>185</v>
      </c>
      <c r="Z691" s="65">
        <v>181</v>
      </c>
      <c r="AA691" s="65">
        <v>261</v>
      </c>
      <c r="AB691" s="65">
        <v>164</v>
      </c>
      <c r="AC691" s="67">
        <v>6.1111111111111107</v>
      </c>
      <c r="AD691" s="67">
        <v>2.1621621621621623</v>
      </c>
      <c r="AE691" s="67">
        <v>37.164750957854409</v>
      </c>
      <c r="AF691" s="65">
        <v>185</v>
      </c>
      <c r="AG691" s="65">
        <v>174</v>
      </c>
      <c r="AH691" s="67">
        <v>5.9459459459459465</v>
      </c>
      <c r="AI691" s="65">
        <v>187</v>
      </c>
      <c r="AJ691" s="65">
        <v>177</v>
      </c>
      <c r="AK691" s="67">
        <v>5.3475935828877006</v>
      </c>
      <c r="AL691" s="42" t="s">
        <v>2639</v>
      </c>
      <c r="AM691" s="42" t="s">
        <v>2639</v>
      </c>
      <c r="AN691" s="42" t="s">
        <v>2639</v>
      </c>
      <c r="AO691" s="47" t="s">
        <v>2669</v>
      </c>
      <c r="AP691" s="47" t="s">
        <v>2639</v>
      </c>
      <c r="AQ691" s="43" t="s">
        <v>8</v>
      </c>
    </row>
    <row r="692" spans="1:43" s="24" customFormat="1" ht="30" customHeight="1" x14ac:dyDescent="0.3">
      <c r="A692" s="57" t="s">
        <v>555</v>
      </c>
      <c r="B692" s="57" t="s">
        <v>1174</v>
      </c>
      <c r="C692" s="57" t="s">
        <v>850</v>
      </c>
      <c r="D692" s="58" t="s">
        <v>2301</v>
      </c>
      <c r="E692" s="60" t="s">
        <v>2302</v>
      </c>
      <c r="F692" s="61">
        <v>208</v>
      </c>
      <c r="G692" s="61">
        <v>18495</v>
      </c>
      <c r="H692" s="88">
        <v>1.2000000000000002</v>
      </c>
      <c r="I692" s="63">
        <v>100</v>
      </c>
      <c r="J692" s="63">
        <v>84.134615384615387</v>
      </c>
      <c r="K692" s="63">
        <v>100</v>
      </c>
      <c r="L692" s="63">
        <v>100</v>
      </c>
      <c r="M692" s="63">
        <v>100</v>
      </c>
      <c r="N692" s="63">
        <v>100</v>
      </c>
      <c r="O692" s="63">
        <v>100</v>
      </c>
      <c r="P692" s="63">
        <v>100</v>
      </c>
      <c r="Q692" s="63">
        <v>98.076923076923066</v>
      </c>
      <c r="R692" s="63">
        <v>95.673076923076934</v>
      </c>
      <c r="S692" s="63">
        <v>100</v>
      </c>
      <c r="T692" s="63">
        <v>98.557692307692307</v>
      </c>
      <c r="U692" s="46">
        <v>10</v>
      </c>
      <c r="V692" s="64">
        <v>100</v>
      </c>
      <c r="W692" s="65">
        <v>222</v>
      </c>
      <c r="X692" s="65">
        <v>224</v>
      </c>
      <c r="Y692" s="65">
        <v>226</v>
      </c>
      <c r="Z692" s="65">
        <v>226</v>
      </c>
      <c r="AA692" s="65">
        <v>219</v>
      </c>
      <c r="AB692" s="65">
        <v>224</v>
      </c>
      <c r="AC692" s="67">
        <v>-0.90090090090090091</v>
      </c>
      <c r="AD692" s="67">
        <v>0</v>
      </c>
      <c r="AE692" s="67">
        <v>-2.2831050228310499</v>
      </c>
      <c r="AF692" s="65">
        <v>225</v>
      </c>
      <c r="AG692" s="65">
        <v>230</v>
      </c>
      <c r="AH692" s="67">
        <v>-2.2222222222222223</v>
      </c>
      <c r="AI692" s="65">
        <v>225</v>
      </c>
      <c r="AJ692" s="65">
        <v>229</v>
      </c>
      <c r="AK692" s="67">
        <v>-1.7777777777777777</v>
      </c>
      <c r="AL692" s="42" t="s">
        <v>2669</v>
      </c>
      <c r="AM692" s="42" t="s">
        <v>2639</v>
      </c>
      <c r="AN692" s="42" t="s">
        <v>2639</v>
      </c>
      <c r="AO692" s="47" t="s">
        <v>2639</v>
      </c>
      <c r="AP692" s="47" t="s">
        <v>2639</v>
      </c>
      <c r="AQ692" s="43" t="s">
        <v>5</v>
      </c>
    </row>
    <row r="693" spans="1:43" s="24" customFormat="1" ht="30" customHeight="1" x14ac:dyDescent="0.3">
      <c r="A693" s="57" t="s">
        <v>587</v>
      </c>
      <c r="B693" s="57" t="s">
        <v>1174</v>
      </c>
      <c r="C693" s="57" t="s">
        <v>850</v>
      </c>
      <c r="D693" s="58" t="s">
        <v>2303</v>
      </c>
      <c r="E693" s="60" t="s">
        <v>2304</v>
      </c>
      <c r="F693" s="61">
        <v>107</v>
      </c>
      <c r="G693" s="61">
        <v>6199</v>
      </c>
      <c r="H693" s="88">
        <v>1.8</v>
      </c>
      <c r="I693" s="63">
        <v>100</v>
      </c>
      <c r="J693" s="63">
        <v>100</v>
      </c>
      <c r="K693" s="63">
        <v>100</v>
      </c>
      <c r="L693" s="63">
        <v>100</v>
      </c>
      <c r="M693" s="63">
        <v>100</v>
      </c>
      <c r="N693" s="63">
        <v>100</v>
      </c>
      <c r="O693" s="63">
        <v>100</v>
      </c>
      <c r="P693" s="63">
        <v>100</v>
      </c>
      <c r="Q693" s="63">
        <v>97.196261682242991</v>
      </c>
      <c r="R693" s="63">
        <v>83.177570093457945</v>
      </c>
      <c r="S693" s="63">
        <v>99.065420560747668</v>
      </c>
      <c r="T693" s="63">
        <v>96.261682242990659</v>
      </c>
      <c r="U693" s="46">
        <v>9</v>
      </c>
      <c r="V693" s="64">
        <v>90</v>
      </c>
      <c r="W693" s="65">
        <v>111</v>
      </c>
      <c r="X693" s="65">
        <v>117</v>
      </c>
      <c r="Y693" s="65">
        <v>121</v>
      </c>
      <c r="Z693" s="65">
        <v>123</v>
      </c>
      <c r="AA693" s="65">
        <v>131</v>
      </c>
      <c r="AB693" s="65">
        <v>119</v>
      </c>
      <c r="AC693" s="67">
        <v>-5.4054054054054053</v>
      </c>
      <c r="AD693" s="67">
        <v>-1.6528925619834711</v>
      </c>
      <c r="AE693" s="67">
        <v>9.1603053435114496</v>
      </c>
      <c r="AF693" s="65">
        <v>120</v>
      </c>
      <c r="AG693" s="65">
        <v>116</v>
      </c>
      <c r="AH693" s="67">
        <v>3.3333333333333335</v>
      </c>
      <c r="AI693" s="65">
        <v>120</v>
      </c>
      <c r="AJ693" s="65">
        <v>115</v>
      </c>
      <c r="AK693" s="67">
        <v>4.1666666666666661</v>
      </c>
      <c r="AL693" s="42" t="s">
        <v>2639</v>
      </c>
      <c r="AM693" s="42" t="s">
        <v>2669</v>
      </c>
      <c r="AN693" s="42" t="s">
        <v>2639</v>
      </c>
      <c r="AO693" s="47" t="s">
        <v>2639</v>
      </c>
      <c r="AP693" s="47" t="s">
        <v>2639</v>
      </c>
      <c r="AQ693" s="43" t="s">
        <v>6</v>
      </c>
    </row>
    <row r="694" spans="1:43" s="24" customFormat="1" ht="30" customHeight="1" x14ac:dyDescent="0.3">
      <c r="A694" s="57" t="s">
        <v>51</v>
      </c>
      <c r="B694" s="57" t="s">
        <v>1174</v>
      </c>
      <c r="C694" s="57" t="s">
        <v>850</v>
      </c>
      <c r="D694" s="58" t="s">
        <v>2305</v>
      </c>
      <c r="E694" s="60" t="s">
        <v>2306</v>
      </c>
      <c r="F694" s="61">
        <v>75</v>
      </c>
      <c r="G694" s="61">
        <v>6729</v>
      </c>
      <c r="H694" s="88">
        <v>1.2000000000000002</v>
      </c>
      <c r="I694" s="63">
        <v>100</v>
      </c>
      <c r="J694" s="63">
        <v>70.666666666666671</v>
      </c>
      <c r="K694" s="63">
        <v>100</v>
      </c>
      <c r="L694" s="63">
        <v>100</v>
      </c>
      <c r="M694" s="63">
        <v>100</v>
      </c>
      <c r="N694" s="63">
        <v>100</v>
      </c>
      <c r="O694" s="63">
        <v>100</v>
      </c>
      <c r="P694" s="63">
        <v>100</v>
      </c>
      <c r="Q694" s="63">
        <v>92</v>
      </c>
      <c r="R694" s="63">
        <v>64</v>
      </c>
      <c r="S694" s="63">
        <v>100</v>
      </c>
      <c r="T694" s="63">
        <v>100</v>
      </c>
      <c r="U694" s="46">
        <v>8</v>
      </c>
      <c r="V694" s="64">
        <v>80</v>
      </c>
      <c r="W694" s="65">
        <v>83</v>
      </c>
      <c r="X694" s="65">
        <v>98</v>
      </c>
      <c r="Y694" s="65">
        <v>112</v>
      </c>
      <c r="Z694" s="65">
        <v>116</v>
      </c>
      <c r="AA694" s="65">
        <v>122</v>
      </c>
      <c r="AB694" s="65">
        <v>118</v>
      </c>
      <c r="AC694" s="67">
        <v>-18.072289156626507</v>
      </c>
      <c r="AD694" s="67">
        <v>-3.5714285714285712</v>
      </c>
      <c r="AE694" s="67">
        <v>3.278688524590164</v>
      </c>
      <c r="AF694" s="65">
        <v>114</v>
      </c>
      <c r="AG694" s="65">
        <v>101</v>
      </c>
      <c r="AH694" s="67">
        <v>11.403508771929824</v>
      </c>
      <c r="AI694" s="65">
        <v>113</v>
      </c>
      <c r="AJ694" s="65">
        <v>101</v>
      </c>
      <c r="AK694" s="67">
        <v>10.619469026548673</v>
      </c>
      <c r="AL694" s="42" t="s">
        <v>2639</v>
      </c>
      <c r="AM694" s="42" t="s">
        <v>2669</v>
      </c>
      <c r="AN694" s="42" t="s">
        <v>2639</v>
      </c>
      <c r="AO694" s="47" t="s">
        <v>2639</v>
      </c>
      <c r="AP694" s="47" t="s">
        <v>2639</v>
      </c>
      <c r="AQ694" s="43" t="s">
        <v>6</v>
      </c>
    </row>
    <row r="695" spans="1:43" s="24" customFormat="1" ht="30" customHeight="1" x14ac:dyDescent="0.3">
      <c r="A695" s="57" t="s">
        <v>2654</v>
      </c>
      <c r="B695" s="57" t="s">
        <v>1174</v>
      </c>
      <c r="C695" s="57" t="s">
        <v>850</v>
      </c>
      <c r="D695" s="58" t="s">
        <v>2307</v>
      </c>
      <c r="E695" s="60" t="s">
        <v>2308</v>
      </c>
      <c r="F695" s="61">
        <v>52</v>
      </c>
      <c r="G695" s="61">
        <v>5226</v>
      </c>
      <c r="H695" s="88">
        <v>1</v>
      </c>
      <c r="I695" s="63">
        <v>65.384615384615387</v>
      </c>
      <c r="J695" s="63">
        <v>69.230769230769226</v>
      </c>
      <c r="K695" s="63">
        <v>63.46153846153846</v>
      </c>
      <c r="L695" s="63">
        <v>69.230769230769226</v>
      </c>
      <c r="M695" s="63">
        <v>67.307692307692307</v>
      </c>
      <c r="N695" s="63">
        <v>67.307692307692307</v>
      </c>
      <c r="O695" s="63">
        <v>67.307692307692307</v>
      </c>
      <c r="P695" s="63">
        <v>100</v>
      </c>
      <c r="Q695" s="63">
        <v>86.538461538461547</v>
      </c>
      <c r="R695" s="63">
        <v>96.15384615384616</v>
      </c>
      <c r="S695" s="63">
        <v>100</v>
      </c>
      <c r="T695" s="63">
        <v>100</v>
      </c>
      <c r="U695" s="46">
        <v>4</v>
      </c>
      <c r="V695" s="64">
        <v>40</v>
      </c>
      <c r="W695" s="65">
        <v>27</v>
      </c>
      <c r="X695" s="65">
        <v>33</v>
      </c>
      <c r="Y695" s="65">
        <v>29</v>
      </c>
      <c r="Z695" s="65">
        <v>35</v>
      </c>
      <c r="AA695" s="65">
        <v>35</v>
      </c>
      <c r="AB695" s="65">
        <v>36</v>
      </c>
      <c r="AC695" s="67">
        <v>-22.222222222222221</v>
      </c>
      <c r="AD695" s="67">
        <v>-20.689655172413794</v>
      </c>
      <c r="AE695" s="67">
        <v>-2.8571428571428572</v>
      </c>
      <c r="AF695" s="65">
        <v>31</v>
      </c>
      <c r="AG695" s="65">
        <v>35</v>
      </c>
      <c r="AH695" s="67">
        <v>-12.903225806451612</v>
      </c>
      <c r="AI695" s="65">
        <v>31</v>
      </c>
      <c r="AJ695" s="65">
        <v>35</v>
      </c>
      <c r="AK695" s="67">
        <v>-12.903225806451612</v>
      </c>
      <c r="AL695" s="42" t="s">
        <v>2639</v>
      </c>
      <c r="AM695" s="42" t="s">
        <v>2639</v>
      </c>
      <c r="AN695" s="42" t="s">
        <v>2639</v>
      </c>
      <c r="AO695" s="47" t="s">
        <v>2669</v>
      </c>
      <c r="AP695" s="47" t="s">
        <v>2639</v>
      </c>
      <c r="AQ695" s="43" t="s">
        <v>8</v>
      </c>
    </row>
    <row r="696" spans="1:43" s="24" customFormat="1" ht="30" customHeight="1" x14ac:dyDescent="0.3">
      <c r="A696" s="57" t="s">
        <v>415</v>
      </c>
      <c r="B696" s="57" t="s">
        <v>1174</v>
      </c>
      <c r="C696" s="57" t="s">
        <v>850</v>
      </c>
      <c r="D696" s="58" t="s">
        <v>2309</v>
      </c>
      <c r="E696" s="60" t="s">
        <v>2310</v>
      </c>
      <c r="F696" s="61">
        <v>90</v>
      </c>
      <c r="G696" s="61">
        <v>5842</v>
      </c>
      <c r="H696" s="88">
        <v>1.6</v>
      </c>
      <c r="I696" s="63">
        <v>100</v>
      </c>
      <c r="J696" s="63">
        <v>100</v>
      </c>
      <c r="K696" s="63">
        <v>84.444444444444443</v>
      </c>
      <c r="L696" s="63">
        <v>84.444444444444443</v>
      </c>
      <c r="M696" s="63">
        <v>100</v>
      </c>
      <c r="N696" s="63">
        <v>80</v>
      </c>
      <c r="O696" s="63">
        <v>77.777777777777786</v>
      </c>
      <c r="P696" s="63">
        <v>78.888888888888886</v>
      </c>
      <c r="Q696" s="63">
        <v>58.888888888888893</v>
      </c>
      <c r="R696" s="63">
        <v>36.666666666666664</v>
      </c>
      <c r="S696" s="63">
        <v>75.555555555555557</v>
      </c>
      <c r="T696" s="63">
        <v>80</v>
      </c>
      <c r="U696" s="46">
        <v>1</v>
      </c>
      <c r="V696" s="64">
        <v>10</v>
      </c>
      <c r="W696" s="65">
        <v>76</v>
      </c>
      <c r="X696" s="65">
        <v>76</v>
      </c>
      <c r="Y696" s="65">
        <v>88</v>
      </c>
      <c r="Z696" s="65">
        <v>90</v>
      </c>
      <c r="AA696" s="65">
        <v>93</v>
      </c>
      <c r="AB696" s="65">
        <v>76</v>
      </c>
      <c r="AC696" s="67">
        <v>0</v>
      </c>
      <c r="AD696" s="67">
        <v>-2.2727272727272729</v>
      </c>
      <c r="AE696" s="67">
        <v>18.27956989247312</v>
      </c>
      <c r="AF696" s="65">
        <v>88</v>
      </c>
      <c r="AG696" s="65">
        <v>72</v>
      </c>
      <c r="AH696" s="67">
        <v>18.181818181818183</v>
      </c>
      <c r="AI696" s="65">
        <v>86</v>
      </c>
      <c r="AJ696" s="65">
        <v>70</v>
      </c>
      <c r="AK696" s="67">
        <v>18.604651162790699</v>
      </c>
      <c r="AL696" s="42" t="s">
        <v>2639</v>
      </c>
      <c r="AM696" s="42" t="s">
        <v>2639</v>
      </c>
      <c r="AN696" s="42" t="s">
        <v>2639</v>
      </c>
      <c r="AO696" s="47" t="s">
        <v>2669</v>
      </c>
      <c r="AP696" s="47" t="s">
        <v>2639</v>
      </c>
      <c r="AQ696" s="43" t="s">
        <v>8</v>
      </c>
    </row>
    <row r="697" spans="1:43" s="24" customFormat="1" ht="30" customHeight="1" x14ac:dyDescent="0.3">
      <c r="A697" s="57" t="s">
        <v>51</v>
      </c>
      <c r="B697" s="57" t="s">
        <v>1174</v>
      </c>
      <c r="C697" s="57" t="s">
        <v>850</v>
      </c>
      <c r="D697" s="58" t="s">
        <v>2311</v>
      </c>
      <c r="E697" s="60" t="s">
        <v>2312</v>
      </c>
      <c r="F697" s="61">
        <v>48</v>
      </c>
      <c r="G697" s="61">
        <v>4514</v>
      </c>
      <c r="H697" s="88">
        <v>1.1000000000000001</v>
      </c>
      <c r="I697" s="63">
        <v>89.583333333333343</v>
      </c>
      <c r="J697" s="63">
        <v>91.666666666666657</v>
      </c>
      <c r="K697" s="63">
        <v>79.166666666666657</v>
      </c>
      <c r="L697" s="63">
        <v>68.75</v>
      </c>
      <c r="M697" s="63">
        <v>79.166666666666657</v>
      </c>
      <c r="N697" s="63">
        <v>72.916666666666657</v>
      </c>
      <c r="O697" s="63">
        <v>72.916666666666657</v>
      </c>
      <c r="P697" s="63">
        <v>93.75</v>
      </c>
      <c r="Q697" s="63">
        <v>68.75</v>
      </c>
      <c r="R697" s="63">
        <v>58.333333333333336</v>
      </c>
      <c r="S697" s="63">
        <v>85.416666666666657</v>
      </c>
      <c r="T697" s="63">
        <v>85.416666666666657</v>
      </c>
      <c r="U697" s="46">
        <v>0</v>
      </c>
      <c r="V697" s="64">
        <v>0</v>
      </c>
      <c r="W697" s="65">
        <v>42</v>
      </c>
      <c r="X697" s="65">
        <v>38</v>
      </c>
      <c r="Y697" s="65">
        <v>43</v>
      </c>
      <c r="Z697" s="65">
        <v>38</v>
      </c>
      <c r="AA697" s="65">
        <v>40</v>
      </c>
      <c r="AB697" s="65">
        <v>33</v>
      </c>
      <c r="AC697" s="67">
        <v>9.5238095238095237</v>
      </c>
      <c r="AD697" s="67">
        <v>11.627906976744185</v>
      </c>
      <c r="AE697" s="67">
        <v>17.5</v>
      </c>
      <c r="AF697" s="65">
        <v>43</v>
      </c>
      <c r="AG697" s="65">
        <v>35</v>
      </c>
      <c r="AH697" s="67">
        <v>18.604651162790699</v>
      </c>
      <c r="AI697" s="65">
        <v>43</v>
      </c>
      <c r="AJ697" s="65">
        <v>35</v>
      </c>
      <c r="AK697" s="67">
        <v>18.604651162790699</v>
      </c>
      <c r="AL697" s="42" t="s">
        <v>2639</v>
      </c>
      <c r="AM697" s="42" t="s">
        <v>2639</v>
      </c>
      <c r="AN697" s="42" t="s">
        <v>2639</v>
      </c>
      <c r="AO697" s="47" t="s">
        <v>2669</v>
      </c>
      <c r="AP697" s="47" t="s">
        <v>2639</v>
      </c>
      <c r="AQ697" s="43" t="s">
        <v>8</v>
      </c>
    </row>
    <row r="698" spans="1:43" s="24" customFormat="1" ht="30" customHeight="1" x14ac:dyDescent="0.3">
      <c r="A698" s="57" t="s">
        <v>587</v>
      </c>
      <c r="B698" s="57" t="s">
        <v>1174</v>
      </c>
      <c r="C698" s="57" t="s">
        <v>850</v>
      </c>
      <c r="D698" s="58" t="s">
        <v>2313</v>
      </c>
      <c r="E698" s="60" t="s">
        <v>2314</v>
      </c>
      <c r="F698" s="61">
        <v>160</v>
      </c>
      <c r="G698" s="61">
        <v>12736</v>
      </c>
      <c r="H698" s="88">
        <v>1.3</v>
      </c>
      <c r="I698" s="63">
        <v>100</v>
      </c>
      <c r="J698" s="63">
        <v>100</v>
      </c>
      <c r="K698" s="63">
        <v>85.625</v>
      </c>
      <c r="L698" s="63">
        <v>90</v>
      </c>
      <c r="M698" s="63">
        <v>93.75</v>
      </c>
      <c r="N698" s="63">
        <v>86.875</v>
      </c>
      <c r="O698" s="63">
        <v>83.75</v>
      </c>
      <c r="P698" s="63">
        <v>73.75</v>
      </c>
      <c r="Q698" s="63">
        <v>81.25</v>
      </c>
      <c r="R698" s="63">
        <v>58.125000000000007</v>
      </c>
      <c r="S698" s="63">
        <v>65</v>
      </c>
      <c r="T698" s="63">
        <v>65</v>
      </c>
      <c r="U698" s="46">
        <v>0</v>
      </c>
      <c r="V698" s="64">
        <v>0</v>
      </c>
      <c r="W698" s="65">
        <v>149</v>
      </c>
      <c r="X698" s="65">
        <v>137</v>
      </c>
      <c r="Y698" s="65">
        <v>154</v>
      </c>
      <c r="Z698" s="65">
        <v>150</v>
      </c>
      <c r="AA698" s="65">
        <v>157</v>
      </c>
      <c r="AB698" s="65">
        <v>144</v>
      </c>
      <c r="AC698" s="67">
        <v>8.0536912751677843</v>
      </c>
      <c r="AD698" s="67">
        <v>2.5974025974025974</v>
      </c>
      <c r="AE698" s="67">
        <v>8.2802547770700627</v>
      </c>
      <c r="AF698" s="65">
        <v>153</v>
      </c>
      <c r="AG698" s="65">
        <v>139</v>
      </c>
      <c r="AH698" s="67">
        <v>9.1503267973856204</v>
      </c>
      <c r="AI698" s="65">
        <v>156</v>
      </c>
      <c r="AJ698" s="65">
        <v>134</v>
      </c>
      <c r="AK698" s="67">
        <v>14.102564102564102</v>
      </c>
      <c r="AL698" s="42" t="s">
        <v>2639</v>
      </c>
      <c r="AM698" s="42" t="s">
        <v>2639</v>
      </c>
      <c r="AN698" s="42" t="s">
        <v>2639</v>
      </c>
      <c r="AO698" s="47" t="s">
        <v>2669</v>
      </c>
      <c r="AP698" s="47" t="s">
        <v>2639</v>
      </c>
      <c r="AQ698" s="43" t="s">
        <v>8</v>
      </c>
    </row>
    <row r="699" spans="1:43" s="24" customFormat="1" ht="30" customHeight="1" x14ac:dyDescent="0.3">
      <c r="A699" s="57" t="s">
        <v>415</v>
      </c>
      <c r="B699" s="57" t="s">
        <v>1174</v>
      </c>
      <c r="C699" s="57" t="s">
        <v>850</v>
      </c>
      <c r="D699" s="58" t="s">
        <v>2315</v>
      </c>
      <c r="E699" s="60" t="s">
        <v>2316</v>
      </c>
      <c r="F699" s="61">
        <v>301</v>
      </c>
      <c r="G699" s="61">
        <v>23108</v>
      </c>
      <c r="H699" s="88">
        <v>1.4000000000000001</v>
      </c>
      <c r="I699" s="63">
        <v>100</v>
      </c>
      <c r="J699" s="63">
        <v>100</v>
      </c>
      <c r="K699" s="63">
        <v>89.036544850498331</v>
      </c>
      <c r="L699" s="63">
        <v>88.372093023255815</v>
      </c>
      <c r="M699" s="63">
        <v>93.355481727574755</v>
      </c>
      <c r="N699" s="63">
        <v>86.04651162790698</v>
      </c>
      <c r="O699" s="63">
        <v>85.714285714285708</v>
      </c>
      <c r="P699" s="63">
        <v>96.677740863787378</v>
      </c>
      <c r="Q699" s="63">
        <v>76.744186046511629</v>
      </c>
      <c r="R699" s="63">
        <v>71.428571428571431</v>
      </c>
      <c r="S699" s="63">
        <v>80.398671096345524</v>
      </c>
      <c r="T699" s="63">
        <v>75.415282392026583</v>
      </c>
      <c r="U699" s="46">
        <v>1</v>
      </c>
      <c r="V699" s="64">
        <v>10</v>
      </c>
      <c r="W699" s="65">
        <v>294</v>
      </c>
      <c r="X699" s="65">
        <v>268</v>
      </c>
      <c r="Y699" s="65">
        <v>312</v>
      </c>
      <c r="Z699" s="65">
        <v>281</v>
      </c>
      <c r="AA699" s="65">
        <v>287</v>
      </c>
      <c r="AB699" s="65">
        <v>266</v>
      </c>
      <c r="AC699" s="67">
        <v>8.8435374149659864</v>
      </c>
      <c r="AD699" s="67">
        <v>9.9358974358974361</v>
      </c>
      <c r="AE699" s="67">
        <v>7.3170731707317067</v>
      </c>
      <c r="AF699" s="65">
        <v>311</v>
      </c>
      <c r="AG699" s="65">
        <v>259</v>
      </c>
      <c r="AH699" s="67">
        <v>16.720257234726688</v>
      </c>
      <c r="AI699" s="65">
        <v>313</v>
      </c>
      <c r="AJ699" s="65">
        <v>258</v>
      </c>
      <c r="AK699" s="67">
        <v>17.571884984025559</v>
      </c>
      <c r="AL699" s="42" t="s">
        <v>2639</v>
      </c>
      <c r="AM699" s="42" t="s">
        <v>2639</v>
      </c>
      <c r="AN699" s="42" t="s">
        <v>2639</v>
      </c>
      <c r="AO699" s="47" t="s">
        <v>2669</v>
      </c>
      <c r="AP699" s="47" t="s">
        <v>2639</v>
      </c>
      <c r="AQ699" s="43" t="s">
        <v>8</v>
      </c>
    </row>
    <row r="700" spans="1:43" s="24" customFormat="1" ht="30" customHeight="1" x14ac:dyDescent="0.3">
      <c r="A700" s="57" t="s">
        <v>2654</v>
      </c>
      <c r="B700" s="57" t="s">
        <v>1174</v>
      </c>
      <c r="C700" s="57" t="s">
        <v>850</v>
      </c>
      <c r="D700" s="58" t="s">
        <v>2317</v>
      </c>
      <c r="E700" s="60" t="s">
        <v>2318</v>
      </c>
      <c r="F700" s="61">
        <v>177</v>
      </c>
      <c r="G700" s="61">
        <v>17932</v>
      </c>
      <c r="H700" s="88">
        <v>1</v>
      </c>
      <c r="I700" s="63">
        <v>100</v>
      </c>
      <c r="J700" s="63">
        <v>100</v>
      </c>
      <c r="K700" s="63">
        <v>75.141242937853107</v>
      </c>
      <c r="L700" s="63">
        <v>72.316384180790962</v>
      </c>
      <c r="M700" s="63">
        <v>76.836158192090394</v>
      </c>
      <c r="N700" s="63">
        <v>75.706214689265536</v>
      </c>
      <c r="O700" s="63">
        <v>75.706214689265536</v>
      </c>
      <c r="P700" s="63">
        <v>70.056497175141246</v>
      </c>
      <c r="Q700" s="63">
        <v>70.621468926553675</v>
      </c>
      <c r="R700" s="63">
        <v>80.225988700564983</v>
      </c>
      <c r="S700" s="63">
        <v>83.615819209039543</v>
      </c>
      <c r="T700" s="63">
        <v>86.440677966101703</v>
      </c>
      <c r="U700" s="46">
        <v>0</v>
      </c>
      <c r="V700" s="64">
        <v>0</v>
      </c>
      <c r="W700" s="65">
        <v>140</v>
      </c>
      <c r="X700" s="65">
        <v>133</v>
      </c>
      <c r="Y700" s="65">
        <v>145</v>
      </c>
      <c r="Z700" s="65">
        <v>136</v>
      </c>
      <c r="AA700" s="65">
        <v>144</v>
      </c>
      <c r="AB700" s="65">
        <v>128</v>
      </c>
      <c r="AC700" s="67">
        <v>5</v>
      </c>
      <c r="AD700" s="67">
        <v>6.2068965517241379</v>
      </c>
      <c r="AE700" s="67">
        <v>11.111111111111111</v>
      </c>
      <c r="AF700" s="65">
        <v>144</v>
      </c>
      <c r="AG700" s="65">
        <v>134</v>
      </c>
      <c r="AH700" s="67">
        <v>6.9444444444444446</v>
      </c>
      <c r="AI700" s="65">
        <v>142</v>
      </c>
      <c r="AJ700" s="65">
        <v>134</v>
      </c>
      <c r="AK700" s="67">
        <v>5.6338028169014089</v>
      </c>
      <c r="AL700" s="42" t="s">
        <v>2639</v>
      </c>
      <c r="AM700" s="42" t="s">
        <v>2639</v>
      </c>
      <c r="AN700" s="42" t="s">
        <v>2639</v>
      </c>
      <c r="AO700" s="47" t="s">
        <v>2669</v>
      </c>
      <c r="AP700" s="47" t="s">
        <v>2639</v>
      </c>
      <c r="AQ700" s="43" t="s">
        <v>8</v>
      </c>
    </row>
    <row r="701" spans="1:43" s="24" customFormat="1" ht="30" customHeight="1" x14ac:dyDescent="0.3">
      <c r="A701" s="57" t="s">
        <v>51</v>
      </c>
      <c r="B701" s="57" t="s">
        <v>1174</v>
      </c>
      <c r="C701" s="57" t="s">
        <v>850</v>
      </c>
      <c r="D701" s="58" t="s">
        <v>2319</v>
      </c>
      <c r="E701" s="60" t="s">
        <v>2320</v>
      </c>
      <c r="F701" s="61">
        <v>81</v>
      </c>
      <c r="G701" s="61">
        <v>7078</v>
      </c>
      <c r="H701" s="88">
        <v>1.2000000000000002</v>
      </c>
      <c r="I701" s="63">
        <v>56.79012345679012</v>
      </c>
      <c r="J701" s="63">
        <v>12.345679012345679</v>
      </c>
      <c r="K701" s="63">
        <v>70.370370370370367</v>
      </c>
      <c r="L701" s="63">
        <v>77.777777777777786</v>
      </c>
      <c r="M701" s="63">
        <v>71.604938271604937</v>
      </c>
      <c r="N701" s="63">
        <v>64.197530864197532</v>
      </c>
      <c r="O701" s="63">
        <v>62.962962962962962</v>
      </c>
      <c r="P701" s="63">
        <v>62.962962962962962</v>
      </c>
      <c r="Q701" s="63">
        <v>70.370370370370367</v>
      </c>
      <c r="R701" s="63">
        <v>55.555555555555557</v>
      </c>
      <c r="S701" s="63">
        <v>55.555555555555557</v>
      </c>
      <c r="T701" s="63">
        <v>51.851851851851848</v>
      </c>
      <c r="U701" s="46">
        <v>0</v>
      </c>
      <c r="V701" s="64">
        <v>0</v>
      </c>
      <c r="W701" s="65">
        <v>59</v>
      </c>
      <c r="X701" s="65">
        <v>57</v>
      </c>
      <c r="Y701" s="65">
        <v>59</v>
      </c>
      <c r="Z701" s="65">
        <v>58</v>
      </c>
      <c r="AA701" s="65">
        <v>57</v>
      </c>
      <c r="AB701" s="65">
        <v>63</v>
      </c>
      <c r="AC701" s="67">
        <v>3.3898305084745761</v>
      </c>
      <c r="AD701" s="67">
        <v>1.6949152542372881</v>
      </c>
      <c r="AE701" s="67">
        <v>-10.526315789473683</v>
      </c>
      <c r="AF701" s="65">
        <v>59</v>
      </c>
      <c r="AG701" s="65">
        <v>52</v>
      </c>
      <c r="AH701" s="67">
        <v>11.864406779661017</v>
      </c>
      <c r="AI701" s="65">
        <v>60</v>
      </c>
      <c r="AJ701" s="65">
        <v>51</v>
      </c>
      <c r="AK701" s="67">
        <v>15</v>
      </c>
      <c r="AL701" s="42" t="s">
        <v>2639</v>
      </c>
      <c r="AM701" s="42" t="s">
        <v>2639</v>
      </c>
      <c r="AN701" s="42" t="s">
        <v>2639</v>
      </c>
      <c r="AO701" s="47" t="s">
        <v>2669</v>
      </c>
      <c r="AP701" s="47" t="s">
        <v>2639</v>
      </c>
      <c r="AQ701" s="43" t="s">
        <v>8</v>
      </c>
    </row>
    <row r="702" spans="1:43" s="24" customFormat="1" ht="30" customHeight="1" x14ac:dyDescent="0.3">
      <c r="A702" s="57" t="s">
        <v>2654</v>
      </c>
      <c r="B702" s="57" t="s">
        <v>1174</v>
      </c>
      <c r="C702" s="57" t="s">
        <v>850</v>
      </c>
      <c r="D702" s="58" t="s">
        <v>2321</v>
      </c>
      <c r="E702" s="60" t="s">
        <v>2322</v>
      </c>
      <c r="F702" s="61">
        <v>224</v>
      </c>
      <c r="G702" s="61">
        <v>18495</v>
      </c>
      <c r="H702" s="88">
        <v>1.3</v>
      </c>
      <c r="I702" s="63">
        <v>100</v>
      </c>
      <c r="J702" s="63">
        <v>100</v>
      </c>
      <c r="K702" s="63">
        <v>97.767857142857139</v>
      </c>
      <c r="L702" s="63">
        <v>95.982142857142861</v>
      </c>
      <c r="M702" s="63">
        <v>99.553571428571431</v>
      </c>
      <c r="N702" s="63">
        <v>87.5</v>
      </c>
      <c r="O702" s="63">
        <v>87.5</v>
      </c>
      <c r="P702" s="63">
        <v>83.035714285714292</v>
      </c>
      <c r="Q702" s="63">
        <v>76.339285714285708</v>
      </c>
      <c r="R702" s="63">
        <v>80.357142857142861</v>
      </c>
      <c r="S702" s="63">
        <v>87.053571428571431</v>
      </c>
      <c r="T702" s="63">
        <v>83.482142857142861</v>
      </c>
      <c r="U702" s="46">
        <v>3</v>
      </c>
      <c r="V702" s="64">
        <v>30</v>
      </c>
      <c r="W702" s="65">
        <v>219</v>
      </c>
      <c r="X702" s="65">
        <v>219</v>
      </c>
      <c r="Y702" s="65">
        <v>230</v>
      </c>
      <c r="Z702" s="65">
        <v>223</v>
      </c>
      <c r="AA702" s="65">
        <v>227</v>
      </c>
      <c r="AB702" s="65">
        <v>215</v>
      </c>
      <c r="AC702" s="67">
        <v>0</v>
      </c>
      <c r="AD702" s="67">
        <v>3.0434782608695654</v>
      </c>
      <c r="AE702" s="67">
        <v>5.286343612334802</v>
      </c>
      <c r="AF702" s="65">
        <v>225</v>
      </c>
      <c r="AG702" s="65">
        <v>196</v>
      </c>
      <c r="AH702" s="67">
        <v>12.888888888888889</v>
      </c>
      <c r="AI702" s="65">
        <v>227</v>
      </c>
      <c r="AJ702" s="65">
        <v>196</v>
      </c>
      <c r="AK702" s="67">
        <v>13.656387665198238</v>
      </c>
      <c r="AL702" s="42" t="s">
        <v>2639</v>
      </c>
      <c r="AM702" s="42" t="s">
        <v>2639</v>
      </c>
      <c r="AN702" s="42" t="s">
        <v>2639</v>
      </c>
      <c r="AO702" s="47" t="s">
        <v>2669</v>
      </c>
      <c r="AP702" s="47" t="s">
        <v>2639</v>
      </c>
      <c r="AQ702" s="43" t="s">
        <v>8</v>
      </c>
    </row>
    <row r="703" spans="1:43" s="24" customFormat="1" ht="30" customHeight="1" x14ac:dyDescent="0.3">
      <c r="A703" s="57" t="s">
        <v>555</v>
      </c>
      <c r="B703" s="57" t="s">
        <v>1174</v>
      </c>
      <c r="C703" s="57" t="s">
        <v>850</v>
      </c>
      <c r="D703" s="58" t="s">
        <v>2323</v>
      </c>
      <c r="E703" s="60" t="s">
        <v>2324</v>
      </c>
      <c r="F703" s="61">
        <v>439</v>
      </c>
      <c r="G703" s="61">
        <v>40402</v>
      </c>
      <c r="H703" s="88">
        <v>1.1000000000000001</v>
      </c>
      <c r="I703" s="63">
        <v>100</v>
      </c>
      <c r="J703" s="63">
        <v>92.027334851936217</v>
      </c>
      <c r="K703" s="63">
        <v>96.127562642369028</v>
      </c>
      <c r="L703" s="63">
        <v>100</v>
      </c>
      <c r="M703" s="63">
        <v>100</v>
      </c>
      <c r="N703" s="63">
        <v>91.116173120728931</v>
      </c>
      <c r="O703" s="63">
        <v>90.888382687927106</v>
      </c>
      <c r="P703" s="63">
        <v>100</v>
      </c>
      <c r="Q703" s="63">
        <v>82.915717539863323</v>
      </c>
      <c r="R703" s="63">
        <v>84.965831435079735</v>
      </c>
      <c r="S703" s="63">
        <v>99.772209567198175</v>
      </c>
      <c r="T703" s="63">
        <v>100</v>
      </c>
      <c r="U703" s="46">
        <v>6</v>
      </c>
      <c r="V703" s="64">
        <v>60</v>
      </c>
      <c r="W703" s="65">
        <v>428</v>
      </c>
      <c r="X703" s="65">
        <v>422</v>
      </c>
      <c r="Y703" s="65">
        <v>466</v>
      </c>
      <c r="Z703" s="65">
        <v>450</v>
      </c>
      <c r="AA703" s="65">
        <v>492</v>
      </c>
      <c r="AB703" s="65">
        <v>445</v>
      </c>
      <c r="AC703" s="67">
        <v>1.4018691588785046</v>
      </c>
      <c r="AD703" s="67">
        <v>3.4334763948497855</v>
      </c>
      <c r="AE703" s="67">
        <v>9.5528455284552845</v>
      </c>
      <c r="AF703" s="65">
        <v>466</v>
      </c>
      <c r="AG703" s="65">
        <v>400</v>
      </c>
      <c r="AH703" s="67">
        <v>14.163090128755366</v>
      </c>
      <c r="AI703" s="65">
        <v>461</v>
      </c>
      <c r="AJ703" s="65">
        <v>399</v>
      </c>
      <c r="AK703" s="67">
        <v>13.449023861171366</v>
      </c>
      <c r="AL703" s="42" t="s">
        <v>2639</v>
      </c>
      <c r="AM703" s="42" t="s">
        <v>2639</v>
      </c>
      <c r="AN703" s="42" t="s">
        <v>2639</v>
      </c>
      <c r="AO703" s="47" t="s">
        <v>2669</v>
      </c>
      <c r="AP703" s="47" t="s">
        <v>2639</v>
      </c>
      <c r="AQ703" s="43" t="s">
        <v>8</v>
      </c>
    </row>
    <row r="704" spans="1:43" s="24" customFormat="1" ht="30" customHeight="1" x14ac:dyDescent="0.3">
      <c r="A704" s="57" t="s">
        <v>415</v>
      </c>
      <c r="B704" s="57" t="s">
        <v>1174</v>
      </c>
      <c r="C704" s="57" t="s">
        <v>850</v>
      </c>
      <c r="D704" s="58" t="s">
        <v>2325</v>
      </c>
      <c r="E704" s="60" t="s">
        <v>2326</v>
      </c>
      <c r="F704" s="61">
        <v>39</v>
      </c>
      <c r="G704" s="61">
        <v>3524</v>
      </c>
      <c r="H704" s="88">
        <v>1.2000000000000002</v>
      </c>
      <c r="I704" s="63">
        <v>100</v>
      </c>
      <c r="J704" s="63">
        <v>100</v>
      </c>
      <c r="K704" s="63">
        <v>100</v>
      </c>
      <c r="L704" s="63">
        <v>100</v>
      </c>
      <c r="M704" s="63">
        <v>100</v>
      </c>
      <c r="N704" s="63">
        <v>100</v>
      </c>
      <c r="O704" s="63">
        <v>100</v>
      </c>
      <c r="P704" s="63">
        <v>100</v>
      </c>
      <c r="Q704" s="63">
        <v>100</v>
      </c>
      <c r="R704" s="63">
        <v>100</v>
      </c>
      <c r="S704" s="63">
        <v>100</v>
      </c>
      <c r="T704" s="63">
        <v>100</v>
      </c>
      <c r="U704" s="46">
        <v>10</v>
      </c>
      <c r="V704" s="64">
        <v>100</v>
      </c>
      <c r="W704" s="65">
        <v>45</v>
      </c>
      <c r="X704" s="65">
        <v>46</v>
      </c>
      <c r="Y704" s="65">
        <v>47</v>
      </c>
      <c r="Z704" s="65">
        <v>44</v>
      </c>
      <c r="AA704" s="65">
        <v>50</v>
      </c>
      <c r="AB704" s="65">
        <v>51</v>
      </c>
      <c r="AC704" s="67">
        <v>-2.2222222222222223</v>
      </c>
      <c r="AD704" s="67">
        <v>6.3829787234042552</v>
      </c>
      <c r="AE704" s="67">
        <v>-2</v>
      </c>
      <c r="AF704" s="65">
        <v>47</v>
      </c>
      <c r="AG704" s="65">
        <v>49</v>
      </c>
      <c r="AH704" s="67">
        <v>-4.2553191489361701</v>
      </c>
      <c r="AI704" s="65">
        <v>47</v>
      </c>
      <c r="AJ704" s="65">
        <v>48</v>
      </c>
      <c r="AK704" s="67">
        <v>-2.1276595744680851</v>
      </c>
      <c r="AL704" s="42" t="s">
        <v>2669</v>
      </c>
      <c r="AM704" s="42" t="s">
        <v>2639</v>
      </c>
      <c r="AN704" s="42" t="s">
        <v>2639</v>
      </c>
      <c r="AO704" s="47" t="s">
        <v>2639</v>
      </c>
      <c r="AP704" s="47" t="s">
        <v>2639</v>
      </c>
      <c r="AQ704" s="43" t="s">
        <v>5</v>
      </c>
    </row>
    <row r="705" spans="1:43" s="24" customFormat="1" ht="30" customHeight="1" x14ac:dyDescent="0.3">
      <c r="A705" s="57" t="s">
        <v>2654</v>
      </c>
      <c r="B705" s="57" t="s">
        <v>1174</v>
      </c>
      <c r="C705" s="57" t="s">
        <v>850</v>
      </c>
      <c r="D705" s="58" t="s">
        <v>2327</v>
      </c>
      <c r="E705" s="60" t="s">
        <v>2328</v>
      </c>
      <c r="F705" s="61">
        <v>342</v>
      </c>
      <c r="G705" s="61">
        <v>30890</v>
      </c>
      <c r="H705" s="88">
        <v>1.2000000000000002</v>
      </c>
      <c r="I705" s="63">
        <v>86.842105263157904</v>
      </c>
      <c r="J705" s="63">
        <v>80.116959064327489</v>
      </c>
      <c r="K705" s="63">
        <v>100</v>
      </c>
      <c r="L705" s="63">
        <v>100</v>
      </c>
      <c r="M705" s="63">
        <v>100</v>
      </c>
      <c r="N705" s="63">
        <v>100</v>
      </c>
      <c r="O705" s="63">
        <v>100</v>
      </c>
      <c r="P705" s="63">
        <v>93.274853801169584</v>
      </c>
      <c r="Q705" s="63">
        <v>93.567251461988292</v>
      </c>
      <c r="R705" s="63">
        <v>97.953216374269005</v>
      </c>
      <c r="S705" s="63">
        <v>69.005847953216374</v>
      </c>
      <c r="T705" s="63">
        <v>97.660818713450297</v>
      </c>
      <c r="U705" s="46">
        <v>7</v>
      </c>
      <c r="V705" s="64">
        <v>70</v>
      </c>
      <c r="W705" s="65">
        <v>348</v>
      </c>
      <c r="X705" s="65">
        <v>357</v>
      </c>
      <c r="Y705" s="65">
        <v>354</v>
      </c>
      <c r="Z705" s="65">
        <v>370</v>
      </c>
      <c r="AA705" s="65">
        <v>353</v>
      </c>
      <c r="AB705" s="65">
        <v>363</v>
      </c>
      <c r="AC705" s="67">
        <v>-2.5862068965517242</v>
      </c>
      <c r="AD705" s="67">
        <v>-4.5197740112994351</v>
      </c>
      <c r="AE705" s="67">
        <v>-2.8328611898017</v>
      </c>
      <c r="AF705" s="65">
        <v>326</v>
      </c>
      <c r="AG705" s="65">
        <v>349</v>
      </c>
      <c r="AH705" s="67">
        <v>-7.0552147239263796</v>
      </c>
      <c r="AI705" s="65">
        <v>332</v>
      </c>
      <c r="AJ705" s="65">
        <v>352</v>
      </c>
      <c r="AK705" s="67">
        <v>-6.024096385542169</v>
      </c>
      <c r="AL705" s="42" t="s">
        <v>2639</v>
      </c>
      <c r="AM705" s="42" t="s">
        <v>2639</v>
      </c>
      <c r="AN705" s="42" t="s">
        <v>2639</v>
      </c>
      <c r="AO705" s="47" t="s">
        <v>2669</v>
      </c>
      <c r="AP705" s="47" t="s">
        <v>2639</v>
      </c>
      <c r="AQ705" s="43" t="s">
        <v>8</v>
      </c>
    </row>
    <row r="706" spans="1:43" s="24" customFormat="1" ht="30" customHeight="1" x14ac:dyDescent="0.3">
      <c r="A706" s="57" t="s">
        <v>2654</v>
      </c>
      <c r="B706" s="57" t="s">
        <v>1174</v>
      </c>
      <c r="C706" s="57" t="s">
        <v>850</v>
      </c>
      <c r="D706" s="58" t="s">
        <v>2329</v>
      </c>
      <c r="E706" s="60" t="s">
        <v>2330</v>
      </c>
      <c r="F706" s="61">
        <v>122</v>
      </c>
      <c r="G706" s="61">
        <v>10744</v>
      </c>
      <c r="H706" s="88">
        <v>1.2000000000000002</v>
      </c>
      <c r="I706" s="63">
        <v>100</v>
      </c>
      <c r="J706" s="63">
        <v>100</v>
      </c>
      <c r="K706" s="63">
        <v>100</v>
      </c>
      <c r="L706" s="63">
        <v>100</v>
      </c>
      <c r="M706" s="63">
        <v>100</v>
      </c>
      <c r="N706" s="63">
        <v>100</v>
      </c>
      <c r="O706" s="63">
        <v>100</v>
      </c>
      <c r="P706" s="63">
        <v>93.442622950819683</v>
      </c>
      <c r="Q706" s="63">
        <v>88.52459016393442</v>
      </c>
      <c r="R706" s="63">
        <v>86.885245901639337</v>
      </c>
      <c r="S706" s="63">
        <v>81.147540983606561</v>
      </c>
      <c r="T706" s="63">
        <v>100</v>
      </c>
      <c r="U706" s="46">
        <v>6</v>
      </c>
      <c r="V706" s="64">
        <v>60</v>
      </c>
      <c r="W706" s="65">
        <v>116</v>
      </c>
      <c r="X706" s="65">
        <v>129</v>
      </c>
      <c r="Y706" s="65">
        <v>121</v>
      </c>
      <c r="Z706" s="65">
        <v>138</v>
      </c>
      <c r="AA706" s="65">
        <v>133</v>
      </c>
      <c r="AB706" s="65">
        <v>126</v>
      </c>
      <c r="AC706" s="67">
        <v>-11.206896551724139</v>
      </c>
      <c r="AD706" s="67">
        <v>-14.049586776859504</v>
      </c>
      <c r="AE706" s="67">
        <v>5.2631578947368416</v>
      </c>
      <c r="AF706" s="65">
        <v>121</v>
      </c>
      <c r="AG706" s="65">
        <v>131</v>
      </c>
      <c r="AH706" s="67">
        <v>-8.2644628099173563</v>
      </c>
      <c r="AI706" s="65">
        <v>124</v>
      </c>
      <c r="AJ706" s="65">
        <v>128</v>
      </c>
      <c r="AK706" s="67">
        <v>-3.225806451612903</v>
      </c>
      <c r="AL706" s="42" t="s">
        <v>2639</v>
      </c>
      <c r="AM706" s="42" t="s">
        <v>2639</v>
      </c>
      <c r="AN706" s="42" t="s">
        <v>2639</v>
      </c>
      <c r="AO706" s="47" t="s">
        <v>2669</v>
      </c>
      <c r="AP706" s="47" t="s">
        <v>2639</v>
      </c>
      <c r="AQ706" s="43" t="s">
        <v>8</v>
      </c>
    </row>
    <row r="707" spans="1:43" s="24" customFormat="1" ht="30" customHeight="1" x14ac:dyDescent="0.3">
      <c r="A707" s="57" t="s">
        <v>2654</v>
      </c>
      <c r="B707" s="57" t="s">
        <v>1174</v>
      </c>
      <c r="C707" s="57" t="s">
        <v>850</v>
      </c>
      <c r="D707" s="58" t="s">
        <v>2331</v>
      </c>
      <c r="E707" s="60" t="s">
        <v>2332</v>
      </c>
      <c r="F707" s="61">
        <v>103</v>
      </c>
      <c r="G707" s="61">
        <v>5924</v>
      </c>
      <c r="H707" s="88">
        <v>1.8</v>
      </c>
      <c r="I707" s="63">
        <v>88.349514563106794</v>
      </c>
      <c r="J707" s="63">
        <v>89.320388349514573</v>
      </c>
      <c r="K707" s="63">
        <v>95.145631067961162</v>
      </c>
      <c r="L707" s="63">
        <v>90.291262135922338</v>
      </c>
      <c r="M707" s="63">
        <v>97.087378640776706</v>
      </c>
      <c r="N707" s="63">
        <v>84.466019417475721</v>
      </c>
      <c r="O707" s="63">
        <v>93.203883495145632</v>
      </c>
      <c r="P707" s="63">
        <v>92.233009708737868</v>
      </c>
      <c r="Q707" s="63">
        <v>76.699029126213588</v>
      </c>
      <c r="R707" s="63">
        <v>89.320388349514573</v>
      </c>
      <c r="S707" s="63">
        <v>100</v>
      </c>
      <c r="T707" s="63">
        <v>88.349514563106794</v>
      </c>
      <c r="U707" s="46">
        <v>3</v>
      </c>
      <c r="V707" s="64">
        <v>30</v>
      </c>
      <c r="W707" s="65">
        <v>89</v>
      </c>
      <c r="X707" s="65">
        <v>98</v>
      </c>
      <c r="Y707" s="65">
        <v>91</v>
      </c>
      <c r="Z707" s="65">
        <v>100</v>
      </c>
      <c r="AA707" s="65">
        <v>97</v>
      </c>
      <c r="AB707" s="65">
        <v>93</v>
      </c>
      <c r="AC707" s="67">
        <v>-10.112359550561797</v>
      </c>
      <c r="AD707" s="67">
        <v>-9.8901098901098905</v>
      </c>
      <c r="AE707" s="67">
        <v>4.1237113402061851</v>
      </c>
      <c r="AF707" s="65">
        <v>93</v>
      </c>
      <c r="AG707" s="65">
        <v>87</v>
      </c>
      <c r="AH707" s="67">
        <v>6.4516129032258061</v>
      </c>
      <c r="AI707" s="65">
        <v>92</v>
      </c>
      <c r="AJ707" s="65">
        <v>96</v>
      </c>
      <c r="AK707" s="67">
        <v>-4.3478260869565215</v>
      </c>
      <c r="AL707" s="42" t="s">
        <v>2639</v>
      </c>
      <c r="AM707" s="42" t="s">
        <v>2639</v>
      </c>
      <c r="AN707" s="42" t="s">
        <v>2639</v>
      </c>
      <c r="AO707" s="47" t="s">
        <v>2669</v>
      </c>
      <c r="AP707" s="47" t="s">
        <v>2639</v>
      </c>
      <c r="AQ707" s="43" t="s">
        <v>8</v>
      </c>
    </row>
    <row r="708" spans="1:43" s="24" customFormat="1" ht="30" customHeight="1" x14ac:dyDescent="0.3">
      <c r="A708" s="57" t="s">
        <v>587</v>
      </c>
      <c r="B708" s="57" t="s">
        <v>1174</v>
      </c>
      <c r="C708" s="57" t="s">
        <v>850</v>
      </c>
      <c r="D708" s="58" t="s">
        <v>2333</v>
      </c>
      <c r="E708" s="60" t="s">
        <v>2334</v>
      </c>
      <c r="F708" s="61">
        <v>271</v>
      </c>
      <c r="G708" s="61">
        <v>20234</v>
      </c>
      <c r="H708" s="88">
        <v>1.4000000000000001</v>
      </c>
      <c r="I708" s="63">
        <v>83.025830258302577</v>
      </c>
      <c r="J708" s="63">
        <v>82.656826568265686</v>
      </c>
      <c r="K708" s="63">
        <v>88.191881918819192</v>
      </c>
      <c r="L708" s="63">
        <v>88.191881918819192</v>
      </c>
      <c r="M708" s="63">
        <v>90.774907749077499</v>
      </c>
      <c r="N708" s="63">
        <v>85.608856088560884</v>
      </c>
      <c r="O708" s="63">
        <v>84.870848708487088</v>
      </c>
      <c r="P708" s="63">
        <v>91.881918819188186</v>
      </c>
      <c r="Q708" s="63">
        <v>81.54981549815497</v>
      </c>
      <c r="R708" s="63">
        <v>90.036900369003689</v>
      </c>
      <c r="S708" s="63">
        <v>92.988929889298888</v>
      </c>
      <c r="T708" s="63">
        <v>90.774907749077499</v>
      </c>
      <c r="U708" s="46">
        <v>0</v>
      </c>
      <c r="V708" s="64">
        <v>0</v>
      </c>
      <c r="W708" s="65">
        <v>221</v>
      </c>
      <c r="X708" s="65">
        <v>239</v>
      </c>
      <c r="Y708" s="65">
        <v>229</v>
      </c>
      <c r="Z708" s="65">
        <v>246</v>
      </c>
      <c r="AA708" s="65">
        <v>253</v>
      </c>
      <c r="AB708" s="65">
        <v>239</v>
      </c>
      <c r="AC708" s="67">
        <v>-8.1447963800904972</v>
      </c>
      <c r="AD708" s="67">
        <v>-7.4235807860262017</v>
      </c>
      <c r="AE708" s="67">
        <v>5.5335968379446641</v>
      </c>
      <c r="AF708" s="65">
        <v>227</v>
      </c>
      <c r="AG708" s="65">
        <v>232</v>
      </c>
      <c r="AH708" s="67">
        <v>-2.2026431718061676</v>
      </c>
      <c r="AI708" s="65">
        <v>226</v>
      </c>
      <c r="AJ708" s="65">
        <v>230</v>
      </c>
      <c r="AK708" s="67">
        <v>-1.7699115044247788</v>
      </c>
      <c r="AL708" s="42" t="s">
        <v>2639</v>
      </c>
      <c r="AM708" s="42" t="s">
        <v>2639</v>
      </c>
      <c r="AN708" s="42" t="s">
        <v>2639</v>
      </c>
      <c r="AO708" s="47" t="s">
        <v>2669</v>
      </c>
      <c r="AP708" s="47" t="s">
        <v>2639</v>
      </c>
      <c r="AQ708" s="43" t="s">
        <v>8</v>
      </c>
    </row>
    <row r="709" spans="1:43" s="24" customFormat="1" ht="30" customHeight="1" x14ac:dyDescent="0.3">
      <c r="A709" s="57" t="s">
        <v>51</v>
      </c>
      <c r="B709" s="57" t="s">
        <v>1174</v>
      </c>
      <c r="C709" s="57" t="s">
        <v>850</v>
      </c>
      <c r="D709" s="58" t="s">
        <v>2335</v>
      </c>
      <c r="E709" s="60" t="s">
        <v>2336</v>
      </c>
      <c r="F709" s="61">
        <v>77</v>
      </c>
      <c r="G709" s="61">
        <v>8310</v>
      </c>
      <c r="H709" s="88">
        <v>1</v>
      </c>
      <c r="I709" s="63">
        <v>83.116883116883116</v>
      </c>
      <c r="J709" s="63">
        <v>75.324675324675326</v>
      </c>
      <c r="K709" s="63">
        <v>100</v>
      </c>
      <c r="L709" s="63">
        <v>100</v>
      </c>
      <c r="M709" s="63">
        <v>100</v>
      </c>
      <c r="N709" s="63">
        <v>100</v>
      </c>
      <c r="O709" s="63">
        <v>98.701298701298697</v>
      </c>
      <c r="P709" s="63">
        <v>96.103896103896105</v>
      </c>
      <c r="Q709" s="63">
        <v>76.623376623376629</v>
      </c>
      <c r="R709" s="63">
        <v>80.519480519480524</v>
      </c>
      <c r="S709" s="63">
        <v>88.311688311688314</v>
      </c>
      <c r="T709" s="63">
        <v>84.415584415584405</v>
      </c>
      <c r="U709" s="46">
        <v>6</v>
      </c>
      <c r="V709" s="64">
        <v>60</v>
      </c>
      <c r="W709" s="65">
        <v>69</v>
      </c>
      <c r="X709" s="65">
        <v>77</v>
      </c>
      <c r="Y709" s="65">
        <v>71</v>
      </c>
      <c r="Z709" s="65">
        <v>77</v>
      </c>
      <c r="AA709" s="65">
        <v>72</v>
      </c>
      <c r="AB709" s="65">
        <v>80</v>
      </c>
      <c r="AC709" s="67">
        <v>-11.594202898550725</v>
      </c>
      <c r="AD709" s="67">
        <v>-8.4507042253521121</v>
      </c>
      <c r="AE709" s="67">
        <v>-11.111111111111111</v>
      </c>
      <c r="AF709" s="65">
        <v>71</v>
      </c>
      <c r="AG709" s="65">
        <v>79</v>
      </c>
      <c r="AH709" s="67">
        <v>-11.267605633802818</v>
      </c>
      <c r="AI709" s="65">
        <v>71</v>
      </c>
      <c r="AJ709" s="65">
        <v>76</v>
      </c>
      <c r="AK709" s="67">
        <v>-7.042253521126761</v>
      </c>
      <c r="AL709" s="42" t="s">
        <v>2639</v>
      </c>
      <c r="AM709" s="42" t="s">
        <v>2639</v>
      </c>
      <c r="AN709" s="42" t="s">
        <v>2639</v>
      </c>
      <c r="AO709" s="47" t="s">
        <v>2669</v>
      </c>
      <c r="AP709" s="47" t="s">
        <v>2639</v>
      </c>
      <c r="AQ709" s="43" t="s">
        <v>8</v>
      </c>
    </row>
    <row r="710" spans="1:43" s="24" customFormat="1" ht="30" customHeight="1" x14ac:dyDescent="0.3">
      <c r="A710" s="57" t="s">
        <v>415</v>
      </c>
      <c r="B710" s="57" t="s">
        <v>1174</v>
      </c>
      <c r="C710" s="57" t="s">
        <v>850</v>
      </c>
      <c r="D710" s="58" t="s">
        <v>2337</v>
      </c>
      <c r="E710" s="60" t="s">
        <v>2338</v>
      </c>
      <c r="F710" s="61">
        <v>47</v>
      </c>
      <c r="G710" s="61">
        <v>4231</v>
      </c>
      <c r="H710" s="88">
        <v>1.2000000000000002</v>
      </c>
      <c r="I710" s="63">
        <v>100</v>
      </c>
      <c r="J710" s="63">
        <v>76.59574468085107</v>
      </c>
      <c r="K710" s="63">
        <v>89.361702127659569</v>
      </c>
      <c r="L710" s="63">
        <v>89.361702127659569</v>
      </c>
      <c r="M710" s="63">
        <v>91.489361702127653</v>
      </c>
      <c r="N710" s="63">
        <v>89.361702127659569</v>
      </c>
      <c r="O710" s="63">
        <v>87.2340425531915</v>
      </c>
      <c r="P710" s="63">
        <v>91.489361702127653</v>
      </c>
      <c r="Q710" s="63">
        <v>82.978723404255319</v>
      </c>
      <c r="R710" s="63">
        <v>82.978723404255319</v>
      </c>
      <c r="S710" s="63">
        <v>82.978723404255319</v>
      </c>
      <c r="T710" s="63">
        <v>100</v>
      </c>
      <c r="U710" s="46">
        <v>1</v>
      </c>
      <c r="V710" s="64">
        <v>10</v>
      </c>
      <c r="W710" s="65">
        <v>45</v>
      </c>
      <c r="X710" s="65">
        <v>42</v>
      </c>
      <c r="Y710" s="65">
        <v>44</v>
      </c>
      <c r="Z710" s="65">
        <v>43</v>
      </c>
      <c r="AA710" s="65">
        <v>42</v>
      </c>
      <c r="AB710" s="65">
        <v>42</v>
      </c>
      <c r="AC710" s="67">
        <v>6.666666666666667</v>
      </c>
      <c r="AD710" s="67">
        <v>2.2727272727272729</v>
      </c>
      <c r="AE710" s="67">
        <v>0</v>
      </c>
      <c r="AF710" s="65">
        <v>44</v>
      </c>
      <c r="AG710" s="65">
        <v>42</v>
      </c>
      <c r="AH710" s="67">
        <v>4.5454545454545459</v>
      </c>
      <c r="AI710" s="65">
        <v>43</v>
      </c>
      <c r="AJ710" s="65">
        <v>41</v>
      </c>
      <c r="AK710" s="67">
        <v>4.6511627906976747</v>
      </c>
      <c r="AL710" s="42" t="s">
        <v>2639</v>
      </c>
      <c r="AM710" s="42" t="s">
        <v>2639</v>
      </c>
      <c r="AN710" s="42" t="s">
        <v>2639</v>
      </c>
      <c r="AO710" s="47" t="s">
        <v>2669</v>
      </c>
      <c r="AP710" s="47" t="s">
        <v>2639</v>
      </c>
      <c r="AQ710" s="43" t="s">
        <v>8</v>
      </c>
    </row>
    <row r="711" spans="1:43" s="24" customFormat="1" ht="30" customHeight="1" x14ac:dyDescent="0.3">
      <c r="A711" s="57" t="s">
        <v>2654</v>
      </c>
      <c r="B711" s="57" t="s">
        <v>1174</v>
      </c>
      <c r="C711" s="57" t="s">
        <v>850</v>
      </c>
      <c r="D711" s="58" t="s">
        <v>2339</v>
      </c>
      <c r="E711" s="60" t="s">
        <v>2340</v>
      </c>
      <c r="F711" s="61">
        <v>176</v>
      </c>
      <c r="G711" s="61">
        <v>16554</v>
      </c>
      <c r="H711" s="88">
        <v>1.1000000000000001</v>
      </c>
      <c r="I711" s="63">
        <v>100</v>
      </c>
      <c r="J711" s="63">
        <v>100</v>
      </c>
      <c r="K711" s="63">
        <v>94.88636363636364</v>
      </c>
      <c r="L711" s="63">
        <v>100</v>
      </c>
      <c r="M711" s="63">
        <v>97.727272727272734</v>
      </c>
      <c r="N711" s="63">
        <v>95.454545454545453</v>
      </c>
      <c r="O711" s="63">
        <v>94.318181818181827</v>
      </c>
      <c r="P711" s="63">
        <v>94.318181818181827</v>
      </c>
      <c r="Q711" s="63">
        <v>90.909090909090907</v>
      </c>
      <c r="R711" s="63">
        <v>68.181818181818173</v>
      </c>
      <c r="S711" s="63">
        <v>96.022727272727266</v>
      </c>
      <c r="T711" s="63">
        <v>97.727272727272734</v>
      </c>
      <c r="U711" s="46">
        <v>6</v>
      </c>
      <c r="V711" s="64">
        <v>60</v>
      </c>
      <c r="W711" s="65">
        <v>153</v>
      </c>
      <c r="X711" s="65">
        <v>167</v>
      </c>
      <c r="Y711" s="65">
        <v>166</v>
      </c>
      <c r="Z711" s="65">
        <v>172</v>
      </c>
      <c r="AA711" s="65">
        <v>173</v>
      </c>
      <c r="AB711" s="65">
        <v>177</v>
      </c>
      <c r="AC711" s="67">
        <v>-9.1503267973856204</v>
      </c>
      <c r="AD711" s="67">
        <v>-3.6144578313253009</v>
      </c>
      <c r="AE711" s="67">
        <v>-2.3121387283236992</v>
      </c>
      <c r="AF711" s="65">
        <v>170</v>
      </c>
      <c r="AG711" s="65">
        <v>168</v>
      </c>
      <c r="AH711" s="67">
        <v>1.1764705882352942</v>
      </c>
      <c r="AI711" s="65">
        <v>167</v>
      </c>
      <c r="AJ711" s="65">
        <v>166</v>
      </c>
      <c r="AK711" s="67">
        <v>0.5988023952095809</v>
      </c>
      <c r="AL711" s="42" t="s">
        <v>2639</v>
      </c>
      <c r="AM711" s="42" t="s">
        <v>2639</v>
      </c>
      <c r="AN711" s="42" t="s">
        <v>2639</v>
      </c>
      <c r="AO711" s="47" t="s">
        <v>2669</v>
      </c>
      <c r="AP711" s="47" t="s">
        <v>2639</v>
      </c>
      <c r="AQ711" s="43" t="s">
        <v>8</v>
      </c>
    </row>
    <row r="712" spans="1:43" s="24" customFormat="1" ht="30" customHeight="1" x14ac:dyDescent="0.3">
      <c r="A712" s="57" t="s">
        <v>51</v>
      </c>
      <c r="B712" s="57" t="s">
        <v>1174</v>
      </c>
      <c r="C712" s="57" t="s">
        <v>850</v>
      </c>
      <c r="D712" s="58" t="s">
        <v>2341</v>
      </c>
      <c r="E712" s="60" t="s">
        <v>2342</v>
      </c>
      <c r="F712" s="61">
        <v>89</v>
      </c>
      <c r="G712" s="61">
        <v>6329</v>
      </c>
      <c r="H712" s="88">
        <v>1.5</v>
      </c>
      <c r="I712" s="63">
        <v>52.80898876404494</v>
      </c>
      <c r="J712" s="63">
        <v>44.943820224719097</v>
      </c>
      <c r="K712" s="63">
        <v>83.146067415730343</v>
      </c>
      <c r="L712" s="63">
        <v>75.280898876404493</v>
      </c>
      <c r="M712" s="63">
        <v>86.516853932584269</v>
      </c>
      <c r="N712" s="63">
        <v>83.146067415730343</v>
      </c>
      <c r="O712" s="63">
        <v>79.775280898876403</v>
      </c>
      <c r="P712" s="63">
        <v>100</v>
      </c>
      <c r="Q712" s="63">
        <v>92.134831460674164</v>
      </c>
      <c r="R712" s="63">
        <v>91.011235955056179</v>
      </c>
      <c r="S712" s="63">
        <v>98.876404494382015</v>
      </c>
      <c r="T712" s="63">
        <v>100</v>
      </c>
      <c r="U712" s="46">
        <v>3</v>
      </c>
      <c r="V712" s="64">
        <v>30</v>
      </c>
      <c r="W712" s="65">
        <v>52</v>
      </c>
      <c r="X712" s="65">
        <v>74</v>
      </c>
      <c r="Y712" s="65">
        <v>55</v>
      </c>
      <c r="Z712" s="65">
        <v>77</v>
      </c>
      <c r="AA712" s="65">
        <v>65</v>
      </c>
      <c r="AB712" s="65">
        <v>67</v>
      </c>
      <c r="AC712" s="67">
        <v>-42.307692307692307</v>
      </c>
      <c r="AD712" s="67">
        <v>-40</v>
      </c>
      <c r="AE712" s="67">
        <v>-3.0769230769230771</v>
      </c>
      <c r="AF712" s="65">
        <v>55</v>
      </c>
      <c r="AG712" s="65">
        <v>74</v>
      </c>
      <c r="AH712" s="67">
        <v>-34.545454545454547</v>
      </c>
      <c r="AI712" s="65">
        <v>53</v>
      </c>
      <c r="AJ712" s="65">
        <v>71</v>
      </c>
      <c r="AK712" s="67">
        <v>-33.962264150943398</v>
      </c>
      <c r="AL712" s="42" t="s">
        <v>2639</v>
      </c>
      <c r="AM712" s="42" t="s">
        <v>2639</v>
      </c>
      <c r="AN712" s="42" t="s">
        <v>2639</v>
      </c>
      <c r="AO712" s="47" t="s">
        <v>2669</v>
      </c>
      <c r="AP712" s="47" t="s">
        <v>2639</v>
      </c>
      <c r="AQ712" s="43" t="s">
        <v>8</v>
      </c>
    </row>
    <row r="713" spans="1:43" s="24" customFormat="1" ht="30" customHeight="1" x14ac:dyDescent="0.3">
      <c r="A713" s="57" t="s">
        <v>415</v>
      </c>
      <c r="B713" s="57" t="s">
        <v>1174</v>
      </c>
      <c r="C713" s="57" t="s">
        <v>850</v>
      </c>
      <c r="D713" s="58" t="s">
        <v>2343</v>
      </c>
      <c r="E713" s="60" t="s">
        <v>2344</v>
      </c>
      <c r="F713" s="61">
        <v>34</v>
      </c>
      <c r="G713" s="61">
        <v>3810</v>
      </c>
      <c r="H713" s="88">
        <v>0.9</v>
      </c>
      <c r="I713" s="63">
        <v>100</v>
      </c>
      <c r="J713" s="63">
        <v>100</v>
      </c>
      <c r="K713" s="63">
        <v>100</v>
      </c>
      <c r="L713" s="63">
        <v>100</v>
      </c>
      <c r="M713" s="63">
        <v>100</v>
      </c>
      <c r="N713" s="63">
        <v>100</v>
      </c>
      <c r="O713" s="63">
        <v>100</v>
      </c>
      <c r="P713" s="63">
        <v>91.17647058823529</v>
      </c>
      <c r="Q713" s="63">
        <v>100</v>
      </c>
      <c r="R713" s="63">
        <v>88.235294117647058</v>
      </c>
      <c r="S713" s="63">
        <v>85.294117647058826</v>
      </c>
      <c r="T713" s="63">
        <v>91.17647058823529</v>
      </c>
      <c r="U713" s="46">
        <v>6</v>
      </c>
      <c r="V713" s="64">
        <v>60</v>
      </c>
      <c r="W713" s="65">
        <v>44</v>
      </c>
      <c r="X713" s="65">
        <v>34</v>
      </c>
      <c r="Y713" s="65">
        <v>46</v>
      </c>
      <c r="Z713" s="65">
        <v>37</v>
      </c>
      <c r="AA713" s="65">
        <v>41</v>
      </c>
      <c r="AB713" s="65">
        <v>37</v>
      </c>
      <c r="AC713" s="67">
        <v>22.727272727272727</v>
      </c>
      <c r="AD713" s="67">
        <v>19.565217391304348</v>
      </c>
      <c r="AE713" s="67">
        <v>9.7560975609756095</v>
      </c>
      <c r="AF713" s="65">
        <v>45</v>
      </c>
      <c r="AG713" s="65">
        <v>40</v>
      </c>
      <c r="AH713" s="67">
        <v>11.111111111111111</v>
      </c>
      <c r="AI713" s="65">
        <v>46</v>
      </c>
      <c r="AJ713" s="65">
        <v>41</v>
      </c>
      <c r="AK713" s="67">
        <v>10.869565217391305</v>
      </c>
      <c r="AL713" s="42" t="s">
        <v>2639</v>
      </c>
      <c r="AM713" s="42" t="s">
        <v>2639</v>
      </c>
      <c r="AN713" s="42" t="s">
        <v>2639</v>
      </c>
      <c r="AO713" s="47" t="s">
        <v>2669</v>
      </c>
      <c r="AP713" s="47" t="s">
        <v>2639</v>
      </c>
      <c r="AQ713" s="43" t="s">
        <v>8</v>
      </c>
    </row>
    <row r="714" spans="1:43" s="24" customFormat="1" ht="30" customHeight="1" x14ac:dyDescent="0.3">
      <c r="A714" s="57" t="s">
        <v>555</v>
      </c>
      <c r="B714" s="57" t="s">
        <v>1174</v>
      </c>
      <c r="C714" s="57" t="s">
        <v>850</v>
      </c>
      <c r="D714" s="58" t="s">
        <v>2345</v>
      </c>
      <c r="E714" s="60" t="s">
        <v>2346</v>
      </c>
      <c r="F714" s="61">
        <v>89</v>
      </c>
      <c r="G714" s="61">
        <v>8630</v>
      </c>
      <c r="H714" s="88">
        <v>1.1000000000000001</v>
      </c>
      <c r="I714" s="63">
        <v>100</v>
      </c>
      <c r="J714" s="63">
        <v>100</v>
      </c>
      <c r="K714" s="63">
        <v>100</v>
      </c>
      <c r="L714" s="63">
        <v>100</v>
      </c>
      <c r="M714" s="63">
        <v>100</v>
      </c>
      <c r="N714" s="63">
        <v>100</v>
      </c>
      <c r="O714" s="63">
        <v>100</v>
      </c>
      <c r="P714" s="63">
        <v>100</v>
      </c>
      <c r="Q714" s="63">
        <v>100</v>
      </c>
      <c r="R714" s="63">
        <v>100</v>
      </c>
      <c r="S714" s="63">
        <v>100</v>
      </c>
      <c r="T714" s="63">
        <v>100</v>
      </c>
      <c r="U714" s="46">
        <v>10</v>
      </c>
      <c r="V714" s="64">
        <v>100</v>
      </c>
      <c r="W714" s="65">
        <v>100</v>
      </c>
      <c r="X714" s="65">
        <v>108</v>
      </c>
      <c r="Y714" s="65">
        <v>111</v>
      </c>
      <c r="Z714" s="65">
        <v>111</v>
      </c>
      <c r="AA714" s="65">
        <v>116</v>
      </c>
      <c r="AB714" s="65">
        <v>127</v>
      </c>
      <c r="AC714" s="67">
        <v>-8</v>
      </c>
      <c r="AD714" s="67">
        <v>0</v>
      </c>
      <c r="AE714" s="67">
        <v>-9.4827586206896548</v>
      </c>
      <c r="AF714" s="65">
        <v>111</v>
      </c>
      <c r="AG714" s="65">
        <v>111</v>
      </c>
      <c r="AH714" s="67">
        <v>0</v>
      </c>
      <c r="AI714" s="65">
        <v>109</v>
      </c>
      <c r="AJ714" s="65">
        <v>109</v>
      </c>
      <c r="AK714" s="67">
        <v>0</v>
      </c>
      <c r="AL714" s="42" t="s">
        <v>2669</v>
      </c>
      <c r="AM714" s="42" t="s">
        <v>2639</v>
      </c>
      <c r="AN714" s="42" t="s">
        <v>2639</v>
      </c>
      <c r="AO714" s="47" t="s">
        <v>2639</v>
      </c>
      <c r="AP714" s="47" t="s">
        <v>2639</v>
      </c>
      <c r="AQ714" s="43" t="s">
        <v>5</v>
      </c>
    </row>
    <row r="715" spans="1:43" s="24" customFormat="1" ht="30" customHeight="1" x14ac:dyDescent="0.3">
      <c r="A715" s="57" t="s">
        <v>2654</v>
      </c>
      <c r="B715" s="57" t="s">
        <v>1174</v>
      </c>
      <c r="C715" s="57" t="s">
        <v>850</v>
      </c>
      <c r="D715" s="58" t="s">
        <v>2347</v>
      </c>
      <c r="E715" s="60" t="s">
        <v>2348</v>
      </c>
      <c r="F715" s="61">
        <v>156</v>
      </c>
      <c r="G715" s="61">
        <v>12197</v>
      </c>
      <c r="H715" s="88">
        <v>1.3</v>
      </c>
      <c r="I715" s="63">
        <v>71.794871794871796</v>
      </c>
      <c r="J715" s="63">
        <v>78.205128205128204</v>
      </c>
      <c r="K715" s="63">
        <v>100</v>
      </c>
      <c r="L715" s="63">
        <v>100</v>
      </c>
      <c r="M715" s="63">
        <v>100</v>
      </c>
      <c r="N715" s="63">
        <v>94.871794871794862</v>
      </c>
      <c r="O715" s="63">
        <v>93.589743589743591</v>
      </c>
      <c r="P715" s="63">
        <v>84.615384615384613</v>
      </c>
      <c r="Q715" s="63">
        <v>91.025641025641022</v>
      </c>
      <c r="R715" s="63">
        <v>83.974358974358978</v>
      </c>
      <c r="S715" s="63">
        <v>85.897435897435898</v>
      </c>
      <c r="T715" s="63">
        <v>88.461538461538453</v>
      </c>
      <c r="U715" s="46">
        <v>3</v>
      </c>
      <c r="V715" s="64">
        <v>30</v>
      </c>
      <c r="W715" s="65">
        <v>154</v>
      </c>
      <c r="X715" s="65">
        <v>156</v>
      </c>
      <c r="Y715" s="65">
        <v>158</v>
      </c>
      <c r="Z715" s="65">
        <v>161</v>
      </c>
      <c r="AA715" s="65">
        <v>160</v>
      </c>
      <c r="AB715" s="65">
        <v>159</v>
      </c>
      <c r="AC715" s="67">
        <v>-1.2987012987012987</v>
      </c>
      <c r="AD715" s="67">
        <v>-1.89873417721519</v>
      </c>
      <c r="AE715" s="67">
        <v>0.625</v>
      </c>
      <c r="AF715" s="65">
        <v>158</v>
      </c>
      <c r="AG715" s="65">
        <v>148</v>
      </c>
      <c r="AH715" s="67">
        <v>6.3291139240506329</v>
      </c>
      <c r="AI715" s="65">
        <v>158</v>
      </c>
      <c r="AJ715" s="65">
        <v>146</v>
      </c>
      <c r="AK715" s="67">
        <v>7.59493670886076</v>
      </c>
      <c r="AL715" s="42" t="s">
        <v>2639</v>
      </c>
      <c r="AM715" s="42" t="s">
        <v>2639</v>
      </c>
      <c r="AN715" s="42" t="s">
        <v>2639</v>
      </c>
      <c r="AO715" s="47" t="s">
        <v>2669</v>
      </c>
      <c r="AP715" s="47" t="s">
        <v>2639</v>
      </c>
      <c r="AQ715" s="43" t="s">
        <v>8</v>
      </c>
    </row>
    <row r="716" spans="1:43" s="24" customFormat="1" ht="30" customHeight="1" x14ac:dyDescent="0.3">
      <c r="A716" s="57" t="s">
        <v>2654</v>
      </c>
      <c r="B716" s="57" t="s">
        <v>1174</v>
      </c>
      <c r="C716" s="57" t="s">
        <v>850</v>
      </c>
      <c r="D716" s="58" t="s">
        <v>2349</v>
      </c>
      <c r="E716" s="60" t="s">
        <v>2350</v>
      </c>
      <c r="F716" s="61">
        <v>1830</v>
      </c>
      <c r="G716" s="61">
        <v>141243</v>
      </c>
      <c r="H716" s="88">
        <v>1.3</v>
      </c>
      <c r="I716" s="63">
        <v>100</v>
      </c>
      <c r="J716" s="63">
        <v>100</v>
      </c>
      <c r="K716" s="63">
        <v>77.322404371584696</v>
      </c>
      <c r="L716" s="63">
        <v>84.590163934426229</v>
      </c>
      <c r="M716" s="63">
        <v>82.404371584699447</v>
      </c>
      <c r="N716" s="63">
        <v>77.923497267759572</v>
      </c>
      <c r="O716" s="63">
        <v>77.814207650273232</v>
      </c>
      <c r="P716" s="63">
        <v>73.169398907103826</v>
      </c>
      <c r="Q716" s="63">
        <v>62.677595628415304</v>
      </c>
      <c r="R716" s="63">
        <v>50.710382513661202</v>
      </c>
      <c r="S716" s="63">
        <v>68.743169398907099</v>
      </c>
      <c r="T716" s="63">
        <v>62.950819672131153</v>
      </c>
      <c r="U716" s="46">
        <v>0</v>
      </c>
      <c r="V716" s="64">
        <v>0</v>
      </c>
      <c r="W716" s="65">
        <v>1293</v>
      </c>
      <c r="X716" s="65">
        <v>1415</v>
      </c>
      <c r="Y716" s="65">
        <v>1465</v>
      </c>
      <c r="Z716" s="65">
        <v>1508</v>
      </c>
      <c r="AA716" s="65">
        <v>1639</v>
      </c>
      <c r="AB716" s="65">
        <v>1548</v>
      </c>
      <c r="AC716" s="67">
        <v>-9.435421500386699</v>
      </c>
      <c r="AD716" s="67">
        <v>-2.9351535836177476</v>
      </c>
      <c r="AE716" s="67">
        <v>5.5521659548505191</v>
      </c>
      <c r="AF716" s="65">
        <v>1438</v>
      </c>
      <c r="AG716" s="65">
        <v>1426</v>
      </c>
      <c r="AH716" s="67">
        <v>0.83449235048678716</v>
      </c>
      <c r="AI716" s="65">
        <v>1440</v>
      </c>
      <c r="AJ716" s="65">
        <v>1424</v>
      </c>
      <c r="AK716" s="67">
        <v>1.1111111111111112</v>
      </c>
      <c r="AL716" s="42" t="s">
        <v>2639</v>
      </c>
      <c r="AM716" s="42" t="s">
        <v>2639</v>
      </c>
      <c r="AN716" s="42" t="s">
        <v>2639</v>
      </c>
      <c r="AO716" s="47" t="s">
        <v>2669</v>
      </c>
      <c r="AP716" s="47" t="s">
        <v>2639</v>
      </c>
      <c r="AQ716" s="43" t="s">
        <v>8</v>
      </c>
    </row>
    <row r="717" spans="1:43" s="24" customFormat="1" ht="30" customHeight="1" x14ac:dyDescent="0.3">
      <c r="A717" s="57" t="s">
        <v>51</v>
      </c>
      <c r="B717" s="57" t="s">
        <v>1174</v>
      </c>
      <c r="C717" s="57" t="s">
        <v>850</v>
      </c>
      <c r="D717" s="58" t="s">
        <v>2351</v>
      </c>
      <c r="E717" s="60" t="s">
        <v>2352</v>
      </c>
      <c r="F717" s="61">
        <v>33</v>
      </c>
      <c r="G717" s="61">
        <v>2568</v>
      </c>
      <c r="H717" s="88">
        <v>1.3</v>
      </c>
      <c r="I717" s="63">
        <v>100</v>
      </c>
      <c r="J717" s="63">
        <v>93.939393939393938</v>
      </c>
      <c r="K717" s="63">
        <v>84.848484848484844</v>
      </c>
      <c r="L717" s="63">
        <v>75.757575757575751</v>
      </c>
      <c r="M717" s="63">
        <v>87.878787878787875</v>
      </c>
      <c r="N717" s="63">
        <v>75.757575757575751</v>
      </c>
      <c r="O717" s="63">
        <v>78.787878787878782</v>
      </c>
      <c r="P717" s="63">
        <v>100</v>
      </c>
      <c r="Q717" s="63">
        <v>100</v>
      </c>
      <c r="R717" s="63">
        <v>51.515151515151516</v>
      </c>
      <c r="S717" s="63">
        <v>96.969696969696969</v>
      </c>
      <c r="T717" s="63">
        <v>100</v>
      </c>
      <c r="U717" s="46">
        <v>4</v>
      </c>
      <c r="V717" s="64">
        <v>40</v>
      </c>
      <c r="W717" s="65">
        <v>30</v>
      </c>
      <c r="X717" s="65">
        <v>28</v>
      </c>
      <c r="Y717" s="65">
        <v>31</v>
      </c>
      <c r="Z717" s="65">
        <v>29</v>
      </c>
      <c r="AA717" s="65">
        <v>30</v>
      </c>
      <c r="AB717" s="65">
        <v>25</v>
      </c>
      <c r="AC717" s="67">
        <v>6.666666666666667</v>
      </c>
      <c r="AD717" s="67">
        <v>6.4516129032258061</v>
      </c>
      <c r="AE717" s="67">
        <v>16.666666666666664</v>
      </c>
      <c r="AF717" s="65">
        <v>31</v>
      </c>
      <c r="AG717" s="65">
        <v>25</v>
      </c>
      <c r="AH717" s="67">
        <v>19.35483870967742</v>
      </c>
      <c r="AI717" s="65">
        <v>31</v>
      </c>
      <c r="AJ717" s="65">
        <v>26</v>
      </c>
      <c r="AK717" s="67">
        <v>16.129032258064516</v>
      </c>
      <c r="AL717" s="42" t="s">
        <v>2639</v>
      </c>
      <c r="AM717" s="42" t="s">
        <v>2639</v>
      </c>
      <c r="AN717" s="42" t="s">
        <v>2639</v>
      </c>
      <c r="AO717" s="47" t="s">
        <v>2669</v>
      </c>
      <c r="AP717" s="47" t="s">
        <v>2639</v>
      </c>
      <c r="AQ717" s="43" t="s">
        <v>8</v>
      </c>
    </row>
    <row r="718" spans="1:43" s="24" customFormat="1" ht="30" customHeight="1" x14ac:dyDescent="0.3">
      <c r="A718" s="57" t="s">
        <v>551</v>
      </c>
      <c r="B718" s="57" t="s">
        <v>1574</v>
      </c>
      <c r="C718" s="57" t="s">
        <v>865</v>
      </c>
      <c r="D718" s="58" t="s">
        <v>2353</v>
      </c>
      <c r="E718" s="60" t="s">
        <v>2354</v>
      </c>
      <c r="F718" s="61">
        <v>9</v>
      </c>
      <c r="G718" s="61">
        <v>1571</v>
      </c>
      <c r="H718" s="88">
        <v>0.6</v>
      </c>
      <c r="I718" s="63">
        <v>77.777777777777786</v>
      </c>
      <c r="J718" s="63">
        <v>66.666666666666657</v>
      </c>
      <c r="K718" s="63">
        <v>88.888888888888886</v>
      </c>
      <c r="L718" s="63">
        <v>77.777777777777786</v>
      </c>
      <c r="M718" s="63">
        <v>66.666666666666657</v>
      </c>
      <c r="N718" s="63">
        <v>77.777777777777786</v>
      </c>
      <c r="O718" s="63">
        <v>77.777777777777786</v>
      </c>
      <c r="P718" s="63">
        <v>100</v>
      </c>
      <c r="Q718" s="63">
        <v>88.888888888888886</v>
      </c>
      <c r="R718" s="63">
        <v>44.444444444444443</v>
      </c>
      <c r="S718" s="63">
        <v>88.888888888888886</v>
      </c>
      <c r="T718" s="63">
        <v>88.888888888888886</v>
      </c>
      <c r="U718" s="46">
        <v>1</v>
      </c>
      <c r="V718" s="64">
        <v>10</v>
      </c>
      <c r="W718" s="65">
        <v>10</v>
      </c>
      <c r="X718" s="65">
        <v>8</v>
      </c>
      <c r="Y718" s="65">
        <v>9</v>
      </c>
      <c r="Z718" s="65">
        <v>6</v>
      </c>
      <c r="AA718" s="65">
        <v>7</v>
      </c>
      <c r="AB718" s="65">
        <v>7</v>
      </c>
      <c r="AC718" s="67">
        <v>20</v>
      </c>
      <c r="AD718" s="67">
        <v>33.333333333333329</v>
      </c>
      <c r="AE718" s="67">
        <v>0</v>
      </c>
      <c r="AF718" s="65">
        <v>9</v>
      </c>
      <c r="AG718" s="65">
        <v>7</v>
      </c>
      <c r="AH718" s="67">
        <v>22.222222222222221</v>
      </c>
      <c r="AI718" s="65">
        <v>9</v>
      </c>
      <c r="AJ718" s="65">
        <v>7</v>
      </c>
      <c r="AK718" s="67">
        <v>22.222222222222221</v>
      </c>
      <c r="AL718" s="42" t="s">
        <v>2639</v>
      </c>
      <c r="AM718" s="42" t="s">
        <v>2639</v>
      </c>
      <c r="AN718" s="42" t="s">
        <v>2639</v>
      </c>
      <c r="AO718" s="47" t="s">
        <v>2669</v>
      </c>
      <c r="AP718" s="47" t="s">
        <v>2639</v>
      </c>
      <c r="AQ718" s="43" t="s">
        <v>8</v>
      </c>
    </row>
    <row r="719" spans="1:43" s="24" customFormat="1" ht="30" customHeight="1" x14ac:dyDescent="0.3">
      <c r="A719" s="57" t="s">
        <v>551</v>
      </c>
      <c r="B719" s="57" t="s">
        <v>1574</v>
      </c>
      <c r="C719" s="57" t="s">
        <v>865</v>
      </c>
      <c r="D719" s="58" t="s">
        <v>2355</v>
      </c>
      <c r="E719" s="60" t="s">
        <v>2356</v>
      </c>
      <c r="F719" s="61">
        <v>37</v>
      </c>
      <c r="G719" s="61">
        <v>5273</v>
      </c>
      <c r="H719" s="88">
        <v>0.79999999999999993</v>
      </c>
      <c r="I719" s="63">
        <v>72.972972972972968</v>
      </c>
      <c r="J719" s="63">
        <v>72.972972972972968</v>
      </c>
      <c r="K719" s="63">
        <v>100</v>
      </c>
      <c r="L719" s="63">
        <v>100</v>
      </c>
      <c r="M719" s="63">
        <v>100</v>
      </c>
      <c r="N719" s="63">
        <v>94.594594594594597</v>
      </c>
      <c r="O719" s="63">
        <v>94.594594594594597</v>
      </c>
      <c r="P719" s="63">
        <v>100</v>
      </c>
      <c r="Q719" s="63">
        <v>89.189189189189193</v>
      </c>
      <c r="R719" s="63">
        <v>100</v>
      </c>
      <c r="S719" s="63">
        <v>100</v>
      </c>
      <c r="T719" s="63">
        <v>100</v>
      </c>
      <c r="U719" s="46">
        <v>7</v>
      </c>
      <c r="V719" s="64">
        <v>70</v>
      </c>
      <c r="W719" s="65">
        <v>39</v>
      </c>
      <c r="X719" s="65">
        <v>41</v>
      </c>
      <c r="Y719" s="65">
        <v>42</v>
      </c>
      <c r="Z719" s="65">
        <v>41</v>
      </c>
      <c r="AA719" s="65">
        <v>46</v>
      </c>
      <c r="AB719" s="65">
        <v>42</v>
      </c>
      <c r="AC719" s="67">
        <v>-5.1282051282051277</v>
      </c>
      <c r="AD719" s="67">
        <v>2.3809523809523809</v>
      </c>
      <c r="AE719" s="67">
        <v>8.695652173913043</v>
      </c>
      <c r="AF719" s="65">
        <v>42</v>
      </c>
      <c r="AG719" s="65">
        <v>35</v>
      </c>
      <c r="AH719" s="67">
        <v>16.666666666666664</v>
      </c>
      <c r="AI719" s="65">
        <v>42</v>
      </c>
      <c r="AJ719" s="65">
        <v>35</v>
      </c>
      <c r="AK719" s="67">
        <v>16.666666666666664</v>
      </c>
      <c r="AL719" s="42" t="s">
        <v>2639</v>
      </c>
      <c r="AM719" s="42" t="s">
        <v>2639</v>
      </c>
      <c r="AN719" s="42" t="s">
        <v>2639</v>
      </c>
      <c r="AO719" s="47" t="s">
        <v>2669</v>
      </c>
      <c r="AP719" s="47" t="s">
        <v>2639</v>
      </c>
      <c r="AQ719" s="43" t="s">
        <v>8</v>
      </c>
    </row>
    <row r="720" spans="1:43" s="24" customFormat="1" ht="30" customHeight="1" x14ac:dyDescent="0.3">
      <c r="A720" s="57" t="s">
        <v>865</v>
      </c>
      <c r="B720" s="57" t="s">
        <v>1574</v>
      </c>
      <c r="C720" s="57" t="s">
        <v>865</v>
      </c>
      <c r="D720" s="58" t="s">
        <v>2357</v>
      </c>
      <c r="E720" s="60" t="s">
        <v>2358</v>
      </c>
      <c r="F720" s="61">
        <v>31</v>
      </c>
      <c r="G720" s="61">
        <v>4227</v>
      </c>
      <c r="H720" s="88">
        <v>0.79999999999999993</v>
      </c>
      <c r="I720" s="63">
        <v>100</v>
      </c>
      <c r="J720" s="63">
        <v>100</v>
      </c>
      <c r="K720" s="63">
        <v>100</v>
      </c>
      <c r="L720" s="63">
        <v>100</v>
      </c>
      <c r="M720" s="63">
        <v>100</v>
      </c>
      <c r="N720" s="63">
        <v>100</v>
      </c>
      <c r="O720" s="63">
        <v>100</v>
      </c>
      <c r="P720" s="63">
        <v>100</v>
      </c>
      <c r="Q720" s="63">
        <v>100</v>
      </c>
      <c r="R720" s="63">
        <v>100</v>
      </c>
      <c r="S720" s="63">
        <v>100</v>
      </c>
      <c r="T720" s="63">
        <v>100</v>
      </c>
      <c r="U720" s="46">
        <v>10</v>
      </c>
      <c r="V720" s="64">
        <v>100</v>
      </c>
      <c r="W720" s="65">
        <v>53</v>
      </c>
      <c r="X720" s="65">
        <v>47</v>
      </c>
      <c r="Y720" s="65">
        <v>53</v>
      </c>
      <c r="Z720" s="65">
        <v>47</v>
      </c>
      <c r="AA720" s="65">
        <v>51</v>
      </c>
      <c r="AB720" s="65">
        <v>49</v>
      </c>
      <c r="AC720" s="67">
        <v>11.320754716981133</v>
      </c>
      <c r="AD720" s="67">
        <v>11.320754716981133</v>
      </c>
      <c r="AE720" s="67">
        <v>3.9215686274509802</v>
      </c>
      <c r="AF720" s="65">
        <v>53</v>
      </c>
      <c r="AG720" s="65">
        <v>48</v>
      </c>
      <c r="AH720" s="67">
        <v>9.433962264150944</v>
      </c>
      <c r="AI720" s="65">
        <v>52</v>
      </c>
      <c r="AJ720" s="65">
        <v>48</v>
      </c>
      <c r="AK720" s="67">
        <v>7.6923076923076925</v>
      </c>
      <c r="AL720" s="42" t="s">
        <v>2669</v>
      </c>
      <c r="AM720" s="42" t="s">
        <v>2639</v>
      </c>
      <c r="AN720" s="42" t="s">
        <v>2639</v>
      </c>
      <c r="AO720" s="47" t="s">
        <v>2639</v>
      </c>
      <c r="AP720" s="47" t="s">
        <v>2639</v>
      </c>
      <c r="AQ720" s="43" t="s">
        <v>5</v>
      </c>
    </row>
    <row r="721" spans="1:43" s="24" customFormat="1" ht="30" customHeight="1" x14ac:dyDescent="0.3">
      <c r="A721" s="57" t="s">
        <v>865</v>
      </c>
      <c r="B721" s="57" t="s">
        <v>1574</v>
      </c>
      <c r="C721" s="57" t="s">
        <v>865</v>
      </c>
      <c r="D721" s="58" t="s">
        <v>2359</v>
      </c>
      <c r="E721" s="60" t="s">
        <v>2360</v>
      </c>
      <c r="F721" s="61">
        <v>67</v>
      </c>
      <c r="G721" s="61">
        <v>7594</v>
      </c>
      <c r="H721" s="88">
        <v>0.9</v>
      </c>
      <c r="I721" s="63">
        <v>20.8955223880597</v>
      </c>
      <c r="J721" s="63">
        <v>64.179104477611943</v>
      </c>
      <c r="K721" s="63">
        <v>82.089552238805979</v>
      </c>
      <c r="L721" s="63">
        <v>79.104477611940297</v>
      </c>
      <c r="M721" s="63">
        <v>86.567164179104466</v>
      </c>
      <c r="N721" s="63">
        <v>88.059701492537314</v>
      </c>
      <c r="O721" s="63">
        <v>88.059701492537314</v>
      </c>
      <c r="P721" s="63">
        <v>98.507462686567166</v>
      </c>
      <c r="Q721" s="63">
        <v>79.104477611940297</v>
      </c>
      <c r="R721" s="63">
        <v>47.761194029850742</v>
      </c>
      <c r="S721" s="63">
        <v>83.582089552238799</v>
      </c>
      <c r="T721" s="63">
        <v>80.597014925373131</v>
      </c>
      <c r="U721" s="46">
        <v>1</v>
      </c>
      <c r="V721" s="64">
        <v>10</v>
      </c>
      <c r="W721" s="65">
        <v>49</v>
      </c>
      <c r="X721" s="65">
        <v>55</v>
      </c>
      <c r="Y721" s="65">
        <v>50</v>
      </c>
      <c r="Z721" s="65">
        <v>58</v>
      </c>
      <c r="AA721" s="65">
        <v>43</v>
      </c>
      <c r="AB721" s="65">
        <v>53</v>
      </c>
      <c r="AC721" s="67">
        <v>-12.244897959183673</v>
      </c>
      <c r="AD721" s="67">
        <v>-16</v>
      </c>
      <c r="AE721" s="67">
        <v>-23.255813953488371</v>
      </c>
      <c r="AF721" s="65">
        <v>51</v>
      </c>
      <c r="AG721" s="65">
        <v>59</v>
      </c>
      <c r="AH721" s="67">
        <v>-15.686274509803921</v>
      </c>
      <c r="AI721" s="65">
        <v>51</v>
      </c>
      <c r="AJ721" s="65">
        <v>59</v>
      </c>
      <c r="AK721" s="67">
        <v>-15.686274509803921</v>
      </c>
      <c r="AL721" s="42" t="s">
        <v>2639</v>
      </c>
      <c r="AM721" s="42" t="s">
        <v>2639</v>
      </c>
      <c r="AN721" s="42" t="s">
        <v>2639</v>
      </c>
      <c r="AO721" s="47" t="s">
        <v>2669</v>
      </c>
      <c r="AP721" s="47" t="s">
        <v>2639</v>
      </c>
      <c r="AQ721" s="43" t="s">
        <v>8</v>
      </c>
    </row>
    <row r="722" spans="1:43" s="24" customFormat="1" ht="30" customHeight="1" x14ac:dyDescent="0.3">
      <c r="A722" s="57" t="s">
        <v>865</v>
      </c>
      <c r="B722" s="57" t="s">
        <v>1574</v>
      </c>
      <c r="C722" s="57" t="s">
        <v>865</v>
      </c>
      <c r="D722" s="58" t="s">
        <v>2361</v>
      </c>
      <c r="E722" s="60" t="s">
        <v>2362</v>
      </c>
      <c r="F722" s="61">
        <v>41</v>
      </c>
      <c r="G722" s="61">
        <v>3420</v>
      </c>
      <c r="H722" s="88">
        <v>1.2000000000000002</v>
      </c>
      <c r="I722" s="63">
        <v>100</v>
      </c>
      <c r="J722" s="63">
        <v>100</v>
      </c>
      <c r="K722" s="63">
        <v>100</v>
      </c>
      <c r="L722" s="63">
        <v>100</v>
      </c>
      <c r="M722" s="63">
        <v>100</v>
      </c>
      <c r="N722" s="63">
        <v>100</v>
      </c>
      <c r="O722" s="63">
        <v>100</v>
      </c>
      <c r="P722" s="63">
        <v>100</v>
      </c>
      <c r="Q722" s="63">
        <v>100</v>
      </c>
      <c r="R722" s="63">
        <v>100</v>
      </c>
      <c r="S722" s="63">
        <v>100</v>
      </c>
      <c r="T722" s="63">
        <v>100</v>
      </c>
      <c r="U722" s="46">
        <v>10</v>
      </c>
      <c r="V722" s="64">
        <v>100</v>
      </c>
      <c r="W722" s="65">
        <v>50</v>
      </c>
      <c r="X722" s="65">
        <v>53</v>
      </c>
      <c r="Y722" s="65">
        <v>52</v>
      </c>
      <c r="Z722" s="65">
        <v>53</v>
      </c>
      <c r="AA722" s="65">
        <v>50</v>
      </c>
      <c r="AB722" s="65">
        <v>57</v>
      </c>
      <c r="AC722" s="67">
        <v>-6</v>
      </c>
      <c r="AD722" s="67">
        <v>-1.9230769230769231</v>
      </c>
      <c r="AE722" s="67">
        <v>-14.000000000000002</v>
      </c>
      <c r="AF722" s="65">
        <v>52</v>
      </c>
      <c r="AG722" s="65">
        <v>57</v>
      </c>
      <c r="AH722" s="67">
        <v>-9.6153846153846168</v>
      </c>
      <c r="AI722" s="65">
        <v>52</v>
      </c>
      <c r="AJ722" s="65">
        <v>57</v>
      </c>
      <c r="AK722" s="67">
        <v>-9.6153846153846168</v>
      </c>
      <c r="AL722" s="42" t="s">
        <v>2669</v>
      </c>
      <c r="AM722" s="42" t="s">
        <v>2639</v>
      </c>
      <c r="AN722" s="42" t="s">
        <v>2639</v>
      </c>
      <c r="AO722" s="47" t="s">
        <v>2639</v>
      </c>
      <c r="AP722" s="47" t="s">
        <v>2639</v>
      </c>
      <c r="AQ722" s="43" t="s">
        <v>5</v>
      </c>
    </row>
    <row r="723" spans="1:43" s="24" customFormat="1" ht="30" customHeight="1" x14ac:dyDescent="0.3">
      <c r="A723" s="57" t="s">
        <v>865</v>
      </c>
      <c r="B723" s="57" t="s">
        <v>1574</v>
      </c>
      <c r="C723" s="57" t="s">
        <v>865</v>
      </c>
      <c r="D723" s="58" t="s">
        <v>2363</v>
      </c>
      <c r="E723" s="60" t="s">
        <v>2364</v>
      </c>
      <c r="F723" s="61">
        <v>54</v>
      </c>
      <c r="G723" s="61">
        <v>4234</v>
      </c>
      <c r="H723" s="88">
        <v>1.3</v>
      </c>
      <c r="I723" s="63">
        <v>66.666666666666657</v>
      </c>
      <c r="J723" s="63">
        <v>88.888888888888886</v>
      </c>
      <c r="K723" s="63">
        <v>87.037037037037038</v>
      </c>
      <c r="L723" s="63">
        <v>85.18518518518519</v>
      </c>
      <c r="M723" s="63">
        <v>90.740740740740748</v>
      </c>
      <c r="N723" s="63">
        <v>92.592592592592595</v>
      </c>
      <c r="O723" s="63">
        <v>92.592592592592595</v>
      </c>
      <c r="P723" s="63">
        <v>81.481481481481481</v>
      </c>
      <c r="Q723" s="63">
        <v>81.481481481481481</v>
      </c>
      <c r="R723" s="63">
        <v>46.296296296296298</v>
      </c>
      <c r="S723" s="63">
        <v>88.888888888888886</v>
      </c>
      <c r="T723" s="63">
        <v>90.740740740740748</v>
      </c>
      <c r="U723" s="46">
        <v>0</v>
      </c>
      <c r="V723" s="64">
        <v>0</v>
      </c>
      <c r="W723" s="65">
        <v>49</v>
      </c>
      <c r="X723" s="65">
        <v>47</v>
      </c>
      <c r="Y723" s="65">
        <v>50</v>
      </c>
      <c r="Z723" s="65">
        <v>49</v>
      </c>
      <c r="AA723" s="65">
        <v>48</v>
      </c>
      <c r="AB723" s="65">
        <v>46</v>
      </c>
      <c r="AC723" s="67">
        <v>4.0816326530612246</v>
      </c>
      <c r="AD723" s="67">
        <v>2</v>
      </c>
      <c r="AE723" s="67">
        <v>4.1666666666666661</v>
      </c>
      <c r="AF723" s="65">
        <v>50</v>
      </c>
      <c r="AG723" s="65">
        <v>50</v>
      </c>
      <c r="AH723" s="67">
        <v>0</v>
      </c>
      <c r="AI723" s="65">
        <v>50</v>
      </c>
      <c r="AJ723" s="65">
        <v>50</v>
      </c>
      <c r="AK723" s="67">
        <v>0</v>
      </c>
      <c r="AL723" s="42" t="s">
        <v>2639</v>
      </c>
      <c r="AM723" s="42" t="s">
        <v>2639</v>
      </c>
      <c r="AN723" s="42" t="s">
        <v>2639</v>
      </c>
      <c r="AO723" s="47" t="s">
        <v>2669</v>
      </c>
      <c r="AP723" s="47" t="s">
        <v>2639</v>
      </c>
      <c r="AQ723" s="43" t="s">
        <v>8</v>
      </c>
    </row>
    <row r="724" spans="1:43" s="24" customFormat="1" ht="30" customHeight="1" x14ac:dyDescent="0.3">
      <c r="A724" s="57" t="s">
        <v>865</v>
      </c>
      <c r="B724" s="57" t="s">
        <v>1574</v>
      </c>
      <c r="C724" s="57" t="s">
        <v>865</v>
      </c>
      <c r="D724" s="58" t="s">
        <v>2365</v>
      </c>
      <c r="E724" s="60" t="s">
        <v>2366</v>
      </c>
      <c r="F724" s="61">
        <v>219</v>
      </c>
      <c r="G724" s="61">
        <v>18975</v>
      </c>
      <c r="H724" s="88">
        <v>1.2000000000000002</v>
      </c>
      <c r="I724" s="63">
        <v>100</v>
      </c>
      <c r="J724" s="63">
        <v>100</v>
      </c>
      <c r="K724" s="63">
        <v>100</v>
      </c>
      <c r="L724" s="63">
        <v>100</v>
      </c>
      <c r="M724" s="63">
        <v>100</v>
      </c>
      <c r="N724" s="63">
        <v>100</v>
      </c>
      <c r="O724" s="63">
        <v>100</v>
      </c>
      <c r="P724" s="63">
        <v>100</v>
      </c>
      <c r="Q724" s="63">
        <v>100</v>
      </c>
      <c r="R724" s="63">
        <v>100</v>
      </c>
      <c r="S724" s="63">
        <v>100</v>
      </c>
      <c r="T724" s="63">
        <v>100</v>
      </c>
      <c r="U724" s="46">
        <v>10</v>
      </c>
      <c r="V724" s="64">
        <v>100</v>
      </c>
      <c r="W724" s="65">
        <v>221</v>
      </c>
      <c r="X724" s="65">
        <v>243</v>
      </c>
      <c r="Y724" s="65">
        <v>232</v>
      </c>
      <c r="Z724" s="65">
        <v>249</v>
      </c>
      <c r="AA724" s="65">
        <v>237</v>
      </c>
      <c r="AB724" s="65">
        <v>238</v>
      </c>
      <c r="AC724" s="67">
        <v>-9.9547511312217196</v>
      </c>
      <c r="AD724" s="67">
        <v>-7.3275862068965507</v>
      </c>
      <c r="AE724" s="67">
        <v>-0.42194092827004215</v>
      </c>
      <c r="AF724" s="65">
        <v>231</v>
      </c>
      <c r="AG724" s="65">
        <v>251</v>
      </c>
      <c r="AH724" s="67">
        <v>-8.6580086580086579</v>
      </c>
      <c r="AI724" s="65">
        <v>228</v>
      </c>
      <c r="AJ724" s="65">
        <v>248</v>
      </c>
      <c r="AK724" s="67">
        <v>-8.7719298245614024</v>
      </c>
      <c r="AL724" s="42" t="s">
        <v>2669</v>
      </c>
      <c r="AM724" s="42" t="s">
        <v>2639</v>
      </c>
      <c r="AN724" s="42" t="s">
        <v>2639</v>
      </c>
      <c r="AO724" s="47" t="s">
        <v>2639</v>
      </c>
      <c r="AP724" s="47" t="s">
        <v>2639</v>
      </c>
      <c r="AQ724" s="43" t="s">
        <v>5</v>
      </c>
    </row>
    <row r="725" spans="1:43" s="24" customFormat="1" ht="30" customHeight="1" x14ac:dyDescent="0.3">
      <c r="A725" s="57" t="s">
        <v>551</v>
      </c>
      <c r="B725" s="57" t="s">
        <v>1574</v>
      </c>
      <c r="C725" s="57" t="s">
        <v>865</v>
      </c>
      <c r="D725" s="58" t="s">
        <v>2367</v>
      </c>
      <c r="E725" s="60" t="s">
        <v>2368</v>
      </c>
      <c r="F725" s="61">
        <v>120</v>
      </c>
      <c r="G725" s="61">
        <v>11356</v>
      </c>
      <c r="H725" s="88">
        <v>1.1000000000000001</v>
      </c>
      <c r="I725" s="63">
        <v>70.833333333333343</v>
      </c>
      <c r="J725" s="63">
        <v>67.5</v>
      </c>
      <c r="K725" s="63">
        <v>71.666666666666671</v>
      </c>
      <c r="L725" s="63">
        <v>63.333333333333329</v>
      </c>
      <c r="M725" s="63">
        <v>73.333333333333329</v>
      </c>
      <c r="N725" s="63">
        <v>58.333333333333336</v>
      </c>
      <c r="O725" s="63">
        <v>57.499999999999993</v>
      </c>
      <c r="P725" s="63">
        <v>75</v>
      </c>
      <c r="Q725" s="63">
        <v>45.833333333333329</v>
      </c>
      <c r="R725" s="63">
        <v>67.5</v>
      </c>
      <c r="S725" s="63">
        <v>70</v>
      </c>
      <c r="T725" s="63">
        <v>100</v>
      </c>
      <c r="U725" s="46">
        <v>1</v>
      </c>
      <c r="V725" s="64">
        <v>10</v>
      </c>
      <c r="W725" s="65">
        <v>89</v>
      </c>
      <c r="X725" s="65">
        <v>86</v>
      </c>
      <c r="Y725" s="65">
        <v>99</v>
      </c>
      <c r="Z725" s="65">
        <v>88</v>
      </c>
      <c r="AA725" s="65">
        <v>93</v>
      </c>
      <c r="AB725" s="65">
        <v>76</v>
      </c>
      <c r="AC725" s="67">
        <v>3.3707865168539324</v>
      </c>
      <c r="AD725" s="67">
        <v>11.111111111111111</v>
      </c>
      <c r="AE725" s="67">
        <v>18.27956989247312</v>
      </c>
      <c r="AF725" s="65">
        <v>100</v>
      </c>
      <c r="AG725" s="65">
        <v>70</v>
      </c>
      <c r="AH725" s="67">
        <v>30</v>
      </c>
      <c r="AI725" s="65">
        <v>100</v>
      </c>
      <c r="AJ725" s="65">
        <v>69</v>
      </c>
      <c r="AK725" s="67">
        <v>31</v>
      </c>
      <c r="AL725" s="42" t="s">
        <v>2639</v>
      </c>
      <c r="AM725" s="42" t="s">
        <v>2639</v>
      </c>
      <c r="AN725" s="42" t="s">
        <v>2639</v>
      </c>
      <c r="AO725" s="47" t="s">
        <v>2669</v>
      </c>
      <c r="AP725" s="47" t="s">
        <v>2639</v>
      </c>
      <c r="AQ725" s="43" t="s">
        <v>8</v>
      </c>
    </row>
    <row r="726" spans="1:43" s="24" customFormat="1" ht="30" customHeight="1" x14ac:dyDescent="0.3">
      <c r="A726" s="57" t="s">
        <v>865</v>
      </c>
      <c r="B726" s="57" t="s">
        <v>1574</v>
      </c>
      <c r="C726" s="57" t="s">
        <v>865</v>
      </c>
      <c r="D726" s="58" t="s">
        <v>2369</v>
      </c>
      <c r="E726" s="60" t="s">
        <v>2370</v>
      </c>
      <c r="F726" s="61">
        <v>81</v>
      </c>
      <c r="G726" s="61">
        <v>8897</v>
      </c>
      <c r="H726" s="88">
        <v>1</v>
      </c>
      <c r="I726" s="63">
        <v>96.296296296296291</v>
      </c>
      <c r="J726" s="63">
        <v>100</v>
      </c>
      <c r="K726" s="63">
        <v>91.358024691358025</v>
      </c>
      <c r="L726" s="63">
        <v>100</v>
      </c>
      <c r="M726" s="63">
        <v>96.296296296296291</v>
      </c>
      <c r="N726" s="63">
        <v>100</v>
      </c>
      <c r="O726" s="63">
        <v>100</v>
      </c>
      <c r="P726" s="63">
        <v>91.358024691358025</v>
      </c>
      <c r="Q726" s="63">
        <v>85.18518518518519</v>
      </c>
      <c r="R726" s="63">
        <v>62.962962962962962</v>
      </c>
      <c r="S726" s="63">
        <v>74.074074074074076</v>
      </c>
      <c r="T726" s="63">
        <v>80.246913580246911</v>
      </c>
      <c r="U726" s="46">
        <v>5</v>
      </c>
      <c r="V726" s="64">
        <v>50</v>
      </c>
      <c r="W726" s="65">
        <v>73</v>
      </c>
      <c r="X726" s="65">
        <v>74</v>
      </c>
      <c r="Y726" s="65">
        <v>76</v>
      </c>
      <c r="Z726" s="65">
        <v>78</v>
      </c>
      <c r="AA726" s="65">
        <v>79</v>
      </c>
      <c r="AB726" s="65">
        <v>82</v>
      </c>
      <c r="AC726" s="67">
        <v>-1.3698630136986301</v>
      </c>
      <c r="AD726" s="67">
        <v>-2.6315789473684208</v>
      </c>
      <c r="AE726" s="67">
        <v>-3.79746835443038</v>
      </c>
      <c r="AF726" s="65">
        <v>78</v>
      </c>
      <c r="AG726" s="65">
        <v>88</v>
      </c>
      <c r="AH726" s="67">
        <v>-12.820512820512819</v>
      </c>
      <c r="AI726" s="65">
        <v>77</v>
      </c>
      <c r="AJ726" s="65">
        <v>86</v>
      </c>
      <c r="AK726" s="67">
        <v>-11.688311688311687</v>
      </c>
      <c r="AL726" s="42" t="s">
        <v>2639</v>
      </c>
      <c r="AM726" s="42" t="s">
        <v>2639</v>
      </c>
      <c r="AN726" s="42" t="s">
        <v>2639</v>
      </c>
      <c r="AO726" s="47" t="s">
        <v>2669</v>
      </c>
      <c r="AP726" s="47" t="s">
        <v>2639</v>
      </c>
      <c r="AQ726" s="43" t="s">
        <v>8</v>
      </c>
    </row>
    <row r="727" spans="1:43" s="24" customFormat="1" ht="30" customHeight="1" x14ac:dyDescent="0.3">
      <c r="A727" s="57" t="s">
        <v>865</v>
      </c>
      <c r="B727" s="57" t="s">
        <v>1574</v>
      </c>
      <c r="C727" s="57" t="s">
        <v>865</v>
      </c>
      <c r="D727" s="58" t="s">
        <v>2371</v>
      </c>
      <c r="E727" s="60" t="s">
        <v>2372</v>
      </c>
      <c r="F727" s="61">
        <v>96</v>
      </c>
      <c r="G727" s="61">
        <v>7071</v>
      </c>
      <c r="H727" s="88">
        <v>1.4000000000000001</v>
      </c>
      <c r="I727" s="63">
        <v>100</v>
      </c>
      <c r="J727" s="63">
        <v>100</v>
      </c>
      <c r="K727" s="63">
        <v>97.916666666666657</v>
      </c>
      <c r="L727" s="63">
        <v>100</v>
      </c>
      <c r="M727" s="63">
        <v>100</v>
      </c>
      <c r="N727" s="63">
        <v>97.916666666666657</v>
      </c>
      <c r="O727" s="63">
        <v>98.958333333333343</v>
      </c>
      <c r="P727" s="63">
        <v>100</v>
      </c>
      <c r="Q727" s="63">
        <v>92.708333333333343</v>
      </c>
      <c r="R727" s="63">
        <v>100</v>
      </c>
      <c r="S727" s="63">
        <v>100</v>
      </c>
      <c r="T727" s="63">
        <v>100</v>
      </c>
      <c r="U727" s="46">
        <v>9</v>
      </c>
      <c r="V727" s="64">
        <v>90</v>
      </c>
      <c r="W727" s="65">
        <v>93</v>
      </c>
      <c r="X727" s="65">
        <v>94</v>
      </c>
      <c r="Y727" s="65">
        <v>107</v>
      </c>
      <c r="Z727" s="65">
        <v>107</v>
      </c>
      <c r="AA727" s="65">
        <v>109</v>
      </c>
      <c r="AB727" s="65">
        <v>96</v>
      </c>
      <c r="AC727" s="67">
        <v>-1.0752688172043012</v>
      </c>
      <c r="AD727" s="67">
        <v>0</v>
      </c>
      <c r="AE727" s="67">
        <v>11.926605504587156</v>
      </c>
      <c r="AF727" s="65">
        <v>108</v>
      </c>
      <c r="AG727" s="65">
        <v>94</v>
      </c>
      <c r="AH727" s="67">
        <v>12.962962962962962</v>
      </c>
      <c r="AI727" s="65">
        <v>107</v>
      </c>
      <c r="AJ727" s="65">
        <v>95</v>
      </c>
      <c r="AK727" s="67">
        <v>11.214953271028037</v>
      </c>
      <c r="AL727" s="42" t="s">
        <v>2639</v>
      </c>
      <c r="AM727" s="42" t="s">
        <v>2669</v>
      </c>
      <c r="AN727" s="42" t="s">
        <v>2639</v>
      </c>
      <c r="AO727" s="47" t="s">
        <v>2639</v>
      </c>
      <c r="AP727" s="47" t="s">
        <v>2639</v>
      </c>
      <c r="AQ727" s="43" t="s">
        <v>6</v>
      </c>
    </row>
    <row r="728" spans="1:43" s="24" customFormat="1" ht="30" customHeight="1" x14ac:dyDescent="0.3">
      <c r="A728" s="57" t="s">
        <v>865</v>
      </c>
      <c r="B728" s="57" t="s">
        <v>1574</v>
      </c>
      <c r="C728" s="57" t="s">
        <v>865</v>
      </c>
      <c r="D728" s="58" t="s">
        <v>2373</v>
      </c>
      <c r="E728" s="60" t="s">
        <v>2374</v>
      </c>
      <c r="F728" s="61">
        <v>59</v>
      </c>
      <c r="G728" s="61">
        <v>8248</v>
      </c>
      <c r="H728" s="88">
        <v>0.79999999999999993</v>
      </c>
      <c r="I728" s="63">
        <v>100</v>
      </c>
      <c r="J728" s="63">
        <v>100</v>
      </c>
      <c r="K728" s="63">
        <v>100</v>
      </c>
      <c r="L728" s="63">
        <v>100</v>
      </c>
      <c r="M728" s="63">
        <v>100</v>
      </c>
      <c r="N728" s="63">
        <v>100</v>
      </c>
      <c r="O728" s="63">
        <v>100</v>
      </c>
      <c r="P728" s="63">
        <v>100</v>
      </c>
      <c r="Q728" s="63">
        <v>91.525423728813564</v>
      </c>
      <c r="R728" s="63">
        <v>96.610169491525426</v>
      </c>
      <c r="S728" s="63">
        <v>100</v>
      </c>
      <c r="T728" s="63">
        <v>100</v>
      </c>
      <c r="U728" s="46">
        <v>9</v>
      </c>
      <c r="V728" s="64">
        <v>90</v>
      </c>
      <c r="W728" s="65">
        <v>83</v>
      </c>
      <c r="X728" s="65">
        <v>79</v>
      </c>
      <c r="Y728" s="65">
        <v>84</v>
      </c>
      <c r="Z728" s="65">
        <v>79</v>
      </c>
      <c r="AA728" s="65">
        <v>80</v>
      </c>
      <c r="AB728" s="65">
        <v>71</v>
      </c>
      <c r="AC728" s="67">
        <v>4.8192771084337354</v>
      </c>
      <c r="AD728" s="67">
        <v>5.9523809523809517</v>
      </c>
      <c r="AE728" s="67">
        <v>11.25</v>
      </c>
      <c r="AF728" s="65">
        <v>83</v>
      </c>
      <c r="AG728" s="65">
        <v>64</v>
      </c>
      <c r="AH728" s="67">
        <v>22.891566265060241</v>
      </c>
      <c r="AI728" s="65">
        <v>83</v>
      </c>
      <c r="AJ728" s="65">
        <v>64</v>
      </c>
      <c r="AK728" s="67">
        <v>22.891566265060241</v>
      </c>
      <c r="AL728" s="42" t="s">
        <v>2639</v>
      </c>
      <c r="AM728" s="42" t="s">
        <v>2669</v>
      </c>
      <c r="AN728" s="42" t="s">
        <v>2639</v>
      </c>
      <c r="AO728" s="47" t="s">
        <v>2639</v>
      </c>
      <c r="AP728" s="47" t="s">
        <v>2639</v>
      </c>
      <c r="AQ728" s="43" t="s">
        <v>6</v>
      </c>
    </row>
    <row r="729" spans="1:43" s="24" customFormat="1" ht="30" customHeight="1" x14ac:dyDescent="0.3">
      <c r="A729" s="57" t="s">
        <v>865</v>
      </c>
      <c r="B729" s="57" t="s">
        <v>1574</v>
      </c>
      <c r="C729" s="57" t="s">
        <v>865</v>
      </c>
      <c r="D729" s="58" t="s">
        <v>2375</v>
      </c>
      <c r="E729" s="60" t="s">
        <v>2376</v>
      </c>
      <c r="F729" s="61">
        <v>93</v>
      </c>
      <c r="G729" s="61">
        <v>10731</v>
      </c>
      <c r="H729" s="88">
        <v>0.9</v>
      </c>
      <c r="I729" s="63">
        <v>77.41935483870968</v>
      </c>
      <c r="J729" s="63">
        <v>59.13978494623656</v>
      </c>
      <c r="K729" s="63">
        <v>86.021505376344081</v>
      </c>
      <c r="L729" s="63">
        <v>88.172043010752688</v>
      </c>
      <c r="M729" s="63">
        <v>94.623655913978496</v>
      </c>
      <c r="N729" s="63">
        <v>100</v>
      </c>
      <c r="O729" s="63">
        <v>100</v>
      </c>
      <c r="P729" s="63">
        <v>94.623655913978496</v>
      </c>
      <c r="Q729" s="63">
        <v>88.172043010752688</v>
      </c>
      <c r="R729" s="63">
        <v>72.043010752688176</v>
      </c>
      <c r="S729" s="63">
        <v>83.870967741935488</v>
      </c>
      <c r="T729" s="63">
        <v>80.645161290322577</v>
      </c>
      <c r="U729" s="46">
        <v>2</v>
      </c>
      <c r="V729" s="64">
        <v>20</v>
      </c>
      <c r="W729" s="65">
        <v>87</v>
      </c>
      <c r="X729" s="65">
        <v>80</v>
      </c>
      <c r="Y729" s="65">
        <v>96</v>
      </c>
      <c r="Z729" s="65">
        <v>88</v>
      </c>
      <c r="AA729" s="65">
        <v>105</v>
      </c>
      <c r="AB729" s="65">
        <v>82</v>
      </c>
      <c r="AC729" s="67">
        <v>8.0459770114942533</v>
      </c>
      <c r="AD729" s="67">
        <v>8.3333333333333321</v>
      </c>
      <c r="AE729" s="67">
        <v>21.904761904761905</v>
      </c>
      <c r="AF729" s="65">
        <v>126</v>
      </c>
      <c r="AG729" s="65">
        <v>100</v>
      </c>
      <c r="AH729" s="67">
        <v>20.634920634920633</v>
      </c>
      <c r="AI729" s="65">
        <v>128</v>
      </c>
      <c r="AJ729" s="65">
        <v>101</v>
      </c>
      <c r="AK729" s="67">
        <v>21.09375</v>
      </c>
      <c r="AL729" s="42" t="s">
        <v>2639</v>
      </c>
      <c r="AM729" s="42" t="s">
        <v>2639</v>
      </c>
      <c r="AN729" s="42" t="s">
        <v>2639</v>
      </c>
      <c r="AO729" s="47" t="s">
        <v>2669</v>
      </c>
      <c r="AP729" s="47" t="s">
        <v>2639</v>
      </c>
      <c r="AQ729" s="43" t="s">
        <v>8</v>
      </c>
    </row>
    <row r="730" spans="1:43" s="24" customFormat="1" ht="30" customHeight="1" x14ac:dyDescent="0.3">
      <c r="A730" s="57" t="s">
        <v>551</v>
      </c>
      <c r="B730" s="57" t="s">
        <v>1574</v>
      </c>
      <c r="C730" s="57" t="s">
        <v>865</v>
      </c>
      <c r="D730" s="58" t="s">
        <v>2377</v>
      </c>
      <c r="E730" s="60" t="s">
        <v>2378</v>
      </c>
      <c r="F730" s="61">
        <v>94</v>
      </c>
      <c r="G730" s="61">
        <v>10747</v>
      </c>
      <c r="H730" s="88">
        <v>0.9</v>
      </c>
      <c r="I730" s="63">
        <v>48.936170212765958</v>
      </c>
      <c r="J730" s="63">
        <v>50</v>
      </c>
      <c r="K730" s="63">
        <v>92.553191489361694</v>
      </c>
      <c r="L730" s="63">
        <v>94.680851063829792</v>
      </c>
      <c r="M730" s="63">
        <v>94.680851063829792</v>
      </c>
      <c r="N730" s="63">
        <v>90.425531914893625</v>
      </c>
      <c r="O730" s="63">
        <v>90.425531914893625</v>
      </c>
      <c r="P730" s="63">
        <v>100</v>
      </c>
      <c r="Q730" s="63">
        <v>88.297872340425528</v>
      </c>
      <c r="R730" s="63">
        <v>94.680851063829792</v>
      </c>
      <c r="S730" s="63">
        <v>93.61702127659575</v>
      </c>
      <c r="T730" s="63">
        <v>96.808510638297875</v>
      </c>
      <c r="U730" s="46">
        <v>3</v>
      </c>
      <c r="V730" s="64">
        <v>30</v>
      </c>
      <c r="W730" s="65">
        <v>87</v>
      </c>
      <c r="X730" s="65">
        <v>87</v>
      </c>
      <c r="Y730" s="65">
        <v>90</v>
      </c>
      <c r="Z730" s="65">
        <v>89</v>
      </c>
      <c r="AA730" s="65">
        <v>86</v>
      </c>
      <c r="AB730" s="65">
        <v>89</v>
      </c>
      <c r="AC730" s="67">
        <v>0</v>
      </c>
      <c r="AD730" s="67">
        <v>1.1111111111111112</v>
      </c>
      <c r="AE730" s="67">
        <v>-3.4883720930232558</v>
      </c>
      <c r="AF730" s="65">
        <v>91</v>
      </c>
      <c r="AG730" s="65">
        <v>85</v>
      </c>
      <c r="AH730" s="67">
        <v>6.593406593406594</v>
      </c>
      <c r="AI730" s="65">
        <v>91</v>
      </c>
      <c r="AJ730" s="65">
        <v>85</v>
      </c>
      <c r="AK730" s="67">
        <v>6.593406593406594</v>
      </c>
      <c r="AL730" s="42" t="s">
        <v>2639</v>
      </c>
      <c r="AM730" s="42" t="s">
        <v>2639</v>
      </c>
      <c r="AN730" s="42" t="s">
        <v>2639</v>
      </c>
      <c r="AO730" s="47" t="s">
        <v>2669</v>
      </c>
      <c r="AP730" s="47" t="s">
        <v>2639</v>
      </c>
      <c r="AQ730" s="43" t="s">
        <v>8</v>
      </c>
    </row>
    <row r="731" spans="1:43" s="24" customFormat="1" ht="30" customHeight="1" x14ac:dyDescent="0.3">
      <c r="A731" s="57" t="s">
        <v>551</v>
      </c>
      <c r="B731" s="57" t="s">
        <v>1574</v>
      </c>
      <c r="C731" s="57" t="s">
        <v>865</v>
      </c>
      <c r="D731" s="58" t="s">
        <v>2379</v>
      </c>
      <c r="E731" s="60" t="s">
        <v>2380</v>
      </c>
      <c r="F731" s="61">
        <v>156</v>
      </c>
      <c r="G731" s="61">
        <v>15137</v>
      </c>
      <c r="H731" s="88">
        <v>1.1000000000000001</v>
      </c>
      <c r="I731" s="63">
        <v>100</v>
      </c>
      <c r="J731" s="63">
        <v>69.230769230769226</v>
      </c>
      <c r="K731" s="63">
        <v>89.743589743589752</v>
      </c>
      <c r="L731" s="63">
        <v>100</v>
      </c>
      <c r="M731" s="63">
        <v>100</v>
      </c>
      <c r="N731" s="63">
        <v>86.538461538461547</v>
      </c>
      <c r="O731" s="63">
        <v>87.820512820512818</v>
      </c>
      <c r="P731" s="63">
        <v>100</v>
      </c>
      <c r="Q731" s="63">
        <v>76.923076923076934</v>
      </c>
      <c r="R731" s="63">
        <v>32.051282051282051</v>
      </c>
      <c r="S731" s="63">
        <v>87.820512820512818</v>
      </c>
      <c r="T731" s="63">
        <v>89.743589743589752</v>
      </c>
      <c r="U731" s="46">
        <v>3</v>
      </c>
      <c r="V731" s="64">
        <v>30</v>
      </c>
      <c r="W731" s="65">
        <v>140</v>
      </c>
      <c r="X731" s="65">
        <v>140</v>
      </c>
      <c r="Y731" s="65">
        <v>210</v>
      </c>
      <c r="Z731" s="65">
        <v>176</v>
      </c>
      <c r="AA731" s="65">
        <v>198</v>
      </c>
      <c r="AB731" s="65">
        <v>167</v>
      </c>
      <c r="AC731" s="67">
        <v>0</v>
      </c>
      <c r="AD731" s="67">
        <v>16.19047619047619</v>
      </c>
      <c r="AE731" s="67">
        <v>15.656565656565657</v>
      </c>
      <c r="AF731" s="65">
        <v>214</v>
      </c>
      <c r="AG731" s="65">
        <v>135</v>
      </c>
      <c r="AH731" s="67">
        <v>36.915887850467286</v>
      </c>
      <c r="AI731" s="65">
        <v>210</v>
      </c>
      <c r="AJ731" s="65">
        <v>137</v>
      </c>
      <c r="AK731" s="67">
        <v>34.761904761904759</v>
      </c>
      <c r="AL731" s="42" t="s">
        <v>2639</v>
      </c>
      <c r="AM731" s="42" t="s">
        <v>2639</v>
      </c>
      <c r="AN731" s="42" t="s">
        <v>2639</v>
      </c>
      <c r="AO731" s="47" t="s">
        <v>2669</v>
      </c>
      <c r="AP731" s="47" t="s">
        <v>2639</v>
      </c>
      <c r="AQ731" s="43" t="s">
        <v>8</v>
      </c>
    </row>
    <row r="732" spans="1:43" s="24" customFormat="1" ht="30" customHeight="1" x14ac:dyDescent="0.3">
      <c r="A732" s="57" t="s">
        <v>551</v>
      </c>
      <c r="B732" s="57" t="s">
        <v>1574</v>
      </c>
      <c r="C732" s="57" t="s">
        <v>865</v>
      </c>
      <c r="D732" s="58" t="s">
        <v>2381</v>
      </c>
      <c r="E732" s="60" t="s">
        <v>2382</v>
      </c>
      <c r="F732" s="61">
        <v>1234</v>
      </c>
      <c r="G732" s="61">
        <v>109977</v>
      </c>
      <c r="H732" s="88">
        <v>1.2000000000000002</v>
      </c>
      <c r="I732" s="63">
        <v>100</v>
      </c>
      <c r="J732" s="63">
        <v>100</v>
      </c>
      <c r="K732" s="63">
        <v>93.11183144246354</v>
      </c>
      <c r="L732" s="63">
        <v>100</v>
      </c>
      <c r="M732" s="63">
        <v>100</v>
      </c>
      <c r="N732" s="63">
        <v>97.568881685575363</v>
      </c>
      <c r="O732" s="63">
        <v>97.568881685575363</v>
      </c>
      <c r="P732" s="63">
        <v>100</v>
      </c>
      <c r="Q732" s="63">
        <v>89.870340356564014</v>
      </c>
      <c r="R732" s="63">
        <v>100</v>
      </c>
      <c r="S732" s="63">
        <v>100</v>
      </c>
      <c r="T732" s="63">
        <v>100</v>
      </c>
      <c r="U732" s="46">
        <v>9</v>
      </c>
      <c r="V732" s="64">
        <v>90</v>
      </c>
      <c r="W732" s="65">
        <v>1123</v>
      </c>
      <c r="X732" s="65">
        <v>1149</v>
      </c>
      <c r="Y732" s="65">
        <v>1236</v>
      </c>
      <c r="Z732" s="65">
        <v>1255</v>
      </c>
      <c r="AA732" s="65">
        <v>1299</v>
      </c>
      <c r="AB732" s="65">
        <v>1266</v>
      </c>
      <c r="AC732" s="67">
        <v>-2.3152270703472841</v>
      </c>
      <c r="AD732" s="67">
        <v>-1.5372168284789645</v>
      </c>
      <c r="AE732" s="67">
        <v>2.5404157043879905</v>
      </c>
      <c r="AF732" s="65">
        <v>1179</v>
      </c>
      <c r="AG732" s="65">
        <v>1204</v>
      </c>
      <c r="AH732" s="67">
        <v>-2.1204410517387617</v>
      </c>
      <c r="AI732" s="65">
        <v>1184</v>
      </c>
      <c r="AJ732" s="65">
        <v>1204</v>
      </c>
      <c r="AK732" s="67">
        <v>-1.6891891891891893</v>
      </c>
      <c r="AL732" s="42" t="s">
        <v>2639</v>
      </c>
      <c r="AM732" s="42" t="s">
        <v>2669</v>
      </c>
      <c r="AN732" s="42" t="s">
        <v>2639</v>
      </c>
      <c r="AO732" s="47" t="s">
        <v>2639</v>
      </c>
      <c r="AP732" s="47" t="s">
        <v>2639</v>
      </c>
      <c r="AQ732" s="43" t="s">
        <v>6</v>
      </c>
    </row>
    <row r="733" spans="1:43" s="24" customFormat="1" ht="30" customHeight="1" x14ac:dyDescent="0.3">
      <c r="A733" s="57" t="s">
        <v>551</v>
      </c>
      <c r="B733" s="57" t="s">
        <v>1574</v>
      </c>
      <c r="C733" s="57" t="s">
        <v>865</v>
      </c>
      <c r="D733" s="58" t="s">
        <v>2383</v>
      </c>
      <c r="E733" s="60" t="s">
        <v>2384</v>
      </c>
      <c r="F733" s="61">
        <v>50</v>
      </c>
      <c r="G733" s="61">
        <v>5729</v>
      </c>
      <c r="H733" s="88">
        <v>0.9</v>
      </c>
      <c r="I733" s="63">
        <v>68</v>
      </c>
      <c r="J733" s="63">
        <v>62</v>
      </c>
      <c r="K733" s="63">
        <v>76</v>
      </c>
      <c r="L733" s="63">
        <v>94</v>
      </c>
      <c r="M733" s="63">
        <v>90</v>
      </c>
      <c r="N733" s="63">
        <v>100</v>
      </c>
      <c r="O733" s="63">
        <v>100</v>
      </c>
      <c r="P733" s="63">
        <v>100</v>
      </c>
      <c r="Q733" s="63">
        <v>100</v>
      </c>
      <c r="R733" s="63">
        <v>98</v>
      </c>
      <c r="S733" s="63">
        <v>100</v>
      </c>
      <c r="T733" s="63">
        <v>100</v>
      </c>
      <c r="U733" s="46">
        <v>7</v>
      </c>
      <c r="V733" s="64">
        <v>70</v>
      </c>
      <c r="W733" s="65">
        <v>42</v>
      </c>
      <c r="X733" s="65">
        <v>38</v>
      </c>
      <c r="Y733" s="65">
        <v>45</v>
      </c>
      <c r="Z733" s="65">
        <v>45</v>
      </c>
      <c r="AA733" s="65">
        <v>47</v>
      </c>
      <c r="AB733" s="65">
        <v>47</v>
      </c>
      <c r="AC733" s="67">
        <v>9.5238095238095237</v>
      </c>
      <c r="AD733" s="67">
        <v>0</v>
      </c>
      <c r="AE733" s="67">
        <v>0</v>
      </c>
      <c r="AF733" s="65">
        <v>44</v>
      </c>
      <c r="AG733" s="65">
        <v>54</v>
      </c>
      <c r="AH733" s="67">
        <v>-22.727272727272727</v>
      </c>
      <c r="AI733" s="65">
        <v>44</v>
      </c>
      <c r="AJ733" s="65">
        <v>54</v>
      </c>
      <c r="AK733" s="67">
        <v>-22.727272727272727</v>
      </c>
      <c r="AL733" s="42" t="s">
        <v>2639</v>
      </c>
      <c r="AM733" s="42" t="s">
        <v>2639</v>
      </c>
      <c r="AN733" s="42" t="s">
        <v>2639</v>
      </c>
      <c r="AO733" s="47" t="s">
        <v>2669</v>
      </c>
      <c r="AP733" s="47" t="s">
        <v>2639</v>
      </c>
      <c r="AQ733" s="43" t="s">
        <v>8</v>
      </c>
    </row>
    <row r="734" spans="1:43" s="24" customFormat="1" ht="30" customHeight="1" x14ac:dyDescent="0.3">
      <c r="A734" s="57" t="s">
        <v>865</v>
      </c>
      <c r="B734" s="57" t="s">
        <v>1574</v>
      </c>
      <c r="C734" s="57" t="s">
        <v>865</v>
      </c>
      <c r="D734" s="58" t="s">
        <v>2385</v>
      </c>
      <c r="E734" s="60" t="s">
        <v>2386</v>
      </c>
      <c r="F734" s="61">
        <v>119</v>
      </c>
      <c r="G734" s="61">
        <v>10732</v>
      </c>
      <c r="H734" s="88">
        <v>1.2000000000000002</v>
      </c>
      <c r="I734" s="63">
        <v>69.747899159663859</v>
      </c>
      <c r="J734" s="63">
        <v>72.268907563025209</v>
      </c>
      <c r="K734" s="63">
        <v>80.672268907563023</v>
      </c>
      <c r="L734" s="63">
        <v>82.35294117647058</v>
      </c>
      <c r="M734" s="63">
        <v>83.193277310924373</v>
      </c>
      <c r="N734" s="63">
        <v>80.672268907563023</v>
      </c>
      <c r="O734" s="63">
        <v>80.672268907563023</v>
      </c>
      <c r="P734" s="63">
        <v>89.075630252100851</v>
      </c>
      <c r="Q734" s="63">
        <v>77.310924369747909</v>
      </c>
      <c r="R734" s="63">
        <v>45.378151260504204</v>
      </c>
      <c r="S734" s="63">
        <v>67.226890756302524</v>
      </c>
      <c r="T734" s="63">
        <v>76.470588235294116</v>
      </c>
      <c r="U734" s="46">
        <v>0</v>
      </c>
      <c r="V734" s="64">
        <v>0</v>
      </c>
      <c r="W734" s="65">
        <v>87</v>
      </c>
      <c r="X734" s="65">
        <v>96</v>
      </c>
      <c r="Y734" s="65">
        <v>95</v>
      </c>
      <c r="Z734" s="65">
        <v>99</v>
      </c>
      <c r="AA734" s="65">
        <v>94</v>
      </c>
      <c r="AB734" s="65">
        <v>98</v>
      </c>
      <c r="AC734" s="67">
        <v>-10.344827586206897</v>
      </c>
      <c r="AD734" s="67">
        <v>-4.2105263157894735</v>
      </c>
      <c r="AE734" s="67">
        <v>-4.2553191489361701</v>
      </c>
      <c r="AF734" s="65">
        <v>95</v>
      </c>
      <c r="AG734" s="65">
        <v>96</v>
      </c>
      <c r="AH734" s="67">
        <v>-1.0526315789473684</v>
      </c>
      <c r="AI734" s="65">
        <v>95</v>
      </c>
      <c r="AJ734" s="65">
        <v>96</v>
      </c>
      <c r="AK734" s="67">
        <v>-1.0526315789473684</v>
      </c>
      <c r="AL734" s="42" t="s">
        <v>2639</v>
      </c>
      <c r="AM734" s="42" t="s">
        <v>2639</v>
      </c>
      <c r="AN734" s="42" t="s">
        <v>2639</v>
      </c>
      <c r="AO734" s="47" t="s">
        <v>2669</v>
      </c>
      <c r="AP734" s="47" t="s">
        <v>2639</v>
      </c>
      <c r="AQ734" s="43" t="s">
        <v>8</v>
      </c>
    </row>
    <row r="735" spans="1:43" s="24" customFormat="1" ht="30" customHeight="1" x14ac:dyDescent="0.3">
      <c r="A735" s="57" t="s">
        <v>865</v>
      </c>
      <c r="B735" s="57" t="s">
        <v>1574</v>
      </c>
      <c r="C735" s="57" t="s">
        <v>865</v>
      </c>
      <c r="D735" s="58" t="s">
        <v>2387</v>
      </c>
      <c r="E735" s="60" t="s">
        <v>2388</v>
      </c>
      <c r="F735" s="61">
        <v>39</v>
      </c>
      <c r="G735" s="61">
        <v>5255</v>
      </c>
      <c r="H735" s="88">
        <v>0.79999999999999993</v>
      </c>
      <c r="I735" s="63">
        <v>100</v>
      </c>
      <c r="J735" s="63">
        <v>100</v>
      </c>
      <c r="K735" s="63">
        <v>100</v>
      </c>
      <c r="L735" s="63">
        <v>100</v>
      </c>
      <c r="M735" s="63">
        <v>100</v>
      </c>
      <c r="N735" s="63">
        <v>100</v>
      </c>
      <c r="O735" s="63">
        <v>100</v>
      </c>
      <c r="P735" s="63">
        <v>100</v>
      </c>
      <c r="Q735" s="63">
        <v>89.743589743589752</v>
      </c>
      <c r="R735" s="63">
        <v>23.076923076923077</v>
      </c>
      <c r="S735" s="63">
        <v>100</v>
      </c>
      <c r="T735" s="63">
        <v>100</v>
      </c>
      <c r="U735" s="46">
        <v>8</v>
      </c>
      <c r="V735" s="64">
        <v>80</v>
      </c>
      <c r="W735" s="65">
        <v>56</v>
      </c>
      <c r="X735" s="65">
        <v>51</v>
      </c>
      <c r="Y735" s="65">
        <v>58</v>
      </c>
      <c r="Z735" s="65">
        <v>53</v>
      </c>
      <c r="AA735" s="65">
        <v>59</v>
      </c>
      <c r="AB735" s="65">
        <v>48</v>
      </c>
      <c r="AC735" s="67">
        <v>8.9285714285714288</v>
      </c>
      <c r="AD735" s="67">
        <v>8.6206896551724146</v>
      </c>
      <c r="AE735" s="67">
        <v>18.64406779661017</v>
      </c>
      <c r="AF735" s="65">
        <v>58</v>
      </c>
      <c r="AG735" s="65">
        <v>49</v>
      </c>
      <c r="AH735" s="67">
        <v>15.517241379310345</v>
      </c>
      <c r="AI735" s="65">
        <v>58</v>
      </c>
      <c r="AJ735" s="65">
        <v>49</v>
      </c>
      <c r="AK735" s="67">
        <v>15.517241379310345</v>
      </c>
      <c r="AL735" s="42" t="s">
        <v>2639</v>
      </c>
      <c r="AM735" s="42" t="s">
        <v>2669</v>
      </c>
      <c r="AN735" s="42" t="s">
        <v>2639</v>
      </c>
      <c r="AO735" s="47" t="s">
        <v>2639</v>
      </c>
      <c r="AP735" s="47" t="s">
        <v>2639</v>
      </c>
      <c r="AQ735" s="43" t="s">
        <v>6</v>
      </c>
    </row>
    <row r="736" spans="1:43" s="24" customFormat="1" ht="30" customHeight="1" x14ac:dyDescent="0.3">
      <c r="A736" s="57" t="s">
        <v>865</v>
      </c>
      <c r="B736" s="57" t="s">
        <v>1574</v>
      </c>
      <c r="C736" s="57" t="s">
        <v>865</v>
      </c>
      <c r="D736" s="58" t="s">
        <v>2389</v>
      </c>
      <c r="E736" s="60" t="s">
        <v>2390</v>
      </c>
      <c r="F736" s="61">
        <v>178</v>
      </c>
      <c r="G736" s="61">
        <v>17994</v>
      </c>
      <c r="H736" s="88">
        <v>1</v>
      </c>
      <c r="I736" s="63">
        <v>91.573033707865164</v>
      </c>
      <c r="J736" s="63">
        <v>63.483146067415731</v>
      </c>
      <c r="K736" s="63">
        <v>91.011235955056179</v>
      </c>
      <c r="L736" s="63">
        <v>80.898876404494374</v>
      </c>
      <c r="M736" s="63">
        <v>97.752808988764045</v>
      </c>
      <c r="N736" s="63">
        <v>90.449438202247194</v>
      </c>
      <c r="O736" s="63">
        <v>90.449438202247194</v>
      </c>
      <c r="P736" s="63">
        <v>96.067415730337075</v>
      </c>
      <c r="Q736" s="63">
        <v>87.640449438202253</v>
      </c>
      <c r="R736" s="63">
        <v>66.292134831460672</v>
      </c>
      <c r="S736" s="63">
        <v>92.134831460674164</v>
      </c>
      <c r="T736" s="63">
        <v>100</v>
      </c>
      <c r="U736" s="46">
        <v>4</v>
      </c>
      <c r="V736" s="64">
        <v>40</v>
      </c>
      <c r="W736" s="65">
        <v>172</v>
      </c>
      <c r="X736" s="65">
        <v>162</v>
      </c>
      <c r="Y736" s="65">
        <v>188</v>
      </c>
      <c r="Z736" s="65">
        <v>174</v>
      </c>
      <c r="AA736" s="65">
        <v>158</v>
      </c>
      <c r="AB736" s="65">
        <v>144</v>
      </c>
      <c r="AC736" s="67">
        <v>5.8139534883720927</v>
      </c>
      <c r="AD736" s="67">
        <v>7.4468085106382977</v>
      </c>
      <c r="AE736" s="67">
        <v>8.8607594936708853</v>
      </c>
      <c r="AF736" s="65">
        <v>186</v>
      </c>
      <c r="AG736" s="65">
        <v>161</v>
      </c>
      <c r="AH736" s="67">
        <v>13.440860215053762</v>
      </c>
      <c r="AI736" s="65">
        <v>186</v>
      </c>
      <c r="AJ736" s="65">
        <v>161</v>
      </c>
      <c r="AK736" s="67">
        <v>13.440860215053762</v>
      </c>
      <c r="AL736" s="42" t="s">
        <v>2639</v>
      </c>
      <c r="AM736" s="42" t="s">
        <v>2639</v>
      </c>
      <c r="AN736" s="42" t="s">
        <v>2639</v>
      </c>
      <c r="AO736" s="47" t="s">
        <v>2669</v>
      </c>
      <c r="AP736" s="47" t="s">
        <v>2639</v>
      </c>
      <c r="AQ736" s="43" t="s">
        <v>8</v>
      </c>
    </row>
    <row r="737" spans="1:43" s="24" customFormat="1" ht="30" customHeight="1" x14ac:dyDescent="0.3">
      <c r="A737" s="57" t="s">
        <v>865</v>
      </c>
      <c r="B737" s="57" t="s">
        <v>1574</v>
      </c>
      <c r="C737" s="57" t="s">
        <v>865</v>
      </c>
      <c r="D737" s="58" t="s">
        <v>2391</v>
      </c>
      <c r="E737" s="60" t="s">
        <v>2392</v>
      </c>
      <c r="F737" s="61">
        <v>120</v>
      </c>
      <c r="G737" s="61">
        <v>8359</v>
      </c>
      <c r="H737" s="88">
        <v>1.5</v>
      </c>
      <c r="I737" s="63">
        <v>85</v>
      </c>
      <c r="J737" s="63">
        <v>100</v>
      </c>
      <c r="K737" s="63">
        <v>100</v>
      </c>
      <c r="L737" s="63">
        <v>94.166666666666671</v>
      </c>
      <c r="M737" s="63">
        <v>100</v>
      </c>
      <c r="N737" s="63">
        <v>96.666666666666671</v>
      </c>
      <c r="O737" s="63">
        <v>96.666666666666671</v>
      </c>
      <c r="P737" s="63">
        <v>95</v>
      </c>
      <c r="Q737" s="63">
        <v>80</v>
      </c>
      <c r="R737" s="63">
        <v>69.166666666666671</v>
      </c>
      <c r="S737" s="63">
        <v>92.5</v>
      </c>
      <c r="T737" s="63">
        <v>91.666666666666657</v>
      </c>
      <c r="U737" s="46">
        <v>5</v>
      </c>
      <c r="V737" s="64">
        <v>50</v>
      </c>
      <c r="W737" s="65">
        <v>106</v>
      </c>
      <c r="X737" s="65">
        <v>123</v>
      </c>
      <c r="Y737" s="65">
        <v>115</v>
      </c>
      <c r="Z737" s="65">
        <v>126</v>
      </c>
      <c r="AA737" s="65">
        <v>115</v>
      </c>
      <c r="AB737" s="65">
        <v>113</v>
      </c>
      <c r="AC737" s="67">
        <v>-16.037735849056602</v>
      </c>
      <c r="AD737" s="67">
        <v>-9.5652173913043477</v>
      </c>
      <c r="AE737" s="67">
        <v>1.7391304347826086</v>
      </c>
      <c r="AF737" s="65">
        <v>117</v>
      </c>
      <c r="AG737" s="65">
        <v>116</v>
      </c>
      <c r="AH737" s="67">
        <v>0.85470085470085477</v>
      </c>
      <c r="AI737" s="65">
        <v>117</v>
      </c>
      <c r="AJ737" s="65">
        <v>116</v>
      </c>
      <c r="AK737" s="67">
        <v>0.85470085470085477</v>
      </c>
      <c r="AL737" s="42" t="s">
        <v>2639</v>
      </c>
      <c r="AM737" s="42" t="s">
        <v>2639</v>
      </c>
      <c r="AN737" s="42" t="s">
        <v>2639</v>
      </c>
      <c r="AO737" s="47" t="s">
        <v>2669</v>
      </c>
      <c r="AP737" s="47" t="s">
        <v>2639</v>
      </c>
      <c r="AQ737" s="43" t="s">
        <v>8</v>
      </c>
    </row>
    <row r="738" spans="1:43" s="24" customFormat="1" ht="30" customHeight="1" x14ac:dyDescent="0.3">
      <c r="A738" s="57" t="s">
        <v>551</v>
      </c>
      <c r="B738" s="57" t="s">
        <v>1574</v>
      </c>
      <c r="C738" s="57" t="s">
        <v>865</v>
      </c>
      <c r="D738" s="58" t="s">
        <v>2393</v>
      </c>
      <c r="E738" s="60" t="s">
        <v>2394</v>
      </c>
      <c r="F738" s="61">
        <v>48</v>
      </c>
      <c r="G738" s="61">
        <v>4647</v>
      </c>
      <c r="H738" s="88">
        <v>1.1000000000000001</v>
      </c>
      <c r="I738" s="63">
        <v>4.1666666666666661</v>
      </c>
      <c r="J738" s="63">
        <v>27.083333333333332</v>
      </c>
      <c r="K738" s="63">
        <v>89.583333333333343</v>
      </c>
      <c r="L738" s="63">
        <v>89.583333333333343</v>
      </c>
      <c r="M738" s="63">
        <v>100</v>
      </c>
      <c r="N738" s="63">
        <v>95.833333333333343</v>
      </c>
      <c r="O738" s="63">
        <v>95.833333333333343</v>
      </c>
      <c r="P738" s="63">
        <v>95.833333333333343</v>
      </c>
      <c r="Q738" s="63">
        <v>87.5</v>
      </c>
      <c r="R738" s="63">
        <v>35.416666666666671</v>
      </c>
      <c r="S738" s="63">
        <v>70.833333333333343</v>
      </c>
      <c r="T738" s="63">
        <v>72.916666666666657</v>
      </c>
      <c r="U738" s="46">
        <v>4</v>
      </c>
      <c r="V738" s="64">
        <v>40</v>
      </c>
      <c r="W738" s="65">
        <v>41</v>
      </c>
      <c r="X738" s="65">
        <v>43</v>
      </c>
      <c r="Y738" s="65">
        <v>37</v>
      </c>
      <c r="Z738" s="65">
        <v>49</v>
      </c>
      <c r="AA738" s="65">
        <v>45</v>
      </c>
      <c r="AB738" s="65">
        <v>43</v>
      </c>
      <c r="AC738" s="67">
        <v>-4.8780487804878048</v>
      </c>
      <c r="AD738" s="67">
        <v>-32.432432432432435</v>
      </c>
      <c r="AE738" s="67">
        <v>4.4444444444444446</v>
      </c>
      <c r="AF738" s="65">
        <v>40</v>
      </c>
      <c r="AG738" s="65">
        <v>46</v>
      </c>
      <c r="AH738" s="67">
        <v>-15</v>
      </c>
      <c r="AI738" s="65">
        <v>42</v>
      </c>
      <c r="AJ738" s="65">
        <v>46</v>
      </c>
      <c r="AK738" s="67">
        <v>-9.5238095238095237</v>
      </c>
      <c r="AL738" s="42" t="s">
        <v>2639</v>
      </c>
      <c r="AM738" s="42" t="s">
        <v>2639</v>
      </c>
      <c r="AN738" s="42" t="s">
        <v>2639</v>
      </c>
      <c r="AO738" s="47" t="s">
        <v>2669</v>
      </c>
      <c r="AP738" s="47" t="s">
        <v>2639</v>
      </c>
      <c r="AQ738" s="43" t="s">
        <v>8</v>
      </c>
    </row>
    <row r="739" spans="1:43" s="24" customFormat="1" ht="30" customHeight="1" x14ac:dyDescent="0.3">
      <c r="A739" s="57" t="s">
        <v>551</v>
      </c>
      <c r="B739" s="57" t="s">
        <v>1574</v>
      </c>
      <c r="C739" s="57" t="s">
        <v>865</v>
      </c>
      <c r="D739" s="58" t="s">
        <v>2395</v>
      </c>
      <c r="E739" s="60" t="s">
        <v>2396</v>
      </c>
      <c r="F739" s="61">
        <v>45</v>
      </c>
      <c r="G739" s="61">
        <v>4743</v>
      </c>
      <c r="H739" s="88">
        <v>1</v>
      </c>
      <c r="I739" s="63">
        <v>100</v>
      </c>
      <c r="J739" s="63">
        <v>53.333333333333336</v>
      </c>
      <c r="K739" s="63">
        <v>100</v>
      </c>
      <c r="L739" s="63">
        <v>100</v>
      </c>
      <c r="M739" s="63">
        <v>100</v>
      </c>
      <c r="N739" s="63">
        <v>100</v>
      </c>
      <c r="O739" s="63">
        <v>100</v>
      </c>
      <c r="P739" s="63">
        <v>100</v>
      </c>
      <c r="Q739" s="63">
        <v>100</v>
      </c>
      <c r="R739" s="63">
        <v>100</v>
      </c>
      <c r="S739" s="63">
        <v>100</v>
      </c>
      <c r="T739" s="63">
        <v>100</v>
      </c>
      <c r="U739" s="46">
        <v>10</v>
      </c>
      <c r="V739" s="64">
        <v>100</v>
      </c>
      <c r="W739" s="65">
        <v>54</v>
      </c>
      <c r="X739" s="65">
        <v>52</v>
      </c>
      <c r="Y739" s="65">
        <v>56</v>
      </c>
      <c r="Z739" s="65">
        <v>57</v>
      </c>
      <c r="AA739" s="65">
        <v>54</v>
      </c>
      <c r="AB739" s="65">
        <v>54</v>
      </c>
      <c r="AC739" s="67">
        <v>3.7037037037037033</v>
      </c>
      <c r="AD739" s="67">
        <v>-1.7857142857142856</v>
      </c>
      <c r="AE739" s="67">
        <v>0</v>
      </c>
      <c r="AF739" s="65">
        <v>57</v>
      </c>
      <c r="AG739" s="65">
        <v>52</v>
      </c>
      <c r="AH739" s="67">
        <v>8.7719298245614024</v>
      </c>
      <c r="AI739" s="65">
        <v>57</v>
      </c>
      <c r="AJ739" s="65">
        <v>53</v>
      </c>
      <c r="AK739" s="67">
        <v>7.0175438596491224</v>
      </c>
      <c r="AL739" s="42" t="s">
        <v>2669</v>
      </c>
      <c r="AM739" s="42" t="s">
        <v>2639</v>
      </c>
      <c r="AN739" s="42" t="s">
        <v>2639</v>
      </c>
      <c r="AO739" s="47" t="s">
        <v>2639</v>
      </c>
      <c r="AP739" s="47" t="s">
        <v>2639</v>
      </c>
      <c r="AQ739" s="43" t="s">
        <v>5</v>
      </c>
    </row>
    <row r="740" spans="1:43" s="24" customFormat="1" ht="30" customHeight="1" x14ac:dyDescent="0.3">
      <c r="A740" s="57" t="s">
        <v>865</v>
      </c>
      <c r="B740" s="57" t="s">
        <v>1574</v>
      </c>
      <c r="C740" s="57" t="s">
        <v>865</v>
      </c>
      <c r="D740" s="58" t="s">
        <v>2397</v>
      </c>
      <c r="E740" s="60" t="s">
        <v>2398</v>
      </c>
      <c r="F740" s="61">
        <v>99</v>
      </c>
      <c r="G740" s="61">
        <v>12659</v>
      </c>
      <c r="H740" s="88">
        <v>0.79999999999999993</v>
      </c>
      <c r="I740" s="63">
        <v>37.373737373737377</v>
      </c>
      <c r="J740" s="63">
        <v>100</v>
      </c>
      <c r="K740" s="63">
        <v>89.898989898989896</v>
      </c>
      <c r="L740" s="63">
        <v>81.818181818181827</v>
      </c>
      <c r="M740" s="63">
        <v>90.909090909090907</v>
      </c>
      <c r="N740" s="63">
        <v>88.888888888888886</v>
      </c>
      <c r="O740" s="63">
        <v>88.888888888888886</v>
      </c>
      <c r="P740" s="63">
        <v>100</v>
      </c>
      <c r="Q740" s="63">
        <v>96.969696969696969</v>
      </c>
      <c r="R740" s="63">
        <v>92.929292929292927</v>
      </c>
      <c r="S740" s="63">
        <v>100</v>
      </c>
      <c r="T740" s="63">
        <v>100</v>
      </c>
      <c r="U740" s="46">
        <v>4</v>
      </c>
      <c r="V740" s="64">
        <v>40</v>
      </c>
      <c r="W740" s="65">
        <v>73</v>
      </c>
      <c r="X740" s="65">
        <v>89</v>
      </c>
      <c r="Y740" s="65">
        <v>73</v>
      </c>
      <c r="Z740" s="65">
        <v>90</v>
      </c>
      <c r="AA740" s="65">
        <v>85</v>
      </c>
      <c r="AB740" s="65">
        <v>81</v>
      </c>
      <c r="AC740" s="67">
        <v>-21.917808219178081</v>
      </c>
      <c r="AD740" s="67">
        <v>-23.287671232876711</v>
      </c>
      <c r="AE740" s="67">
        <v>4.7058823529411766</v>
      </c>
      <c r="AF740" s="65">
        <v>73</v>
      </c>
      <c r="AG740" s="65">
        <v>88</v>
      </c>
      <c r="AH740" s="67">
        <v>-20.547945205479451</v>
      </c>
      <c r="AI740" s="65">
        <v>74</v>
      </c>
      <c r="AJ740" s="65">
        <v>88</v>
      </c>
      <c r="AK740" s="67">
        <v>-18.918918918918919</v>
      </c>
      <c r="AL740" s="42" t="s">
        <v>2639</v>
      </c>
      <c r="AM740" s="42" t="s">
        <v>2639</v>
      </c>
      <c r="AN740" s="42" t="s">
        <v>2639</v>
      </c>
      <c r="AO740" s="47" t="s">
        <v>2669</v>
      </c>
      <c r="AP740" s="47" t="s">
        <v>2639</v>
      </c>
      <c r="AQ740" s="43" t="s">
        <v>8</v>
      </c>
    </row>
    <row r="741" spans="1:43" s="24" customFormat="1" ht="30" customHeight="1" x14ac:dyDescent="0.3">
      <c r="A741" s="57" t="s">
        <v>551</v>
      </c>
      <c r="B741" s="57" t="s">
        <v>1574</v>
      </c>
      <c r="C741" s="57" t="s">
        <v>865</v>
      </c>
      <c r="D741" s="58" t="s">
        <v>2399</v>
      </c>
      <c r="E741" s="60" t="s">
        <v>2400</v>
      </c>
      <c r="F741" s="61">
        <v>29</v>
      </c>
      <c r="G741" s="61">
        <v>3023</v>
      </c>
      <c r="H741" s="88">
        <v>1</v>
      </c>
      <c r="I741" s="63">
        <v>100</v>
      </c>
      <c r="J741" s="63">
        <v>100</v>
      </c>
      <c r="K741" s="63">
        <v>100</v>
      </c>
      <c r="L741" s="63">
        <v>100</v>
      </c>
      <c r="M741" s="63">
        <v>100</v>
      </c>
      <c r="N741" s="63">
        <v>100</v>
      </c>
      <c r="O741" s="63">
        <v>100</v>
      </c>
      <c r="P741" s="63">
        <v>100</v>
      </c>
      <c r="Q741" s="63">
        <v>100</v>
      </c>
      <c r="R741" s="63">
        <v>100</v>
      </c>
      <c r="S741" s="63">
        <v>100</v>
      </c>
      <c r="T741" s="63">
        <v>100</v>
      </c>
      <c r="U741" s="46">
        <v>10</v>
      </c>
      <c r="V741" s="64">
        <v>100</v>
      </c>
      <c r="W741" s="65">
        <v>31</v>
      </c>
      <c r="X741" s="65">
        <v>34</v>
      </c>
      <c r="Y741" s="65">
        <v>32</v>
      </c>
      <c r="Z741" s="65">
        <v>34</v>
      </c>
      <c r="AA741" s="65">
        <v>38</v>
      </c>
      <c r="AB741" s="65">
        <v>36</v>
      </c>
      <c r="AC741" s="67">
        <v>-9.67741935483871</v>
      </c>
      <c r="AD741" s="67">
        <v>-6.25</v>
      </c>
      <c r="AE741" s="67">
        <v>5.2631578947368416</v>
      </c>
      <c r="AF741" s="65">
        <v>32</v>
      </c>
      <c r="AG741" s="65">
        <v>33</v>
      </c>
      <c r="AH741" s="67">
        <v>-3.125</v>
      </c>
      <c r="AI741" s="65">
        <v>33</v>
      </c>
      <c r="AJ741" s="65">
        <v>33</v>
      </c>
      <c r="AK741" s="67">
        <v>0</v>
      </c>
      <c r="AL741" s="42" t="s">
        <v>2669</v>
      </c>
      <c r="AM741" s="42" t="s">
        <v>2639</v>
      </c>
      <c r="AN741" s="42" t="s">
        <v>2639</v>
      </c>
      <c r="AO741" s="47" t="s">
        <v>2639</v>
      </c>
      <c r="AP741" s="47" t="s">
        <v>2639</v>
      </c>
      <c r="AQ741" s="43" t="s">
        <v>5</v>
      </c>
    </row>
    <row r="742" spans="1:43" s="24" customFormat="1" ht="30" customHeight="1" x14ac:dyDescent="0.3">
      <c r="A742" s="57" t="s">
        <v>865</v>
      </c>
      <c r="B742" s="57" t="s">
        <v>1574</v>
      </c>
      <c r="C742" s="57" t="s">
        <v>865</v>
      </c>
      <c r="D742" s="58" t="s">
        <v>2401</v>
      </c>
      <c r="E742" s="60" t="s">
        <v>2402</v>
      </c>
      <c r="F742" s="61">
        <v>74</v>
      </c>
      <c r="G742" s="61">
        <v>7882</v>
      </c>
      <c r="H742" s="88">
        <v>1</v>
      </c>
      <c r="I742" s="63">
        <v>97.297297297297305</v>
      </c>
      <c r="J742" s="63">
        <v>100</v>
      </c>
      <c r="K742" s="63">
        <v>100</v>
      </c>
      <c r="L742" s="63">
        <v>100</v>
      </c>
      <c r="M742" s="63">
        <v>100</v>
      </c>
      <c r="N742" s="63">
        <v>100</v>
      </c>
      <c r="O742" s="63">
        <v>100</v>
      </c>
      <c r="P742" s="63">
        <v>100</v>
      </c>
      <c r="Q742" s="63">
        <v>93.243243243243242</v>
      </c>
      <c r="R742" s="63">
        <v>74.324324324324323</v>
      </c>
      <c r="S742" s="63">
        <v>81.081081081081081</v>
      </c>
      <c r="T742" s="63">
        <v>81.081081081081081</v>
      </c>
      <c r="U742" s="46">
        <v>6</v>
      </c>
      <c r="V742" s="64">
        <v>60</v>
      </c>
      <c r="W742" s="65">
        <v>84</v>
      </c>
      <c r="X742" s="65">
        <v>81</v>
      </c>
      <c r="Y742" s="65">
        <v>87</v>
      </c>
      <c r="Z742" s="65">
        <v>82</v>
      </c>
      <c r="AA742" s="65">
        <v>84</v>
      </c>
      <c r="AB742" s="65">
        <v>82</v>
      </c>
      <c r="AC742" s="67">
        <v>3.5714285714285712</v>
      </c>
      <c r="AD742" s="67">
        <v>5.7471264367816088</v>
      </c>
      <c r="AE742" s="67">
        <v>2.3809523809523809</v>
      </c>
      <c r="AF742" s="65">
        <v>88</v>
      </c>
      <c r="AG742" s="65">
        <v>87</v>
      </c>
      <c r="AH742" s="67">
        <v>1.1363636363636365</v>
      </c>
      <c r="AI742" s="65">
        <v>88</v>
      </c>
      <c r="AJ742" s="65">
        <v>87</v>
      </c>
      <c r="AK742" s="67">
        <v>1.1363636363636365</v>
      </c>
      <c r="AL742" s="42" t="s">
        <v>2639</v>
      </c>
      <c r="AM742" s="42" t="s">
        <v>2639</v>
      </c>
      <c r="AN742" s="42" t="s">
        <v>2639</v>
      </c>
      <c r="AO742" s="47" t="s">
        <v>2669</v>
      </c>
      <c r="AP742" s="47" t="s">
        <v>2639</v>
      </c>
      <c r="AQ742" s="43" t="s">
        <v>8</v>
      </c>
    </row>
    <row r="743" spans="1:43" s="24" customFormat="1" ht="30" customHeight="1" x14ac:dyDescent="0.3">
      <c r="A743" s="57" t="s">
        <v>865</v>
      </c>
      <c r="B743" s="57" t="s">
        <v>1574</v>
      </c>
      <c r="C743" s="57" t="s">
        <v>865</v>
      </c>
      <c r="D743" s="58" t="s">
        <v>2403</v>
      </c>
      <c r="E743" s="60" t="s">
        <v>2404</v>
      </c>
      <c r="F743" s="61">
        <v>29</v>
      </c>
      <c r="G743" s="61">
        <v>2281</v>
      </c>
      <c r="H743" s="88">
        <v>1.3</v>
      </c>
      <c r="I743" s="63">
        <v>68.965517241379317</v>
      </c>
      <c r="J743" s="63">
        <v>55.172413793103445</v>
      </c>
      <c r="K743" s="63">
        <v>82.758620689655174</v>
      </c>
      <c r="L743" s="63">
        <v>75.862068965517238</v>
      </c>
      <c r="M743" s="63">
        <v>82.758620689655174</v>
      </c>
      <c r="N743" s="63">
        <v>100</v>
      </c>
      <c r="O743" s="63">
        <v>100</v>
      </c>
      <c r="P743" s="63">
        <v>100</v>
      </c>
      <c r="Q743" s="63">
        <v>93.103448275862064</v>
      </c>
      <c r="R743" s="63">
        <v>3.4482758620689653</v>
      </c>
      <c r="S743" s="63">
        <v>72.41379310344827</v>
      </c>
      <c r="T743" s="63">
        <v>75.862068965517238</v>
      </c>
      <c r="U743" s="46">
        <v>3</v>
      </c>
      <c r="V743" s="64">
        <v>30</v>
      </c>
      <c r="W743" s="65">
        <v>23</v>
      </c>
      <c r="X743" s="65">
        <v>24</v>
      </c>
      <c r="Y743" s="65">
        <v>27</v>
      </c>
      <c r="Z743" s="65">
        <v>24</v>
      </c>
      <c r="AA743" s="65">
        <v>23</v>
      </c>
      <c r="AB743" s="65">
        <v>22</v>
      </c>
      <c r="AC743" s="67">
        <v>-4.3478260869565215</v>
      </c>
      <c r="AD743" s="67">
        <v>11.111111111111111</v>
      </c>
      <c r="AE743" s="67">
        <v>4.3478260869565215</v>
      </c>
      <c r="AF743" s="65">
        <v>26</v>
      </c>
      <c r="AG743" s="65">
        <v>30</v>
      </c>
      <c r="AH743" s="67">
        <v>-15.384615384615385</v>
      </c>
      <c r="AI743" s="65">
        <v>26</v>
      </c>
      <c r="AJ743" s="65">
        <v>30</v>
      </c>
      <c r="AK743" s="67">
        <v>-15.384615384615385</v>
      </c>
      <c r="AL743" s="42" t="s">
        <v>2639</v>
      </c>
      <c r="AM743" s="42" t="s">
        <v>2639</v>
      </c>
      <c r="AN743" s="42" t="s">
        <v>2639</v>
      </c>
      <c r="AO743" s="47" t="s">
        <v>2669</v>
      </c>
      <c r="AP743" s="47" t="s">
        <v>2639</v>
      </c>
      <c r="AQ743" s="43" t="s">
        <v>8</v>
      </c>
    </row>
    <row r="744" spans="1:43" s="24" customFormat="1" ht="30" customHeight="1" x14ac:dyDescent="0.3">
      <c r="A744" s="57" t="s">
        <v>865</v>
      </c>
      <c r="B744" s="57" t="s">
        <v>1574</v>
      </c>
      <c r="C744" s="57" t="s">
        <v>865</v>
      </c>
      <c r="D744" s="58" t="s">
        <v>2405</v>
      </c>
      <c r="E744" s="60" t="s">
        <v>2406</v>
      </c>
      <c r="F744" s="61">
        <v>42</v>
      </c>
      <c r="G744" s="61">
        <v>3683</v>
      </c>
      <c r="H744" s="88">
        <v>1.2000000000000002</v>
      </c>
      <c r="I744" s="63">
        <v>100</v>
      </c>
      <c r="J744" s="63">
        <v>73.80952380952381</v>
      </c>
      <c r="K744" s="63">
        <v>100</v>
      </c>
      <c r="L744" s="63">
        <v>100</v>
      </c>
      <c r="M744" s="63">
        <v>100</v>
      </c>
      <c r="N744" s="63">
        <v>100</v>
      </c>
      <c r="O744" s="63">
        <v>100</v>
      </c>
      <c r="P744" s="63">
        <v>83.333333333333343</v>
      </c>
      <c r="Q744" s="63">
        <v>92.857142857142861</v>
      </c>
      <c r="R744" s="63">
        <v>88.095238095238088</v>
      </c>
      <c r="S744" s="63">
        <v>95.238095238095227</v>
      </c>
      <c r="T744" s="63">
        <v>92.857142857142861</v>
      </c>
      <c r="U744" s="46">
        <v>6</v>
      </c>
      <c r="V744" s="64">
        <v>60</v>
      </c>
      <c r="W744" s="65">
        <v>48</v>
      </c>
      <c r="X744" s="65">
        <v>45</v>
      </c>
      <c r="Y744" s="65">
        <v>52</v>
      </c>
      <c r="Z744" s="65">
        <v>47</v>
      </c>
      <c r="AA744" s="65">
        <v>47</v>
      </c>
      <c r="AB744" s="65">
        <v>44</v>
      </c>
      <c r="AC744" s="67">
        <v>6.25</v>
      </c>
      <c r="AD744" s="67">
        <v>9.6153846153846168</v>
      </c>
      <c r="AE744" s="67">
        <v>6.3829787234042552</v>
      </c>
      <c r="AF744" s="65">
        <v>51</v>
      </c>
      <c r="AG744" s="65">
        <v>46</v>
      </c>
      <c r="AH744" s="67">
        <v>9.8039215686274517</v>
      </c>
      <c r="AI744" s="65">
        <v>51</v>
      </c>
      <c r="AJ744" s="65">
        <v>45</v>
      </c>
      <c r="AK744" s="67">
        <v>11.76470588235294</v>
      </c>
      <c r="AL744" s="42" t="s">
        <v>2639</v>
      </c>
      <c r="AM744" s="42" t="s">
        <v>2639</v>
      </c>
      <c r="AN744" s="42" t="s">
        <v>2639</v>
      </c>
      <c r="AO744" s="47" t="s">
        <v>2669</v>
      </c>
      <c r="AP744" s="47" t="s">
        <v>2639</v>
      </c>
      <c r="AQ744" s="43" t="s">
        <v>8</v>
      </c>
    </row>
    <row r="745" spans="1:43" s="24" customFormat="1" ht="30" customHeight="1" x14ac:dyDescent="0.3">
      <c r="A745" s="57" t="s">
        <v>865</v>
      </c>
      <c r="B745" s="57" t="s">
        <v>1574</v>
      </c>
      <c r="C745" s="57" t="s">
        <v>865</v>
      </c>
      <c r="D745" s="58" t="s">
        <v>2407</v>
      </c>
      <c r="E745" s="60" t="s">
        <v>2408</v>
      </c>
      <c r="F745" s="61">
        <v>194</v>
      </c>
      <c r="G745" s="61">
        <v>16776</v>
      </c>
      <c r="H745" s="88">
        <v>1.2000000000000002</v>
      </c>
      <c r="I745" s="63">
        <v>88.659793814432987</v>
      </c>
      <c r="J745" s="63">
        <v>100</v>
      </c>
      <c r="K745" s="63">
        <v>82.474226804123703</v>
      </c>
      <c r="L745" s="63">
        <v>80.412371134020617</v>
      </c>
      <c r="M745" s="63">
        <v>87.628865979381445</v>
      </c>
      <c r="N745" s="63">
        <v>79.381443298969074</v>
      </c>
      <c r="O745" s="63">
        <v>80.927835051546396</v>
      </c>
      <c r="P745" s="63">
        <v>75.773195876288653</v>
      </c>
      <c r="Q745" s="63">
        <v>75.257731958762889</v>
      </c>
      <c r="R745" s="63">
        <v>64.948453608247419</v>
      </c>
      <c r="S745" s="63">
        <v>76.80412371134021</v>
      </c>
      <c r="T745" s="63">
        <v>74.226804123711347</v>
      </c>
      <c r="U745" s="46">
        <v>0</v>
      </c>
      <c r="V745" s="64">
        <v>0</v>
      </c>
      <c r="W745" s="65">
        <v>165</v>
      </c>
      <c r="X745" s="65">
        <v>160</v>
      </c>
      <c r="Y745" s="65">
        <v>179</v>
      </c>
      <c r="Z745" s="65">
        <v>170</v>
      </c>
      <c r="AA745" s="65">
        <v>165</v>
      </c>
      <c r="AB745" s="65">
        <v>156</v>
      </c>
      <c r="AC745" s="67">
        <v>3.0303030303030303</v>
      </c>
      <c r="AD745" s="67">
        <v>5.027932960893855</v>
      </c>
      <c r="AE745" s="67">
        <v>5.4545454545454541</v>
      </c>
      <c r="AF745" s="65">
        <v>180</v>
      </c>
      <c r="AG745" s="65">
        <v>154</v>
      </c>
      <c r="AH745" s="67">
        <v>14.444444444444443</v>
      </c>
      <c r="AI745" s="65">
        <v>179</v>
      </c>
      <c r="AJ745" s="65">
        <v>157</v>
      </c>
      <c r="AK745" s="67">
        <v>12.290502793296088</v>
      </c>
      <c r="AL745" s="42" t="s">
        <v>2639</v>
      </c>
      <c r="AM745" s="42" t="s">
        <v>2639</v>
      </c>
      <c r="AN745" s="42" t="s">
        <v>2639</v>
      </c>
      <c r="AO745" s="47" t="s">
        <v>2669</v>
      </c>
      <c r="AP745" s="47" t="s">
        <v>2639</v>
      </c>
      <c r="AQ745" s="43" t="s">
        <v>8</v>
      </c>
    </row>
    <row r="746" spans="1:43" s="24" customFormat="1" ht="30" customHeight="1" x14ac:dyDescent="0.3">
      <c r="A746" s="57" t="s">
        <v>865</v>
      </c>
      <c r="B746" s="57" t="s">
        <v>1574</v>
      </c>
      <c r="C746" s="57" t="s">
        <v>865</v>
      </c>
      <c r="D746" s="58" t="s">
        <v>2409</v>
      </c>
      <c r="E746" s="60" t="s">
        <v>2410</v>
      </c>
      <c r="F746" s="61">
        <v>1300</v>
      </c>
      <c r="G746" s="61">
        <v>117658</v>
      </c>
      <c r="H746" s="88">
        <v>1.2000000000000002</v>
      </c>
      <c r="I746" s="63">
        <v>100</v>
      </c>
      <c r="J746" s="63">
        <v>91.538461538461533</v>
      </c>
      <c r="K746" s="63">
        <v>85.307692307692307</v>
      </c>
      <c r="L746" s="63">
        <v>90.153846153846146</v>
      </c>
      <c r="M746" s="63">
        <v>90.230769230769226</v>
      </c>
      <c r="N746" s="63">
        <v>83.07692307692308</v>
      </c>
      <c r="O746" s="63">
        <v>84.230769230769226</v>
      </c>
      <c r="P746" s="63">
        <v>86.307692307692307</v>
      </c>
      <c r="Q746" s="63">
        <v>68.538461538461533</v>
      </c>
      <c r="R746" s="63">
        <v>54.92307692307692</v>
      </c>
      <c r="S746" s="63">
        <v>77.923076923076934</v>
      </c>
      <c r="T746" s="63">
        <v>83.538461538461533</v>
      </c>
      <c r="U746" s="46">
        <v>0</v>
      </c>
      <c r="V746" s="64">
        <v>0</v>
      </c>
      <c r="W746" s="65">
        <v>1113</v>
      </c>
      <c r="X746" s="65">
        <v>1109</v>
      </c>
      <c r="Y746" s="65">
        <v>1180</v>
      </c>
      <c r="Z746" s="65">
        <v>1173</v>
      </c>
      <c r="AA746" s="65">
        <v>1264</v>
      </c>
      <c r="AB746" s="65">
        <v>1172</v>
      </c>
      <c r="AC746" s="67">
        <v>0.3593890386343217</v>
      </c>
      <c r="AD746" s="67">
        <v>0.59322033898305082</v>
      </c>
      <c r="AE746" s="67">
        <v>7.2784810126582276</v>
      </c>
      <c r="AF746" s="65">
        <v>1186</v>
      </c>
      <c r="AG746" s="65">
        <v>1080</v>
      </c>
      <c r="AH746" s="67">
        <v>8.937605396290051</v>
      </c>
      <c r="AI746" s="65">
        <v>1185</v>
      </c>
      <c r="AJ746" s="65">
        <v>1095</v>
      </c>
      <c r="AK746" s="67">
        <v>7.59493670886076</v>
      </c>
      <c r="AL746" s="42" t="s">
        <v>2639</v>
      </c>
      <c r="AM746" s="42" t="s">
        <v>2639</v>
      </c>
      <c r="AN746" s="42" t="s">
        <v>2639</v>
      </c>
      <c r="AO746" s="47" t="s">
        <v>2669</v>
      </c>
      <c r="AP746" s="47" t="s">
        <v>2639</v>
      </c>
      <c r="AQ746" s="43" t="s">
        <v>8</v>
      </c>
    </row>
    <row r="747" spans="1:43" s="24" customFormat="1" ht="30" customHeight="1" x14ac:dyDescent="0.3">
      <c r="A747" s="57" t="s">
        <v>551</v>
      </c>
      <c r="B747" s="57" t="s">
        <v>1574</v>
      </c>
      <c r="C747" s="57" t="s">
        <v>865</v>
      </c>
      <c r="D747" s="58" t="s">
        <v>2411</v>
      </c>
      <c r="E747" s="60" t="s">
        <v>2412</v>
      </c>
      <c r="F747" s="61">
        <v>33</v>
      </c>
      <c r="G747" s="61">
        <v>3560</v>
      </c>
      <c r="H747" s="88">
        <v>1</v>
      </c>
      <c r="I747" s="63">
        <v>12.121212121212121</v>
      </c>
      <c r="J747" s="63">
        <v>9.0909090909090917</v>
      </c>
      <c r="K747" s="63">
        <v>100</v>
      </c>
      <c r="L747" s="63">
        <v>93.939393939393938</v>
      </c>
      <c r="M747" s="63">
        <v>96.969696969696969</v>
      </c>
      <c r="N747" s="63">
        <v>100</v>
      </c>
      <c r="O747" s="63">
        <v>100</v>
      </c>
      <c r="P747" s="63">
        <v>96.969696969696969</v>
      </c>
      <c r="Q747" s="63">
        <v>63.636363636363633</v>
      </c>
      <c r="R747" s="63">
        <v>69.696969696969703</v>
      </c>
      <c r="S747" s="63">
        <v>100</v>
      </c>
      <c r="T747" s="63">
        <v>100</v>
      </c>
      <c r="U747" s="46">
        <v>7</v>
      </c>
      <c r="V747" s="64">
        <v>70</v>
      </c>
      <c r="W747" s="65">
        <v>29</v>
      </c>
      <c r="X747" s="65">
        <v>33</v>
      </c>
      <c r="Y747" s="65">
        <v>29</v>
      </c>
      <c r="Z747" s="65">
        <v>32</v>
      </c>
      <c r="AA747" s="65">
        <v>27</v>
      </c>
      <c r="AB747" s="65">
        <v>31</v>
      </c>
      <c r="AC747" s="67">
        <v>-13.793103448275861</v>
      </c>
      <c r="AD747" s="67">
        <v>-10.344827586206897</v>
      </c>
      <c r="AE747" s="67">
        <v>-14.814814814814813</v>
      </c>
      <c r="AF747" s="65">
        <v>29</v>
      </c>
      <c r="AG747" s="65">
        <v>33</v>
      </c>
      <c r="AH747" s="67">
        <v>-13.793103448275861</v>
      </c>
      <c r="AI747" s="65">
        <v>29</v>
      </c>
      <c r="AJ747" s="65">
        <v>33</v>
      </c>
      <c r="AK747" s="67">
        <v>-13.793103448275861</v>
      </c>
      <c r="AL747" s="42" t="s">
        <v>2639</v>
      </c>
      <c r="AM747" s="42" t="s">
        <v>2639</v>
      </c>
      <c r="AN747" s="42" t="s">
        <v>2639</v>
      </c>
      <c r="AO747" s="47" t="s">
        <v>2669</v>
      </c>
      <c r="AP747" s="47" t="s">
        <v>2639</v>
      </c>
      <c r="AQ747" s="43" t="s">
        <v>8</v>
      </c>
    </row>
    <row r="748" spans="1:43" s="24" customFormat="1" ht="30" customHeight="1" x14ac:dyDescent="0.3">
      <c r="A748" s="57" t="s">
        <v>865</v>
      </c>
      <c r="B748" s="57" t="s">
        <v>1574</v>
      </c>
      <c r="C748" s="57" t="s">
        <v>865</v>
      </c>
      <c r="D748" s="58" t="s">
        <v>2413</v>
      </c>
      <c r="E748" s="60" t="s">
        <v>2414</v>
      </c>
      <c r="F748" s="61">
        <v>527</v>
      </c>
      <c r="G748" s="61">
        <v>43344</v>
      </c>
      <c r="H748" s="88">
        <v>1.3</v>
      </c>
      <c r="I748" s="63">
        <v>91.271347248576845</v>
      </c>
      <c r="J748" s="63">
        <v>99.430740037950656</v>
      </c>
      <c r="K748" s="63">
        <v>85.768500948766601</v>
      </c>
      <c r="L748" s="63">
        <v>85.009487666034161</v>
      </c>
      <c r="M748" s="63">
        <v>89.563567362428842</v>
      </c>
      <c r="N748" s="63">
        <v>86.907020872865274</v>
      </c>
      <c r="O748" s="63">
        <v>87.286527514231508</v>
      </c>
      <c r="P748" s="63">
        <v>84.440227703984817</v>
      </c>
      <c r="Q748" s="63">
        <v>73.244781783681219</v>
      </c>
      <c r="R748" s="63">
        <v>82.163187855787484</v>
      </c>
      <c r="S748" s="63">
        <v>81.21442125237192</v>
      </c>
      <c r="T748" s="63">
        <v>90.702087286527515</v>
      </c>
      <c r="U748" s="46">
        <v>0</v>
      </c>
      <c r="V748" s="64">
        <v>0</v>
      </c>
      <c r="W748" s="65">
        <v>437</v>
      </c>
      <c r="X748" s="65">
        <v>452</v>
      </c>
      <c r="Y748" s="65">
        <v>460</v>
      </c>
      <c r="Z748" s="65">
        <v>472</v>
      </c>
      <c r="AA748" s="65">
        <v>423</v>
      </c>
      <c r="AB748" s="65">
        <v>448</v>
      </c>
      <c r="AC748" s="67">
        <v>-3.4324942791762014</v>
      </c>
      <c r="AD748" s="67">
        <v>-2.6086956521739131</v>
      </c>
      <c r="AE748" s="67">
        <v>-5.9101654846335698</v>
      </c>
      <c r="AF748" s="65">
        <v>459</v>
      </c>
      <c r="AG748" s="65">
        <v>458</v>
      </c>
      <c r="AH748" s="67">
        <v>0.2178649237472767</v>
      </c>
      <c r="AI748" s="65">
        <v>456</v>
      </c>
      <c r="AJ748" s="65">
        <v>460</v>
      </c>
      <c r="AK748" s="67">
        <v>-0.8771929824561403</v>
      </c>
      <c r="AL748" s="42" t="s">
        <v>2639</v>
      </c>
      <c r="AM748" s="42" t="s">
        <v>2639</v>
      </c>
      <c r="AN748" s="42" t="s">
        <v>2639</v>
      </c>
      <c r="AO748" s="47" t="s">
        <v>2669</v>
      </c>
      <c r="AP748" s="47" t="s">
        <v>2639</v>
      </c>
      <c r="AQ748" s="43" t="s">
        <v>8</v>
      </c>
    </row>
    <row r="749" spans="1:43" s="24" customFormat="1" ht="30" customHeight="1" x14ac:dyDescent="0.3">
      <c r="A749" s="57" t="s">
        <v>868</v>
      </c>
      <c r="B749" s="57" t="s">
        <v>2415</v>
      </c>
      <c r="C749" s="57" t="s">
        <v>868</v>
      </c>
      <c r="D749" s="58" t="s">
        <v>2416</v>
      </c>
      <c r="E749" s="60" t="s">
        <v>2417</v>
      </c>
      <c r="F749" s="61">
        <v>25</v>
      </c>
      <c r="G749" s="61">
        <v>1999</v>
      </c>
      <c r="H749" s="88">
        <v>1.3</v>
      </c>
      <c r="I749" s="63">
        <v>92</v>
      </c>
      <c r="J749" s="63">
        <v>76</v>
      </c>
      <c r="K749" s="63">
        <v>80</v>
      </c>
      <c r="L749" s="63">
        <v>80</v>
      </c>
      <c r="M749" s="63">
        <v>88</v>
      </c>
      <c r="N749" s="63">
        <v>64</v>
      </c>
      <c r="O749" s="63">
        <v>64</v>
      </c>
      <c r="P749" s="63">
        <v>92</v>
      </c>
      <c r="Q749" s="63">
        <v>76</v>
      </c>
      <c r="R749" s="63">
        <v>100</v>
      </c>
      <c r="S749" s="63">
        <v>96</v>
      </c>
      <c r="T749" s="63">
        <v>84</v>
      </c>
      <c r="U749" s="46">
        <v>2</v>
      </c>
      <c r="V749" s="64">
        <v>20</v>
      </c>
      <c r="W749" s="65">
        <v>20</v>
      </c>
      <c r="X749" s="65">
        <v>20</v>
      </c>
      <c r="Y749" s="65">
        <v>22</v>
      </c>
      <c r="Z749" s="65">
        <v>22</v>
      </c>
      <c r="AA749" s="65">
        <v>28</v>
      </c>
      <c r="AB749" s="65">
        <v>20</v>
      </c>
      <c r="AC749" s="67">
        <v>0</v>
      </c>
      <c r="AD749" s="67">
        <v>0</v>
      </c>
      <c r="AE749" s="67">
        <v>28.571428571428569</v>
      </c>
      <c r="AF749" s="65">
        <v>21</v>
      </c>
      <c r="AG749" s="65">
        <v>16</v>
      </c>
      <c r="AH749" s="67">
        <v>23.809523809523807</v>
      </c>
      <c r="AI749" s="65">
        <v>21</v>
      </c>
      <c r="AJ749" s="65">
        <v>16</v>
      </c>
      <c r="AK749" s="67">
        <v>23.809523809523807</v>
      </c>
      <c r="AL749" s="42" t="s">
        <v>2639</v>
      </c>
      <c r="AM749" s="42" t="s">
        <v>2639</v>
      </c>
      <c r="AN749" s="42" t="s">
        <v>2639</v>
      </c>
      <c r="AO749" s="47" t="s">
        <v>2669</v>
      </c>
      <c r="AP749" s="47" t="s">
        <v>2639</v>
      </c>
      <c r="AQ749" s="43" t="s">
        <v>8</v>
      </c>
    </row>
    <row r="750" spans="1:43" s="24" customFormat="1" ht="30" customHeight="1" x14ac:dyDescent="0.3">
      <c r="A750" s="57" t="s">
        <v>87</v>
      </c>
      <c r="B750" s="57" t="s">
        <v>2415</v>
      </c>
      <c r="C750" s="57" t="s">
        <v>868</v>
      </c>
      <c r="D750" s="58" t="s">
        <v>2418</v>
      </c>
      <c r="E750" s="60" t="s">
        <v>2419</v>
      </c>
      <c r="F750" s="61">
        <v>1489</v>
      </c>
      <c r="G750" s="61">
        <v>108905</v>
      </c>
      <c r="H750" s="88">
        <v>1.4000000000000001</v>
      </c>
      <c r="I750" s="63">
        <v>62.860980523841505</v>
      </c>
      <c r="J750" s="63">
        <v>57.219610476830084</v>
      </c>
      <c r="K750" s="63">
        <v>57.756883814640702</v>
      </c>
      <c r="L750" s="63">
        <v>55.271994627266622</v>
      </c>
      <c r="M750" s="63">
        <v>59.435862995298862</v>
      </c>
      <c r="N750" s="63">
        <v>53.727333781061112</v>
      </c>
      <c r="O750" s="63">
        <v>55.070517125587649</v>
      </c>
      <c r="P750" s="63">
        <v>64.674278038952309</v>
      </c>
      <c r="Q750" s="63">
        <v>50.235057085292148</v>
      </c>
      <c r="R750" s="63">
        <v>54.264607118871723</v>
      </c>
      <c r="S750" s="63">
        <v>60.779046339825385</v>
      </c>
      <c r="T750" s="63">
        <v>53.12290127602418</v>
      </c>
      <c r="U750" s="46">
        <v>0</v>
      </c>
      <c r="V750" s="64">
        <v>0</v>
      </c>
      <c r="W750" s="65">
        <v>842</v>
      </c>
      <c r="X750" s="65">
        <v>860</v>
      </c>
      <c r="Y750" s="65">
        <v>858</v>
      </c>
      <c r="Z750" s="65">
        <v>885</v>
      </c>
      <c r="AA750" s="65">
        <v>849</v>
      </c>
      <c r="AB750" s="65">
        <v>823</v>
      </c>
      <c r="AC750" s="67">
        <v>-2.1377672209026128</v>
      </c>
      <c r="AD750" s="67">
        <v>-3.1468531468531471</v>
      </c>
      <c r="AE750" s="67">
        <v>3.0624263839811543</v>
      </c>
      <c r="AF750" s="65">
        <v>842</v>
      </c>
      <c r="AG750" s="65">
        <v>800</v>
      </c>
      <c r="AH750" s="67">
        <v>4.9881235154394297</v>
      </c>
      <c r="AI750" s="65">
        <v>856</v>
      </c>
      <c r="AJ750" s="65">
        <v>820</v>
      </c>
      <c r="AK750" s="67">
        <v>4.2056074766355138</v>
      </c>
      <c r="AL750" s="42" t="s">
        <v>2639</v>
      </c>
      <c r="AM750" s="42" t="s">
        <v>2639</v>
      </c>
      <c r="AN750" s="42" t="s">
        <v>2639</v>
      </c>
      <c r="AO750" s="47" t="s">
        <v>2669</v>
      </c>
      <c r="AP750" s="47" t="s">
        <v>2639</v>
      </c>
      <c r="AQ750" s="43" t="s">
        <v>8</v>
      </c>
    </row>
    <row r="751" spans="1:43" s="24" customFormat="1" ht="30" customHeight="1" x14ac:dyDescent="0.3">
      <c r="A751" s="57" t="s">
        <v>868</v>
      </c>
      <c r="B751" s="57" t="s">
        <v>2415</v>
      </c>
      <c r="C751" s="57" t="s">
        <v>868</v>
      </c>
      <c r="D751" s="58" t="s">
        <v>2420</v>
      </c>
      <c r="E751" s="60" t="s">
        <v>2421</v>
      </c>
      <c r="F751" s="61">
        <v>128</v>
      </c>
      <c r="G751" s="61">
        <v>8369</v>
      </c>
      <c r="H751" s="88">
        <v>1.6</v>
      </c>
      <c r="I751" s="63">
        <v>62.5</v>
      </c>
      <c r="J751" s="63">
        <v>46.09375</v>
      </c>
      <c r="K751" s="63">
        <v>67.96875</v>
      </c>
      <c r="L751" s="63">
        <v>64.84375</v>
      </c>
      <c r="M751" s="63">
        <v>68.75</v>
      </c>
      <c r="N751" s="63">
        <v>65.625</v>
      </c>
      <c r="O751" s="63">
        <v>69.53125</v>
      </c>
      <c r="P751" s="63">
        <v>82.8125</v>
      </c>
      <c r="Q751" s="63">
        <v>60.9375</v>
      </c>
      <c r="R751" s="63">
        <v>67.96875</v>
      </c>
      <c r="S751" s="63">
        <v>97.65625</v>
      </c>
      <c r="T751" s="63">
        <v>100</v>
      </c>
      <c r="U751" s="46">
        <v>2</v>
      </c>
      <c r="V751" s="64">
        <v>20</v>
      </c>
      <c r="W751" s="65">
        <v>91</v>
      </c>
      <c r="X751" s="65">
        <v>87</v>
      </c>
      <c r="Y751" s="65">
        <v>99</v>
      </c>
      <c r="Z751" s="65">
        <v>88</v>
      </c>
      <c r="AA751" s="65">
        <v>91</v>
      </c>
      <c r="AB751" s="65">
        <v>83</v>
      </c>
      <c r="AC751" s="67">
        <v>4.395604395604396</v>
      </c>
      <c r="AD751" s="67">
        <v>11.111111111111111</v>
      </c>
      <c r="AE751" s="67">
        <v>8.791208791208792</v>
      </c>
      <c r="AF751" s="65">
        <v>101</v>
      </c>
      <c r="AG751" s="65">
        <v>84</v>
      </c>
      <c r="AH751" s="67">
        <v>16.831683168316832</v>
      </c>
      <c r="AI751" s="65">
        <v>99</v>
      </c>
      <c r="AJ751" s="65">
        <v>89</v>
      </c>
      <c r="AK751" s="67">
        <v>10.1010101010101</v>
      </c>
      <c r="AL751" s="42" t="s">
        <v>2639</v>
      </c>
      <c r="AM751" s="42" t="s">
        <v>2639</v>
      </c>
      <c r="AN751" s="42" t="s">
        <v>2639</v>
      </c>
      <c r="AO751" s="47" t="s">
        <v>2669</v>
      </c>
      <c r="AP751" s="47" t="s">
        <v>2639</v>
      </c>
      <c r="AQ751" s="43" t="s">
        <v>8</v>
      </c>
    </row>
    <row r="752" spans="1:43" s="24" customFormat="1" ht="30" customHeight="1" x14ac:dyDescent="0.3">
      <c r="A752" s="57" t="s">
        <v>87</v>
      </c>
      <c r="B752" s="57" t="s">
        <v>2415</v>
      </c>
      <c r="C752" s="57" t="s">
        <v>868</v>
      </c>
      <c r="D752" s="58" t="s">
        <v>2422</v>
      </c>
      <c r="E752" s="60" t="s">
        <v>2423</v>
      </c>
      <c r="F752" s="61">
        <v>169</v>
      </c>
      <c r="G752" s="61">
        <v>15558</v>
      </c>
      <c r="H752" s="88">
        <v>1.1000000000000001</v>
      </c>
      <c r="I752" s="63">
        <v>100</v>
      </c>
      <c r="J752" s="63">
        <v>94.082840236686394</v>
      </c>
      <c r="K752" s="63">
        <v>100</v>
      </c>
      <c r="L752" s="63">
        <v>95.857988165680467</v>
      </c>
      <c r="M752" s="63">
        <v>100</v>
      </c>
      <c r="N752" s="63">
        <v>91.715976331360949</v>
      </c>
      <c r="O752" s="63">
        <v>91.715976331360949</v>
      </c>
      <c r="P752" s="63">
        <v>100</v>
      </c>
      <c r="Q752" s="63">
        <v>87.57396449704143</v>
      </c>
      <c r="R752" s="63">
        <v>76.923076923076934</v>
      </c>
      <c r="S752" s="63">
        <v>91.715976331360949</v>
      </c>
      <c r="T752" s="63">
        <v>97.041420118343197</v>
      </c>
      <c r="U752" s="46">
        <v>5</v>
      </c>
      <c r="V752" s="64">
        <v>50</v>
      </c>
      <c r="W752" s="65">
        <v>167</v>
      </c>
      <c r="X752" s="65">
        <v>170</v>
      </c>
      <c r="Y752" s="65">
        <v>177</v>
      </c>
      <c r="Z752" s="65">
        <v>175</v>
      </c>
      <c r="AA752" s="65">
        <v>170</v>
      </c>
      <c r="AB752" s="65">
        <v>162</v>
      </c>
      <c r="AC752" s="67">
        <v>-1.7964071856287425</v>
      </c>
      <c r="AD752" s="67">
        <v>1.1299435028248588</v>
      </c>
      <c r="AE752" s="67">
        <v>4.7058823529411766</v>
      </c>
      <c r="AF752" s="65">
        <v>179</v>
      </c>
      <c r="AG752" s="65">
        <v>155</v>
      </c>
      <c r="AH752" s="67">
        <v>13.407821229050279</v>
      </c>
      <c r="AI752" s="65">
        <v>177</v>
      </c>
      <c r="AJ752" s="65">
        <v>155</v>
      </c>
      <c r="AK752" s="67">
        <v>12.429378531073446</v>
      </c>
      <c r="AL752" s="42" t="s">
        <v>2639</v>
      </c>
      <c r="AM752" s="42" t="s">
        <v>2639</v>
      </c>
      <c r="AN752" s="42" t="s">
        <v>2639</v>
      </c>
      <c r="AO752" s="47" t="s">
        <v>2669</v>
      </c>
      <c r="AP752" s="47" t="s">
        <v>2639</v>
      </c>
      <c r="AQ752" s="43" t="s">
        <v>8</v>
      </c>
    </row>
    <row r="753" spans="1:43" s="24" customFormat="1" ht="30" customHeight="1" x14ac:dyDescent="0.3">
      <c r="A753" s="57" t="s">
        <v>2424</v>
      </c>
      <c r="B753" s="57" t="s">
        <v>2415</v>
      </c>
      <c r="C753" s="57" t="s">
        <v>868</v>
      </c>
      <c r="D753" s="58" t="s">
        <v>2425</v>
      </c>
      <c r="E753" s="60" t="s">
        <v>2426</v>
      </c>
      <c r="F753" s="61">
        <v>86</v>
      </c>
      <c r="G753" s="61">
        <v>10040</v>
      </c>
      <c r="H753" s="88">
        <v>0.9</v>
      </c>
      <c r="I753" s="63">
        <v>73.255813953488371</v>
      </c>
      <c r="J753" s="63">
        <v>48.837209302325576</v>
      </c>
      <c r="K753" s="63">
        <v>72.093023255813947</v>
      </c>
      <c r="L753" s="63">
        <v>74.418604651162795</v>
      </c>
      <c r="M753" s="63">
        <v>80.232558139534888</v>
      </c>
      <c r="N753" s="63">
        <v>62.790697674418603</v>
      </c>
      <c r="O753" s="63">
        <v>65.116279069767444</v>
      </c>
      <c r="P753" s="63">
        <v>86.04651162790698</v>
      </c>
      <c r="Q753" s="63">
        <v>70.930232558139537</v>
      </c>
      <c r="R753" s="63">
        <v>60.465116279069761</v>
      </c>
      <c r="S753" s="63">
        <v>79.069767441860463</v>
      </c>
      <c r="T753" s="63">
        <v>84.883720930232556</v>
      </c>
      <c r="U753" s="46">
        <v>0</v>
      </c>
      <c r="V753" s="64">
        <v>0</v>
      </c>
      <c r="W753" s="65">
        <v>68</v>
      </c>
      <c r="X753" s="65">
        <v>62</v>
      </c>
      <c r="Y753" s="65">
        <v>69</v>
      </c>
      <c r="Z753" s="65">
        <v>69</v>
      </c>
      <c r="AA753" s="65">
        <v>71</v>
      </c>
      <c r="AB753" s="65">
        <v>64</v>
      </c>
      <c r="AC753" s="67">
        <v>8.8235294117647065</v>
      </c>
      <c r="AD753" s="67">
        <v>0</v>
      </c>
      <c r="AE753" s="67">
        <v>9.8591549295774641</v>
      </c>
      <c r="AF753" s="65">
        <v>67</v>
      </c>
      <c r="AG753" s="65">
        <v>54</v>
      </c>
      <c r="AH753" s="67">
        <v>19.402985074626866</v>
      </c>
      <c r="AI753" s="65">
        <v>68</v>
      </c>
      <c r="AJ753" s="65">
        <v>56</v>
      </c>
      <c r="AK753" s="67">
        <v>17.647058823529413</v>
      </c>
      <c r="AL753" s="42" t="s">
        <v>2639</v>
      </c>
      <c r="AM753" s="42" t="s">
        <v>2639</v>
      </c>
      <c r="AN753" s="42" t="s">
        <v>2639</v>
      </c>
      <c r="AO753" s="47" t="s">
        <v>2669</v>
      </c>
      <c r="AP753" s="47" t="s">
        <v>2639</v>
      </c>
      <c r="AQ753" s="43" t="s">
        <v>8</v>
      </c>
    </row>
    <row r="754" spans="1:43" s="24" customFormat="1" ht="30" customHeight="1" x14ac:dyDescent="0.3">
      <c r="A754" s="57" t="s">
        <v>2424</v>
      </c>
      <c r="B754" s="57" t="s">
        <v>2415</v>
      </c>
      <c r="C754" s="57" t="s">
        <v>868</v>
      </c>
      <c r="D754" s="58" t="s">
        <v>2427</v>
      </c>
      <c r="E754" s="60" t="s">
        <v>2428</v>
      </c>
      <c r="F754" s="61">
        <v>23</v>
      </c>
      <c r="G754" s="61">
        <v>3086</v>
      </c>
      <c r="H754" s="88">
        <v>0.79999999999999993</v>
      </c>
      <c r="I754" s="63">
        <v>100</v>
      </c>
      <c r="J754" s="63">
        <v>100</v>
      </c>
      <c r="K754" s="63">
        <v>100</v>
      </c>
      <c r="L754" s="63">
        <v>100</v>
      </c>
      <c r="M754" s="63">
        <v>100</v>
      </c>
      <c r="N754" s="63">
        <v>100</v>
      </c>
      <c r="O754" s="63">
        <v>100</v>
      </c>
      <c r="P754" s="63">
        <v>100</v>
      </c>
      <c r="Q754" s="63">
        <v>100</v>
      </c>
      <c r="R754" s="63">
        <v>100</v>
      </c>
      <c r="S754" s="63">
        <v>100</v>
      </c>
      <c r="T754" s="63">
        <v>100</v>
      </c>
      <c r="U754" s="46">
        <v>10</v>
      </c>
      <c r="V754" s="64">
        <v>100</v>
      </c>
      <c r="W754" s="65">
        <v>31</v>
      </c>
      <c r="X754" s="65">
        <v>29</v>
      </c>
      <c r="Y754" s="65">
        <v>36</v>
      </c>
      <c r="Z754" s="65">
        <v>32</v>
      </c>
      <c r="AA754" s="65">
        <v>30</v>
      </c>
      <c r="AB754" s="65">
        <v>27</v>
      </c>
      <c r="AC754" s="67">
        <v>6.4516129032258061</v>
      </c>
      <c r="AD754" s="67">
        <v>11.111111111111111</v>
      </c>
      <c r="AE754" s="67">
        <v>10</v>
      </c>
      <c r="AF754" s="65">
        <v>33</v>
      </c>
      <c r="AG754" s="65">
        <v>26</v>
      </c>
      <c r="AH754" s="67">
        <v>21.212121212121211</v>
      </c>
      <c r="AI754" s="65">
        <v>34</v>
      </c>
      <c r="AJ754" s="65">
        <v>25</v>
      </c>
      <c r="AK754" s="67">
        <v>26.47058823529412</v>
      </c>
      <c r="AL754" s="42" t="s">
        <v>2669</v>
      </c>
      <c r="AM754" s="42" t="s">
        <v>2639</v>
      </c>
      <c r="AN754" s="42" t="s">
        <v>2639</v>
      </c>
      <c r="AO754" s="47" t="s">
        <v>2639</v>
      </c>
      <c r="AP754" s="47" t="s">
        <v>2639</v>
      </c>
      <c r="AQ754" s="43" t="s">
        <v>5</v>
      </c>
    </row>
    <row r="755" spans="1:43" s="24" customFormat="1" ht="30" customHeight="1" x14ac:dyDescent="0.3">
      <c r="A755" s="57" t="s">
        <v>868</v>
      </c>
      <c r="B755" s="57" t="s">
        <v>2415</v>
      </c>
      <c r="C755" s="57" t="s">
        <v>868</v>
      </c>
      <c r="D755" s="58" t="s">
        <v>2429</v>
      </c>
      <c r="E755" s="60" t="s">
        <v>2430</v>
      </c>
      <c r="F755" s="61">
        <v>339</v>
      </c>
      <c r="G755" s="61">
        <v>28546</v>
      </c>
      <c r="H755" s="88">
        <v>1.2000000000000002</v>
      </c>
      <c r="I755" s="63">
        <v>100</v>
      </c>
      <c r="J755" s="63">
        <v>100</v>
      </c>
      <c r="K755" s="63">
        <v>99.115044247787608</v>
      </c>
      <c r="L755" s="63">
        <v>100</v>
      </c>
      <c r="M755" s="63">
        <v>100</v>
      </c>
      <c r="N755" s="63">
        <v>97.935103244837762</v>
      </c>
      <c r="O755" s="63">
        <v>97.640117994100294</v>
      </c>
      <c r="P755" s="63">
        <v>100</v>
      </c>
      <c r="Q755" s="63">
        <v>84.955752212389385</v>
      </c>
      <c r="R755" s="63">
        <v>31.268436578171094</v>
      </c>
      <c r="S755" s="63">
        <v>85.840707964601776</v>
      </c>
      <c r="T755" s="63">
        <v>96.755162241887902</v>
      </c>
      <c r="U755" s="46">
        <v>7</v>
      </c>
      <c r="V755" s="64">
        <v>70</v>
      </c>
      <c r="W755" s="65">
        <v>322</v>
      </c>
      <c r="X755" s="65">
        <v>336</v>
      </c>
      <c r="Y755" s="65">
        <v>349</v>
      </c>
      <c r="Z755" s="65">
        <v>354</v>
      </c>
      <c r="AA755" s="65">
        <v>363</v>
      </c>
      <c r="AB755" s="65">
        <v>342</v>
      </c>
      <c r="AC755" s="67">
        <v>-4.3478260869565215</v>
      </c>
      <c r="AD755" s="67">
        <v>-1.4326647564469914</v>
      </c>
      <c r="AE755" s="67">
        <v>5.785123966942149</v>
      </c>
      <c r="AF755" s="65">
        <v>352</v>
      </c>
      <c r="AG755" s="65">
        <v>332</v>
      </c>
      <c r="AH755" s="67">
        <v>5.6818181818181817</v>
      </c>
      <c r="AI755" s="65">
        <v>348</v>
      </c>
      <c r="AJ755" s="65">
        <v>331</v>
      </c>
      <c r="AK755" s="67">
        <v>4.8850574712643677</v>
      </c>
      <c r="AL755" s="42" t="s">
        <v>2639</v>
      </c>
      <c r="AM755" s="42" t="s">
        <v>2639</v>
      </c>
      <c r="AN755" s="42" t="s">
        <v>2639</v>
      </c>
      <c r="AO755" s="47" t="s">
        <v>2669</v>
      </c>
      <c r="AP755" s="47" t="s">
        <v>2639</v>
      </c>
      <c r="AQ755" s="43" t="s">
        <v>8</v>
      </c>
    </row>
    <row r="756" spans="1:43" s="24" customFormat="1" ht="30" customHeight="1" x14ac:dyDescent="0.3">
      <c r="A756" s="57" t="s">
        <v>868</v>
      </c>
      <c r="B756" s="57" t="s">
        <v>2415</v>
      </c>
      <c r="C756" s="57" t="s">
        <v>868</v>
      </c>
      <c r="D756" s="58" t="s">
        <v>2431</v>
      </c>
      <c r="E756" s="60" t="s">
        <v>2432</v>
      </c>
      <c r="F756" s="61">
        <v>82</v>
      </c>
      <c r="G756" s="61">
        <v>6993</v>
      </c>
      <c r="H756" s="88">
        <v>1.2000000000000002</v>
      </c>
      <c r="I756" s="63">
        <v>36.585365853658537</v>
      </c>
      <c r="J756" s="63">
        <v>17.073170731707318</v>
      </c>
      <c r="K756" s="63">
        <v>58.536585365853654</v>
      </c>
      <c r="L756" s="63">
        <v>56.09756097560976</v>
      </c>
      <c r="M756" s="63">
        <v>62.195121951219512</v>
      </c>
      <c r="N756" s="63">
        <v>47.560975609756099</v>
      </c>
      <c r="O756" s="63">
        <v>46.341463414634148</v>
      </c>
      <c r="P756" s="63">
        <v>79.268292682926827</v>
      </c>
      <c r="Q756" s="63">
        <v>65.853658536585371</v>
      </c>
      <c r="R756" s="63">
        <v>52.439024390243901</v>
      </c>
      <c r="S756" s="63">
        <v>71.951219512195124</v>
      </c>
      <c r="T756" s="63">
        <v>68.292682926829272</v>
      </c>
      <c r="U756" s="46">
        <v>0</v>
      </c>
      <c r="V756" s="64">
        <v>0</v>
      </c>
      <c r="W756" s="65">
        <v>50</v>
      </c>
      <c r="X756" s="65">
        <v>48</v>
      </c>
      <c r="Y756" s="65">
        <v>52</v>
      </c>
      <c r="Z756" s="65">
        <v>51</v>
      </c>
      <c r="AA756" s="65">
        <v>49</v>
      </c>
      <c r="AB756" s="65">
        <v>46</v>
      </c>
      <c r="AC756" s="67">
        <v>4</v>
      </c>
      <c r="AD756" s="67">
        <v>1.9230769230769231</v>
      </c>
      <c r="AE756" s="67">
        <v>6.1224489795918364</v>
      </c>
      <c r="AF756" s="65">
        <v>50</v>
      </c>
      <c r="AG756" s="65">
        <v>39</v>
      </c>
      <c r="AH756" s="67">
        <v>22</v>
      </c>
      <c r="AI756" s="65">
        <v>50</v>
      </c>
      <c r="AJ756" s="65">
        <v>38</v>
      </c>
      <c r="AK756" s="67">
        <v>24</v>
      </c>
      <c r="AL756" s="42" t="s">
        <v>2639</v>
      </c>
      <c r="AM756" s="42" t="s">
        <v>2639</v>
      </c>
      <c r="AN756" s="42" t="s">
        <v>2639</v>
      </c>
      <c r="AO756" s="47" t="s">
        <v>2669</v>
      </c>
      <c r="AP756" s="47" t="s">
        <v>2639</v>
      </c>
      <c r="AQ756" s="43" t="s">
        <v>8</v>
      </c>
    </row>
    <row r="757" spans="1:43" s="24" customFormat="1" ht="30" customHeight="1" x14ac:dyDescent="0.3">
      <c r="A757" s="57" t="s">
        <v>868</v>
      </c>
      <c r="B757" s="57" t="s">
        <v>2415</v>
      </c>
      <c r="C757" s="57" t="s">
        <v>868</v>
      </c>
      <c r="D757" s="58" t="s">
        <v>2433</v>
      </c>
      <c r="E757" s="60" t="s">
        <v>2434</v>
      </c>
      <c r="F757" s="61">
        <v>126</v>
      </c>
      <c r="G757" s="61">
        <v>10857</v>
      </c>
      <c r="H757" s="88">
        <v>1.2000000000000002</v>
      </c>
      <c r="I757" s="63">
        <v>80.158730158730165</v>
      </c>
      <c r="J757" s="63">
        <v>41.269841269841265</v>
      </c>
      <c r="K757" s="63">
        <v>100</v>
      </c>
      <c r="L757" s="63">
        <v>100</v>
      </c>
      <c r="M757" s="63">
        <v>100</v>
      </c>
      <c r="N757" s="63">
        <v>100</v>
      </c>
      <c r="O757" s="63">
        <v>100</v>
      </c>
      <c r="P757" s="63">
        <v>100</v>
      </c>
      <c r="Q757" s="63">
        <v>100</v>
      </c>
      <c r="R757" s="63">
        <v>84.920634920634924</v>
      </c>
      <c r="S757" s="63">
        <v>100</v>
      </c>
      <c r="T757" s="63">
        <v>95.238095238095227</v>
      </c>
      <c r="U757" s="46">
        <v>9</v>
      </c>
      <c r="V757" s="64">
        <v>90</v>
      </c>
      <c r="W757" s="65">
        <v>126</v>
      </c>
      <c r="X757" s="65">
        <v>132</v>
      </c>
      <c r="Y757" s="65">
        <v>136</v>
      </c>
      <c r="Z757" s="65">
        <v>145</v>
      </c>
      <c r="AA757" s="65">
        <v>129</v>
      </c>
      <c r="AB757" s="65">
        <v>140</v>
      </c>
      <c r="AC757" s="67">
        <v>-4.7619047619047619</v>
      </c>
      <c r="AD757" s="67">
        <v>-6.6176470588235299</v>
      </c>
      <c r="AE757" s="67">
        <v>-8.5271317829457356</v>
      </c>
      <c r="AF757" s="65">
        <v>135</v>
      </c>
      <c r="AG757" s="65">
        <v>138</v>
      </c>
      <c r="AH757" s="67">
        <v>-2.2222222222222223</v>
      </c>
      <c r="AI757" s="65">
        <v>139</v>
      </c>
      <c r="AJ757" s="65">
        <v>138</v>
      </c>
      <c r="AK757" s="67">
        <v>0.71942446043165476</v>
      </c>
      <c r="AL757" s="42" t="s">
        <v>2639</v>
      </c>
      <c r="AM757" s="42" t="s">
        <v>2669</v>
      </c>
      <c r="AN757" s="42" t="s">
        <v>2639</v>
      </c>
      <c r="AO757" s="47" t="s">
        <v>2639</v>
      </c>
      <c r="AP757" s="47" t="s">
        <v>2639</v>
      </c>
      <c r="AQ757" s="43" t="s">
        <v>6</v>
      </c>
    </row>
    <row r="758" spans="1:43" s="24" customFormat="1" ht="30" customHeight="1" x14ac:dyDescent="0.3">
      <c r="A758" s="57" t="s">
        <v>2424</v>
      </c>
      <c r="B758" s="57" t="s">
        <v>2415</v>
      </c>
      <c r="C758" s="57" t="s">
        <v>868</v>
      </c>
      <c r="D758" s="58" t="s">
        <v>2435</v>
      </c>
      <c r="E758" s="60" t="s">
        <v>2436</v>
      </c>
      <c r="F758" s="61">
        <v>126</v>
      </c>
      <c r="G758" s="61">
        <v>18520</v>
      </c>
      <c r="H758" s="88">
        <v>0.7</v>
      </c>
      <c r="I758" s="63">
        <v>95.238095238095227</v>
      </c>
      <c r="J758" s="63">
        <v>74.603174603174608</v>
      </c>
      <c r="K758" s="63">
        <v>95.238095238095227</v>
      </c>
      <c r="L758" s="63">
        <v>92.063492063492063</v>
      </c>
      <c r="M758" s="63">
        <v>98.412698412698404</v>
      </c>
      <c r="N758" s="63">
        <v>93.650793650793645</v>
      </c>
      <c r="O758" s="63">
        <v>92.857142857142861</v>
      </c>
      <c r="P758" s="63">
        <v>100</v>
      </c>
      <c r="Q758" s="63">
        <v>76.19047619047619</v>
      </c>
      <c r="R758" s="63">
        <v>81.746031746031747</v>
      </c>
      <c r="S758" s="63">
        <v>96.031746031746039</v>
      </c>
      <c r="T758" s="63">
        <v>100</v>
      </c>
      <c r="U758" s="46">
        <v>5</v>
      </c>
      <c r="V758" s="64">
        <v>50</v>
      </c>
      <c r="W758" s="65">
        <v>122</v>
      </c>
      <c r="X758" s="65">
        <v>120</v>
      </c>
      <c r="Y758" s="65">
        <v>138</v>
      </c>
      <c r="Z758" s="65">
        <v>124</v>
      </c>
      <c r="AA758" s="65">
        <v>134</v>
      </c>
      <c r="AB758" s="65">
        <v>116</v>
      </c>
      <c r="AC758" s="67">
        <v>1.639344262295082</v>
      </c>
      <c r="AD758" s="67">
        <v>10.144927536231885</v>
      </c>
      <c r="AE758" s="67">
        <v>13.432835820895523</v>
      </c>
      <c r="AF758" s="65">
        <v>134</v>
      </c>
      <c r="AG758" s="65">
        <v>118</v>
      </c>
      <c r="AH758" s="67">
        <v>11.940298507462686</v>
      </c>
      <c r="AI758" s="65">
        <v>134</v>
      </c>
      <c r="AJ758" s="65">
        <v>117</v>
      </c>
      <c r="AK758" s="67">
        <v>12.686567164179104</v>
      </c>
      <c r="AL758" s="42" t="s">
        <v>2639</v>
      </c>
      <c r="AM758" s="42" t="s">
        <v>2639</v>
      </c>
      <c r="AN758" s="42" t="s">
        <v>2639</v>
      </c>
      <c r="AO758" s="47" t="s">
        <v>2669</v>
      </c>
      <c r="AP758" s="47" t="s">
        <v>2639</v>
      </c>
      <c r="AQ758" s="43" t="s">
        <v>8</v>
      </c>
    </row>
    <row r="759" spans="1:43" s="24" customFormat="1" ht="30" customHeight="1" x14ac:dyDescent="0.3">
      <c r="A759" s="57" t="s">
        <v>2424</v>
      </c>
      <c r="B759" s="57" t="s">
        <v>2415</v>
      </c>
      <c r="C759" s="57" t="s">
        <v>868</v>
      </c>
      <c r="D759" s="58" t="s">
        <v>2437</v>
      </c>
      <c r="E759" s="60" t="s">
        <v>2438</v>
      </c>
      <c r="F759" s="61">
        <v>682</v>
      </c>
      <c r="G759" s="61">
        <v>60433</v>
      </c>
      <c r="H759" s="88">
        <v>1.2000000000000002</v>
      </c>
      <c r="I759" s="63">
        <v>44.721407624633429</v>
      </c>
      <c r="J759" s="63">
        <v>38.856304985337239</v>
      </c>
      <c r="K759" s="63">
        <v>44.868035190615835</v>
      </c>
      <c r="L759" s="63">
        <v>39.589442815249264</v>
      </c>
      <c r="M759" s="63">
        <v>46.774193548387096</v>
      </c>
      <c r="N759" s="63">
        <v>35.33724340175953</v>
      </c>
      <c r="O759" s="63">
        <v>36.070381231671554</v>
      </c>
      <c r="P759" s="63">
        <v>40.909090909090914</v>
      </c>
      <c r="Q759" s="63">
        <v>36.510263929618766</v>
      </c>
      <c r="R759" s="63">
        <v>32.258064516129032</v>
      </c>
      <c r="S759" s="63">
        <v>37.829912023460409</v>
      </c>
      <c r="T759" s="63">
        <v>28.592375366568916</v>
      </c>
      <c r="U759" s="46">
        <v>0</v>
      </c>
      <c r="V759" s="64">
        <v>0</v>
      </c>
      <c r="W759" s="65">
        <v>290</v>
      </c>
      <c r="X759" s="65">
        <v>306</v>
      </c>
      <c r="Y759" s="65">
        <v>305</v>
      </c>
      <c r="Z759" s="65">
        <v>319</v>
      </c>
      <c r="AA759" s="65">
        <v>326</v>
      </c>
      <c r="AB759" s="65">
        <v>270</v>
      </c>
      <c r="AC759" s="67">
        <v>-5.5172413793103452</v>
      </c>
      <c r="AD759" s="67">
        <v>-4.5901639344262293</v>
      </c>
      <c r="AE759" s="67">
        <v>17.177914110429448</v>
      </c>
      <c r="AF759" s="65">
        <v>297</v>
      </c>
      <c r="AG759" s="65">
        <v>241</v>
      </c>
      <c r="AH759" s="67">
        <v>18.855218855218855</v>
      </c>
      <c r="AI759" s="65">
        <v>296</v>
      </c>
      <c r="AJ759" s="65">
        <v>246</v>
      </c>
      <c r="AK759" s="67">
        <v>16.891891891891891</v>
      </c>
      <c r="AL759" s="42" t="s">
        <v>2639</v>
      </c>
      <c r="AM759" s="42" t="s">
        <v>2639</v>
      </c>
      <c r="AN759" s="42" t="s">
        <v>2639</v>
      </c>
      <c r="AO759" s="47" t="s">
        <v>2669</v>
      </c>
      <c r="AP759" s="47" t="s">
        <v>2639</v>
      </c>
      <c r="AQ759" s="43" t="s">
        <v>8</v>
      </c>
    </row>
    <row r="760" spans="1:43" s="24" customFormat="1" ht="30" customHeight="1" x14ac:dyDescent="0.3">
      <c r="A760" s="57" t="s">
        <v>87</v>
      </c>
      <c r="B760" s="57" t="s">
        <v>2415</v>
      </c>
      <c r="C760" s="57" t="s">
        <v>868</v>
      </c>
      <c r="D760" s="58" t="s">
        <v>2439</v>
      </c>
      <c r="E760" s="60" t="s">
        <v>2440</v>
      </c>
      <c r="F760" s="61">
        <v>289</v>
      </c>
      <c r="G760" s="61">
        <v>25448</v>
      </c>
      <c r="H760" s="88">
        <v>1.2000000000000002</v>
      </c>
      <c r="I760" s="63">
        <v>58.82352941176471</v>
      </c>
      <c r="J760" s="63">
        <v>46.020761245674741</v>
      </c>
      <c r="K760" s="63">
        <v>71.972318339100354</v>
      </c>
      <c r="L760" s="63">
        <v>73.010380622837374</v>
      </c>
      <c r="M760" s="63">
        <v>75.086505190311414</v>
      </c>
      <c r="N760" s="63">
        <v>75.432525951557096</v>
      </c>
      <c r="O760" s="63">
        <v>75.086505190311414</v>
      </c>
      <c r="P760" s="63">
        <v>86.851211072664356</v>
      </c>
      <c r="Q760" s="63">
        <v>63.321799307958479</v>
      </c>
      <c r="R760" s="63">
        <v>51.903114186851205</v>
      </c>
      <c r="S760" s="63">
        <v>82.006920415224911</v>
      </c>
      <c r="T760" s="63">
        <v>76.470588235294116</v>
      </c>
      <c r="U760" s="46">
        <v>0</v>
      </c>
      <c r="V760" s="64">
        <v>0</v>
      </c>
      <c r="W760" s="65">
        <v>222</v>
      </c>
      <c r="X760" s="65">
        <v>208</v>
      </c>
      <c r="Y760" s="65">
        <v>231</v>
      </c>
      <c r="Z760" s="65">
        <v>217</v>
      </c>
      <c r="AA760" s="65">
        <v>220</v>
      </c>
      <c r="AB760" s="65">
        <v>211</v>
      </c>
      <c r="AC760" s="67">
        <v>6.3063063063063058</v>
      </c>
      <c r="AD760" s="67">
        <v>6.0606060606060606</v>
      </c>
      <c r="AE760" s="67">
        <v>4.0909090909090908</v>
      </c>
      <c r="AF760" s="65">
        <v>226</v>
      </c>
      <c r="AG760" s="65">
        <v>218</v>
      </c>
      <c r="AH760" s="67">
        <v>3.5398230088495577</v>
      </c>
      <c r="AI760" s="65">
        <v>225</v>
      </c>
      <c r="AJ760" s="65">
        <v>217</v>
      </c>
      <c r="AK760" s="67">
        <v>3.5555555555555554</v>
      </c>
      <c r="AL760" s="42" t="s">
        <v>2639</v>
      </c>
      <c r="AM760" s="42" t="s">
        <v>2639</v>
      </c>
      <c r="AN760" s="42" t="s">
        <v>2639</v>
      </c>
      <c r="AO760" s="47" t="s">
        <v>2669</v>
      </c>
      <c r="AP760" s="47" t="s">
        <v>2639</v>
      </c>
      <c r="AQ760" s="43" t="s">
        <v>8</v>
      </c>
    </row>
    <row r="761" spans="1:43" s="24" customFormat="1" ht="30" customHeight="1" x14ac:dyDescent="0.3">
      <c r="A761" s="57" t="s">
        <v>2424</v>
      </c>
      <c r="B761" s="57" t="s">
        <v>2415</v>
      </c>
      <c r="C761" s="57" t="s">
        <v>868</v>
      </c>
      <c r="D761" s="58" t="s">
        <v>2441</v>
      </c>
      <c r="E761" s="60" t="s">
        <v>2442</v>
      </c>
      <c r="F761" s="61">
        <v>126</v>
      </c>
      <c r="G761" s="61">
        <v>15465</v>
      </c>
      <c r="H761" s="88">
        <v>0.9</v>
      </c>
      <c r="I761" s="63">
        <v>87.301587301587304</v>
      </c>
      <c r="J761" s="63">
        <v>84.920634920634924</v>
      </c>
      <c r="K761" s="63">
        <v>77.777777777777786</v>
      </c>
      <c r="L761" s="63">
        <v>81.746031746031747</v>
      </c>
      <c r="M761" s="63">
        <v>79.365079365079367</v>
      </c>
      <c r="N761" s="63">
        <v>75.396825396825392</v>
      </c>
      <c r="O761" s="63">
        <v>73.80952380952381</v>
      </c>
      <c r="P761" s="63">
        <v>92.857142857142861</v>
      </c>
      <c r="Q761" s="63">
        <v>75.396825396825392</v>
      </c>
      <c r="R761" s="63">
        <v>88.888888888888886</v>
      </c>
      <c r="S761" s="63">
        <v>88.888888888888886</v>
      </c>
      <c r="T761" s="63">
        <v>82.539682539682531</v>
      </c>
      <c r="U761" s="46">
        <v>0</v>
      </c>
      <c r="V761" s="64">
        <v>0</v>
      </c>
      <c r="W761" s="65">
        <v>102</v>
      </c>
      <c r="X761" s="65">
        <v>98</v>
      </c>
      <c r="Y761" s="65">
        <v>105</v>
      </c>
      <c r="Z761" s="65">
        <v>100</v>
      </c>
      <c r="AA761" s="65">
        <v>108</v>
      </c>
      <c r="AB761" s="65">
        <v>103</v>
      </c>
      <c r="AC761" s="67">
        <v>3.9215686274509802</v>
      </c>
      <c r="AD761" s="67">
        <v>4.7619047619047619</v>
      </c>
      <c r="AE761" s="67">
        <v>4.6296296296296298</v>
      </c>
      <c r="AF761" s="65">
        <v>102</v>
      </c>
      <c r="AG761" s="65">
        <v>95</v>
      </c>
      <c r="AH761" s="67">
        <v>6.8627450980392162</v>
      </c>
      <c r="AI761" s="65">
        <v>103</v>
      </c>
      <c r="AJ761" s="65">
        <v>93</v>
      </c>
      <c r="AK761" s="67">
        <v>9.7087378640776691</v>
      </c>
      <c r="AL761" s="42" t="s">
        <v>2639</v>
      </c>
      <c r="AM761" s="42" t="s">
        <v>2639</v>
      </c>
      <c r="AN761" s="42" t="s">
        <v>2639</v>
      </c>
      <c r="AO761" s="47" t="s">
        <v>2669</v>
      </c>
      <c r="AP761" s="47" t="s">
        <v>2639</v>
      </c>
      <c r="AQ761" s="43" t="s">
        <v>8</v>
      </c>
    </row>
    <row r="762" spans="1:43" s="24" customFormat="1" ht="30" customHeight="1" x14ac:dyDescent="0.3">
      <c r="A762" s="57" t="s">
        <v>2424</v>
      </c>
      <c r="B762" s="57" t="s">
        <v>2415</v>
      </c>
      <c r="C762" s="57" t="s">
        <v>868</v>
      </c>
      <c r="D762" s="58" t="s">
        <v>2443</v>
      </c>
      <c r="E762" s="60" t="s">
        <v>2444</v>
      </c>
      <c r="F762" s="61">
        <v>476</v>
      </c>
      <c r="G762" s="61">
        <v>40086</v>
      </c>
      <c r="H762" s="88">
        <v>1.2000000000000002</v>
      </c>
      <c r="I762" s="63">
        <v>80.0420168067227</v>
      </c>
      <c r="J762" s="63">
        <v>61.764705882352942</v>
      </c>
      <c r="K762" s="63">
        <v>83.403361344537814</v>
      </c>
      <c r="L762" s="63">
        <v>84.663865546218489</v>
      </c>
      <c r="M762" s="63">
        <v>86.974789915966383</v>
      </c>
      <c r="N762" s="63">
        <v>84.663865546218489</v>
      </c>
      <c r="O762" s="63">
        <v>84.453781512605048</v>
      </c>
      <c r="P762" s="63">
        <v>80.252100840336141</v>
      </c>
      <c r="Q762" s="63">
        <v>65.546218487394952</v>
      </c>
      <c r="R762" s="63">
        <v>76.05042016806722</v>
      </c>
      <c r="S762" s="63">
        <v>79.831932773109244</v>
      </c>
      <c r="T762" s="63">
        <v>71.428571428571431</v>
      </c>
      <c r="U762" s="46">
        <v>0</v>
      </c>
      <c r="V762" s="64">
        <v>0</v>
      </c>
      <c r="W762" s="65">
        <v>359</v>
      </c>
      <c r="X762" s="65">
        <v>397</v>
      </c>
      <c r="Y762" s="65">
        <v>386</v>
      </c>
      <c r="Z762" s="65">
        <v>414</v>
      </c>
      <c r="AA762" s="65">
        <v>397</v>
      </c>
      <c r="AB762" s="65">
        <v>403</v>
      </c>
      <c r="AC762" s="67">
        <v>-10.584958217270195</v>
      </c>
      <c r="AD762" s="67">
        <v>-7.2538860103626934</v>
      </c>
      <c r="AE762" s="67">
        <v>-1.5113350125944585</v>
      </c>
      <c r="AF762" s="65">
        <v>383</v>
      </c>
      <c r="AG762" s="65">
        <v>403</v>
      </c>
      <c r="AH762" s="67">
        <v>-5.221932114882506</v>
      </c>
      <c r="AI762" s="65">
        <v>383</v>
      </c>
      <c r="AJ762" s="65">
        <v>402</v>
      </c>
      <c r="AK762" s="67">
        <v>-4.9608355091383807</v>
      </c>
      <c r="AL762" s="42" t="s">
        <v>2639</v>
      </c>
      <c r="AM762" s="42" t="s">
        <v>2639</v>
      </c>
      <c r="AN762" s="42" t="s">
        <v>2639</v>
      </c>
      <c r="AO762" s="47" t="s">
        <v>2669</v>
      </c>
      <c r="AP762" s="47" t="s">
        <v>2639</v>
      </c>
      <c r="AQ762" s="43" t="s">
        <v>8</v>
      </c>
    </row>
    <row r="763" spans="1:43" s="24" customFormat="1" ht="30" customHeight="1" x14ac:dyDescent="0.3">
      <c r="A763" s="57" t="s">
        <v>2424</v>
      </c>
      <c r="B763" s="57" t="s">
        <v>2415</v>
      </c>
      <c r="C763" s="57" t="s">
        <v>868</v>
      </c>
      <c r="D763" s="58" t="s">
        <v>2445</v>
      </c>
      <c r="E763" s="60" t="s">
        <v>2446</v>
      </c>
      <c r="F763" s="61">
        <v>89</v>
      </c>
      <c r="G763" s="61">
        <v>7644</v>
      </c>
      <c r="H763" s="88">
        <v>1.2000000000000002</v>
      </c>
      <c r="I763" s="63">
        <v>100</v>
      </c>
      <c r="J763" s="63">
        <v>91.011235955056179</v>
      </c>
      <c r="K763" s="63">
        <v>88.764044943820224</v>
      </c>
      <c r="L763" s="63">
        <v>92.134831460674164</v>
      </c>
      <c r="M763" s="63">
        <v>96.629213483146074</v>
      </c>
      <c r="N763" s="63">
        <v>95.50561797752809</v>
      </c>
      <c r="O763" s="63">
        <v>96.629213483146074</v>
      </c>
      <c r="P763" s="63">
        <v>84.269662921348313</v>
      </c>
      <c r="Q763" s="63">
        <v>74.157303370786522</v>
      </c>
      <c r="R763" s="63">
        <v>84.269662921348313</v>
      </c>
      <c r="S763" s="63">
        <v>91.011235955056179</v>
      </c>
      <c r="T763" s="63">
        <v>100</v>
      </c>
      <c r="U763" s="46">
        <v>4</v>
      </c>
      <c r="V763" s="64">
        <v>40</v>
      </c>
      <c r="W763" s="65">
        <v>84</v>
      </c>
      <c r="X763" s="65">
        <v>79</v>
      </c>
      <c r="Y763" s="65">
        <v>91</v>
      </c>
      <c r="Z763" s="65">
        <v>86</v>
      </c>
      <c r="AA763" s="65">
        <v>71</v>
      </c>
      <c r="AB763" s="65">
        <v>82</v>
      </c>
      <c r="AC763" s="67">
        <v>5.9523809523809517</v>
      </c>
      <c r="AD763" s="67">
        <v>5.4945054945054945</v>
      </c>
      <c r="AE763" s="67">
        <v>-15.492957746478872</v>
      </c>
      <c r="AF763" s="65">
        <v>95</v>
      </c>
      <c r="AG763" s="65">
        <v>85</v>
      </c>
      <c r="AH763" s="67">
        <v>10.526315789473683</v>
      </c>
      <c r="AI763" s="65">
        <v>99</v>
      </c>
      <c r="AJ763" s="65">
        <v>86</v>
      </c>
      <c r="AK763" s="67">
        <v>13.131313131313133</v>
      </c>
      <c r="AL763" s="42" t="s">
        <v>2639</v>
      </c>
      <c r="AM763" s="42" t="s">
        <v>2639</v>
      </c>
      <c r="AN763" s="42" t="s">
        <v>2639</v>
      </c>
      <c r="AO763" s="47" t="s">
        <v>2669</v>
      </c>
      <c r="AP763" s="47" t="s">
        <v>2639</v>
      </c>
      <c r="AQ763" s="43" t="s">
        <v>8</v>
      </c>
    </row>
    <row r="764" spans="1:43" s="24" customFormat="1" ht="30" customHeight="1" x14ac:dyDescent="0.3">
      <c r="A764" s="57" t="s">
        <v>87</v>
      </c>
      <c r="B764" s="57" t="s">
        <v>2415</v>
      </c>
      <c r="C764" s="57" t="s">
        <v>868</v>
      </c>
      <c r="D764" s="58" t="s">
        <v>2447</v>
      </c>
      <c r="E764" s="60" t="s">
        <v>2448</v>
      </c>
      <c r="F764" s="61">
        <v>27</v>
      </c>
      <c r="G764" s="61">
        <v>3607</v>
      </c>
      <c r="H764" s="88">
        <v>0.79999999999999993</v>
      </c>
      <c r="I764" s="63">
        <v>100</v>
      </c>
      <c r="J764" s="63">
        <v>100</v>
      </c>
      <c r="K764" s="63">
        <v>88.888888888888886</v>
      </c>
      <c r="L764" s="63">
        <v>100</v>
      </c>
      <c r="M764" s="63">
        <v>100</v>
      </c>
      <c r="N764" s="63">
        <v>100</v>
      </c>
      <c r="O764" s="63">
        <v>100</v>
      </c>
      <c r="P764" s="63">
        <v>100</v>
      </c>
      <c r="Q764" s="63">
        <v>100</v>
      </c>
      <c r="R764" s="63">
        <v>100</v>
      </c>
      <c r="S764" s="63">
        <v>100</v>
      </c>
      <c r="T764" s="63">
        <v>100</v>
      </c>
      <c r="U764" s="46">
        <v>9</v>
      </c>
      <c r="V764" s="64">
        <v>90</v>
      </c>
      <c r="W764" s="65">
        <v>30</v>
      </c>
      <c r="X764" s="65">
        <v>24</v>
      </c>
      <c r="Y764" s="65">
        <v>33</v>
      </c>
      <c r="Z764" s="65">
        <v>27</v>
      </c>
      <c r="AA764" s="65">
        <v>28</v>
      </c>
      <c r="AB764" s="65">
        <v>28</v>
      </c>
      <c r="AC764" s="67">
        <v>20</v>
      </c>
      <c r="AD764" s="67">
        <v>18.181818181818183</v>
      </c>
      <c r="AE764" s="67">
        <v>0</v>
      </c>
      <c r="AF764" s="65">
        <v>34</v>
      </c>
      <c r="AG764" s="65">
        <v>30</v>
      </c>
      <c r="AH764" s="67">
        <v>11.76470588235294</v>
      </c>
      <c r="AI764" s="65">
        <v>34</v>
      </c>
      <c r="AJ764" s="65">
        <v>30</v>
      </c>
      <c r="AK764" s="67">
        <v>11.76470588235294</v>
      </c>
      <c r="AL764" s="42" t="s">
        <v>2639</v>
      </c>
      <c r="AM764" s="42" t="s">
        <v>2669</v>
      </c>
      <c r="AN764" s="42" t="s">
        <v>2639</v>
      </c>
      <c r="AO764" s="47" t="s">
        <v>2639</v>
      </c>
      <c r="AP764" s="47" t="s">
        <v>2639</v>
      </c>
      <c r="AQ764" s="43" t="s">
        <v>6</v>
      </c>
    </row>
    <row r="765" spans="1:43" s="24" customFormat="1" ht="30" customHeight="1" x14ac:dyDescent="0.3">
      <c r="A765" s="57" t="s">
        <v>87</v>
      </c>
      <c r="B765" s="57" t="s">
        <v>2415</v>
      </c>
      <c r="C765" s="57" t="s">
        <v>868</v>
      </c>
      <c r="D765" s="58" t="s">
        <v>2449</v>
      </c>
      <c r="E765" s="60" t="s">
        <v>2450</v>
      </c>
      <c r="F765" s="61">
        <v>199</v>
      </c>
      <c r="G765" s="61">
        <v>16378</v>
      </c>
      <c r="H765" s="88">
        <v>1.3</v>
      </c>
      <c r="I765" s="63">
        <v>100</v>
      </c>
      <c r="J765" s="63">
        <v>73.366834170854261</v>
      </c>
      <c r="K765" s="63">
        <v>100</v>
      </c>
      <c r="L765" s="63">
        <v>100</v>
      </c>
      <c r="M765" s="63">
        <v>100</v>
      </c>
      <c r="N765" s="63">
        <v>100</v>
      </c>
      <c r="O765" s="63">
        <v>100</v>
      </c>
      <c r="P765" s="63">
        <v>100</v>
      </c>
      <c r="Q765" s="63">
        <v>100</v>
      </c>
      <c r="R765" s="63">
        <v>94.9748743718593</v>
      </c>
      <c r="S765" s="63">
        <v>100</v>
      </c>
      <c r="T765" s="63">
        <v>100</v>
      </c>
      <c r="U765" s="46">
        <v>9</v>
      </c>
      <c r="V765" s="64">
        <v>90</v>
      </c>
      <c r="W765" s="65">
        <v>224</v>
      </c>
      <c r="X765" s="65">
        <v>224</v>
      </c>
      <c r="Y765" s="65">
        <v>256</v>
      </c>
      <c r="Z765" s="65">
        <v>253</v>
      </c>
      <c r="AA765" s="65">
        <v>256</v>
      </c>
      <c r="AB765" s="65">
        <v>243</v>
      </c>
      <c r="AC765" s="67">
        <v>0</v>
      </c>
      <c r="AD765" s="67">
        <v>1.171875</v>
      </c>
      <c r="AE765" s="67">
        <v>5.078125</v>
      </c>
      <c r="AF765" s="65">
        <v>255</v>
      </c>
      <c r="AG765" s="65">
        <v>232</v>
      </c>
      <c r="AH765" s="67">
        <v>9.0196078431372548</v>
      </c>
      <c r="AI765" s="65">
        <v>255</v>
      </c>
      <c r="AJ765" s="65">
        <v>231</v>
      </c>
      <c r="AK765" s="67">
        <v>9.4117647058823533</v>
      </c>
      <c r="AL765" s="42" t="s">
        <v>2639</v>
      </c>
      <c r="AM765" s="42" t="s">
        <v>2669</v>
      </c>
      <c r="AN765" s="42" t="s">
        <v>2639</v>
      </c>
      <c r="AO765" s="47" t="s">
        <v>2639</v>
      </c>
      <c r="AP765" s="47" t="s">
        <v>2639</v>
      </c>
      <c r="AQ765" s="43" t="s">
        <v>6</v>
      </c>
    </row>
    <row r="766" spans="1:43" s="24" customFormat="1" ht="30" customHeight="1" x14ac:dyDescent="0.3">
      <c r="A766" s="57" t="s">
        <v>2424</v>
      </c>
      <c r="B766" s="57" t="s">
        <v>2415</v>
      </c>
      <c r="C766" s="57" t="s">
        <v>868</v>
      </c>
      <c r="D766" s="58" t="s">
        <v>2451</v>
      </c>
      <c r="E766" s="60" t="s">
        <v>2452</v>
      </c>
      <c r="F766" s="61">
        <v>73</v>
      </c>
      <c r="G766" s="61">
        <v>6445</v>
      </c>
      <c r="H766" s="88">
        <v>1.2000000000000002</v>
      </c>
      <c r="I766" s="63">
        <v>89.041095890410958</v>
      </c>
      <c r="J766" s="63">
        <v>80.821917808219183</v>
      </c>
      <c r="K766" s="63">
        <v>100</v>
      </c>
      <c r="L766" s="63">
        <v>100</v>
      </c>
      <c r="M766" s="63">
        <v>100</v>
      </c>
      <c r="N766" s="63">
        <v>100</v>
      </c>
      <c r="O766" s="63">
        <v>100</v>
      </c>
      <c r="P766" s="63">
        <v>100</v>
      </c>
      <c r="Q766" s="63">
        <v>91.780821917808225</v>
      </c>
      <c r="R766" s="63">
        <v>50.684931506849317</v>
      </c>
      <c r="S766" s="63">
        <v>100</v>
      </c>
      <c r="T766" s="63">
        <v>100</v>
      </c>
      <c r="U766" s="46">
        <v>8</v>
      </c>
      <c r="V766" s="64">
        <v>80</v>
      </c>
      <c r="W766" s="65">
        <v>73</v>
      </c>
      <c r="X766" s="65">
        <v>77</v>
      </c>
      <c r="Y766" s="65">
        <v>75</v>
      </c>
      <c r="Z766" s="65">
        <v>77</v>
      </c>
      <c r="AA766" s="65">
        <v>85</v>
      </c>
      <c r="AB766" s="65">
        <v>75</v>
      </c>
      <c r="AC766" s="67">
        <v>-5.4794520547945202</v>
      </c>
      <c r="AD766" s="67">
        <v>-2.666666666666667</v>
      </c>
      <c r="AE766" s="67">
        <v>11.76470588235294</v>
      </c>
      <c r="AF766" s="65">
        <v>74</v>
      </c>
      <c r="AG766" s="65">
        <v>82</v>
      </c>
      <c r="AH766" s="67">
        <v>-10.810810810810811</v>
      </c>
      <c r="AI766" s="65">
        <v>74</v>
      </c>
      <c r="AJ766" s="65">
        <v>81</v>
      </c>
      <c r="AK766" s="67">
        <v>-9.4594594594594597</v>
      </c>
      <c r="AL766" s="42" t="s">
        <v>2639</v>
      </c>
      <c r="AM766" s="42" t="s">
        <v>2669</v>
      </c>
      <c r="AN766" s="42" t="s">
        <v>2639</v>
      </c>
      <c r="AO766" s="47" t="s">
        <v>2639</v>
      </c>
      <c r="AP766" s="47" t="s">
        <v>2639</v>
      </c>
      <c r="AQ766" s="43" t="s">
        <v>6</v>
      </c>
    </row>
    <row r="767" spans="1:43" s="24" customFormat="1" ht="30" customHeight="1" x14ac:dyDescent="0.3">
      <c r="A767" s="57" t="s">
        <v>2424</v>
      </c>
      <c r="B767" s="57" t="s">
        <v>2415</v>
      </c>
      <c r="C767" s="57" t="s">
        <v>868</v>
      </c>
      <c r="D767" s="58" t="s">
        <v>2453</v>
      </c>
      <c r="E767" s="60" t="s">
        <v>2454</v>
      </c>
      <c r="F767" s="61">
        <v>115</v>
      </c>
      <c r="G767" s="61">
        <v>12292</v>
      </c>
      <c r="H767" s="88">
        <v>1</v>
      </c>
      <c r="I767" s="63">
        <v>100</v>
      </c>
      <c r="J767" s="63">
        <v>100</v>
      </c>
      <c r="K767" s="63">
        <v>94.782608695652172</v>
      </c>
      <c r="L767" s="63">
        <v>100</v>
      </c>
      <c r="M767" s="63">
        <v>100</v>
      </c>
      <c r="N767" s="63">
        <v>98.260869565217391</v>
      </c>
      <c r="O767" s="63">
        <v>98.260869565217391</v>
      </c>
      <c r="P767" s="63">
        <v>100</v>
      </c>
      <c r="Q767" s="63">
        <v>96.521739130434781</v>
      </c>
      <c r="R767" s="63">
        <v>77.391304347826079</v>
      </c>
      <c r="S767" s="63">
        <v>86.08695652173914</v>
      </c>
      <c r="T767" s="63">
        <v>100</v>
      </c>
      <c r="U767" s="46">
        <v>8</v>
      </c>
      <c r="V767" s="64">
        <v>80</v>
      </c>
      <c r="W767" s="65">
        <v>109</v>
      </c>
      <c r="X767" s="65">
        <v>109</v>
      </c>
      <c r="Y767" s="65">
        <v>125</v>
      </c>
      <c r="Z767" s="65">
        <v>117</v>
      </c>
      <c r="AA767" s="65">
        <v>125</v>
      </c>
      <c r="AB767" s="65">
        <v>116</v>
      </c>
      <c r="AC767" s="67">
        <v>0</v>
      </c>
      <c r="AD767" s="67">
        <v>6.4</v>
      </c>
      <c r="AE767" s="67">
        <v>7.1999999999999993</v>
      </c>
      <c r="AF767" s="65">
        <v>127</v>
      </c>
      <c r="AG767" s="65">
        <v>113</v>
      </c>
      <c r="AH767" s="67">
        <v>11.023622047244094</v>
      </c>
      <c r="AI767" s="65">
        <v>126</v>
      </c>
      <c r="AJ767" s="65">
        <v>113</v>
      </c>
      <c r="AK767" s="67">
        <v>10.317460317460316</v>
      </c>
      <c r="AL767" s="42" t="s">
        <v>2639</v>
      </c>
      <c r="AM767" s="42" t="s">
        <v>2669</v>
      </c>
      <c r="AN767" s="42" t="s">
        <v>2639</v>
      </c>
      <c r="AO767" s="47" t="s">
        <v>2639</v>
      </c>
      <c r="AP767" s="47" t="s">
        <v>2639</v>
      </c>
      <c r="AQ767" s="43" t="s">
        <v>6</v>
      </c>
    </row>
    <row r="768" spans="1:43" s="24" customFormat="1" ht="30" customHeight="1" x14ac:dyDescent="0.3">
      <c r="A768" s="57" t="s">
        <v>87</v>
      </c>
      <c r="B768" s="57" t="s">
        <v>2415</v>
      </c>
      <c r="C768" s="57" t="s">
        <v>868</v>
      </c>
      <c r="D768" s="58" t="s">
        <v>2455</v>
      </c>
      <c r="E768" s="60" t="s">
        <v>2456</v>
      </c>
      <c r="F768" s="61">
        <v>33</v>
      </c>
      <c r="G768" s="61">
        <v>3646</v>
      </c>
      <c r="H768" s="88">
        <v>1</v>
      </c>
      <c r="I768" s="63">
        <v>100</v>
      </c>
      <c r="J768" s="63">
        <v>100</v>
      </c>
      <c r="K768" s="63">
        <v>100</v>
      </c>
      <c r="L768" s="63">
        <v>100</v>
      </c>
      <c r="M768" s="63">
        <v>100</v>
      </c>
      <c r="N768" s="63">
        <v>100</v>
      </c>
      <c r="O768" s="63">
        <v>100</v>
      </c>
      <c r="P768" s="63">
        <v>100</v>
      </c>
      <c r="Q768" s="63">
        <v>100</v>
      </c>
      <c r="R768" s="63">
        <v>100</v>
      </c>
      <c r="S768" s="63">
        <v>100</v>
      </c>
      <c r="T768" s="63">
        <v>100</v>
      </c>
      <c r="U768" s="46">
        <v>10</v>
      </c>
      <c r="V768" s="64">
        <v>100</v>
      </c>
      <c r="W768" s="65">
        <v>46</v>
      </c>
      <c r="X768" s="65">
        <v>49</v>
      </c>
      <c r="Y768" s="65">
        <v>46</v>
      </c>
      <c r="Z768" s="65">
        <v>50</v>
      </c>
      <c r="AA768" s="65">
        <v>44</v>
      </c>
      <c r="AB768" s="65">
        <v>56</v>
      </c>
      <c r="AC768" s="67">
        <v>-6.5217391304347823</v>
      </c>
      <c r="AD768" s="67">
        <v>-8.695652173913043</v>
      </c>
      <c r="AE768" s="67">
        <v>-27.27272727272727</v>
      </c>
      <c r="AF768" s="65">
        <v>46</v>
      </c>
      <c r="AG768" s="65">
        <v>55</v>
      </c>
      <c r="AH768" s="67">
        <v>-19.565217391304348</v>
      </c>
      <c r="AI768" s="65">
        <v>46</v>
      </c>
      <c r="AJ768" s="65">
        <v>57</v>
      </c>
      <c r="AK768" s="67">
        <v>-23.913043478260871</v>
      </c>
      <c r="AL768" s="42" t="s">
        <v>2669</v>
      </c>
      <c r="AM768" s="42" t="s">
        <v>2639</v>
      </c>
      <c r="AN768" s="42" t="s">
        <v>2639</v>
      </c>
      <c r="AO768" s="47" t="s">
        <v>2639</v>
      </c>
      <c r="AP768" s="47" t="s">
        <v>2639</v>
      </c>
      <c r="AQ768" s="43" t="s">
        <v>5</v>
      </c>
    </row>
    <row r="769" spans="1:43" s="24" customFormat="1" ht="30" customHeight="1" x14ac:dyDescent="0.3">
      <c r="A769" s="57" t="s">
        <v>868</v>
      </c>
      <c r="B769" s="57" t="s">
        <v>2415</v>
      </c>
      <c r="C769" s="57" t="s">
        <v>868</v>
      </c>
      <c r="D769" s="58" t="s">
        <v>2457</v>
      </c>
      <c r="E769" s="60" t="s">
        <v>2458</v>
      </c>
      <c r="F769" s="61">
        <v>301</v>
      </c>
      <c r="G769" s="61">
        <v>26504</v>
      </c>
      <c r="H769" s="88">
        <v>1.2000000000000002</v>
      </c>
      <c r="I769" s="63">
        <v>100</v>
      </c>
      <c r="J769" s="63">
        <v>99.667774086378742</v>
      </c>
      <c r="K769" s="63">
        <v>100</v>
      </c>
      <c r="L769" s="63">
        <v>100</v>
      </c>
      <c r="M769" s="63">
        <v>100</v>
      </c>
      <c r="N769" s="63">
        <v>100</v>
      </c>
      <c r="O769" s="63">
        <v>100</v>
      </c>
      <c r="P769" s="63">
        <v>100</v>
      </c>
      <c r="Q769" s="63">
        <v>100</v>
      </c>
      <c r="R769" s="63">
        <v>100</v>
      </c>
      <c r="S769" s="63">
        <v>100</v>
      </c>
      <c r="T769" s="63">
        <v>94.019933554817285</v>
      </c>
      <c r="U769" s="46">
        <v>9</v>
      </c>
      <c r="V769" s="64">
        <v>90</v>
      </c>
      <c r="W769" s="65">
        <v>331</v>
      </c>
      <c r="X769" s="65">
        <v>336</v>
      </c>
      <c r="Y769" s="65">
        <v>345</v>
      </c>
      <c r="Z769" s="65">
        <v>349</v>
      </c>
      <c r="AA769" s="65">
        <v>329</v>
      </c>
      <c r="AB769" s="65">
        <v>325</v>
      </c>
      <c r="AC769" s="67">
        <v>-1.5105740181268883</v>
      </c>
      <c r="AD769" s="67">
        <v>-1.1594202898550725</v>
      </c>
      <c r="AE769" s="67">
        <v>1.21580547112462</v>
      </c>
      <c r="AF769" s="65">
        <v>342</v>
      </c>
      <c r="AG769" s="65">
        <v>327</v>
      </c>
      <c r="AH769" s="67">
        <v>4.3859649122807012</v>
      </c>
      <c r="AI769" s="65">
        <v>341</v>
      </c>
      <c r="AJ769" s="65">
        <v>329</v>
      </c>
      <c r="AK769" s="67">
        <v>3.519061583577713</v>
      </c>
      <c r="AL769" s="42" t="s">
        <v>2639</v>
      </c>
      <c r="AM769" s="42" t="s">
        <v>2669</v>
      </c>
      <c r="AN769" s="42" t="s">
        <v>2639</v>
      </c>
      <c r="AO769" s="47" t="s">
        <v>2639</v>
      </c>
      <c r="AP769" s="47" t="s">
        <v>2639</v>
      </c>
      <c r="AQ769" s="43" t="s">
        <v>6</v>
      </c>
    </row>
    <row r="770" spans="1:43" s="24" customFormat="1" ht="30" customHeight="1" x14ac:dyDescent="0.3">
      <c r="A770" s="57" t="s">
        <v>87</v>
      </c>
      <c r="B770" s="57" t="s">
        <v>2415</v>
      </c>
      <c r="C770" s="57" t="s">
        <v>868</v>
      </c>
      <c r="D770" s="58" t="s">
        <v>2459</v>
      </c>
      <c r="E770" s="60" t="s">
        <v>2460</v>
      </c>
      <c r="F770" s="61">
        <v>205</v>
      </c>
      <c r="G770" s="61">
        <v>14507</v>
      </c>
      <c r="H770" s="88">
        <v>1.5</v>
      </c>
      <c r="I770" s="63">
        <v>100</v>
      </c>
      <c r="J770" s="63">
        <v>65.853658536585371</v>
      </c>
      <c r="K770" s="63">
        <v>100</v>
      </c>
      <c r="L770" s="63">
        <v>100</v>
      </c>
      <c r="M770" s="63">
        <v>100</v>
      </c>
      <c r="N770" s="63">
        <v>100</v>
      </c>
      <c r="O770" s="63">
        <v>100</v>
      </c>
      <c r="P770" s="63">
        <v>100</v>
      </c>
      <c r="Q770" s="63">
        <v>100</v>
      </c>
      <c r="R770" s="63">
        <v>42.439024390243901</v>
      </c>
      <c r="S770" s="63">
        <v>100</v>
      </c>
      <c r="T770" s="63">
        <v>100</v>
      </c>
      <c r="U770" s="46">
        <v>9</v>
      </c>
      <c r="V770" s="64">
        <v>90</v>
      </c>
      <c r="W770" s="65">
        <v>228</v>
      </c>
      <c r="X770" s="65">
        <v>214</v>
      </c>
      <c r="Y770" s="65">
        <v>242</v>
      </c>
      <c r="Z770" s="65">
        <v>239</v>
      </c>
      <c r="AA770" s="65">
        <v>232</v>
      </c>
      <c r="AB770" s="65">
        <v>225</v>
      </c>
      <c r="AC770" s="67">
        <v>6.140350877192982</v>
      </c>
      <c r="AD770" s="67">
        <v>1.2396694214876034</v>
      </c>
      <c r="AE770" s="67">
        <v>3.0172413793103448</v>
      </c>
      <c r="AF770" s="65">
        <v>240</v>
      </c>
      <c r="AG770" s="65">
        <v>220</v>
      </c>
      <c r="AH770" s="67">
        <v>8.3333333333333321</v>
      </c>
      <c r="AI770" s="65">
        <v>239</v>
      </c>
      <c r="AJ770" s="65">
        <v>219</v>
      </c>
      <c r="AK770" s="67">
        <v>8.3682008368200833</v>
      </c>
      <c r="AL770" s="42" t="s">
        <v>2639</v>
      </c>
      <c r="AM770" s="42" t="s">
        <v>2669</v>
      </c>
      <c r="AN770" s="42" t="s">
        <v>2639</v>
      </c>
      <c r="AO770" s="47" t="s">
        <v>2639</v>
      </c>
      <c r="AP770" s="47" t="s">
        <v>2639</v>
      </c>
      <c r="AQ770" s="43" t="s">
        <v>6</v>
      </c>
    </row>
    <row r="771" spans="1:43" s="24" customFormat="1" ht="30" customHeight="1" x14ac:dyDescent="0.3">
      <c r="A771" s="57" t="s">
        <v>2424</v>
      </c>
      <c r="B771" s="57" t="s">
        <v>2415</v>
      </c>
      <c r="C771" s="57" t="s">
        <v>868</v>
      </c>
      <c r="D771" s="58" t="s">
        <v>2461</v>
      </c>
      <c r="E771" s="60" t="s">
        <v>2462</v>
      </c>
      <c r="F771" s="61">
        <v>50</v>
      </c>
      <c r="G771" s="61">
        <v>6248</v>
      </c>
      <c r="H771" s="88">
        <v>0.9</v>
      </c>
      <c r="I771" s="63">
        <v>68</v>
      </c>
      <c r="J771" s="63">
        <v>38</v>
      </c>
      <c r="K771" s="63">
        <v>60</v>
      </c>
      <c r="L771" s="63">
        <v>64</v>
      </c>
      <c r="M771" s="63">
        <v>70</v>
      </c>
      <c r="N771" s="63">
        <v>66</v>
      </c>
      <c r="O771" s="63">
        <v>62</v>
      </c>
      <c r="P771" s="63">
        <v>62</v>
      </c>
      <c r="Q771" s="63">
        <v>62</v>
      </c>
      <c r="R771" s="63">
        <v>32</v>
      </c>
      <c r="S771" s="63">
        <v>70</v>
      </c>
      <c r="T771" s="63">
        <v>62</v>
      </c>
      <c r="U771" s="46">
        <v>0</v>
      </c>
      <c r="V771" s="64">
        <v>0</v>
      </c>
      <c r="W771" s="65">
        <v>33</v>
      </c>
      <c r="X771" s="65">
        <v>30</v>
      </c>
      <c r="Y771" s="65">
        <v>39</v>
      </c>
      <c r="Z771" s="65">
        <v>35</v>
      </c>
      <c r="AA771" s="65">
        <v>38</v>
      </c>
      <c r="AB771" s="65">
        <v>32</v>
      </c>
      <c r="AC771" s="67">
        <v>9.0909090909090917</v>
      </c>
      <c r="AD771" s="67">
        <v>10.256410256410255</v>
      </c>
      <c r="AE771" s="67">
        <v>15.789473684210526</v>
      </c>
      <c r="AF771" s="65">
        <v>37</v>
      </c>
      <c r="AG771" s="65">
        <v>33</v>
      </c>
      <c r="AH771" s="67">
        <v>10.810810810810811</v>
      </c>
      <c r="AI771" s="65">
        <v>36</v>
      </c>
      <c r="AJ771" s="65">
        <v>31</v>
      </c>
      <c r="AK771" s="67">
        <v>13.888888888888889</v>
      </c>
      <c r="AL771" s="42" t="s">
        <v>2639</v>
      </c>
      <c r="AM771" s="42" t="s">
        <v>2639</v>
      </c>
      <c r="AN771" s="42" t="s">
        <v>2639</v>
      </c>
      <c r="AO771" s="47" t="s">
        <v>2669</v>
      </c>
      <c r="AP771" s="47" t="s">
        <v>2639</v>
      </c>
      <c r="AQ771" s="43" t="s">
        <v>8</v>
      </c>
    </row>
    <row r="772" spans="1:43" s="24" customFormat="1" ht="30" customHeight="1" x14ac:dyDescent="0.3">
      <c r="A772" s="57" t="s">
        <v>87</v>
      </c>
      <c r="B772" s="57" t="s">
        <v>2415</v>
      </c>
      <c r="C772" s="57" t="s">
        <v>868</v>
      </c>
      <c r="D772" s="58" t="s">
        <v>2463</v>
      </c>
      <c r="E772" s="60" t="s">
        <v>2464</v>
      </c>
      <c r="F772" s="61">
        <v>43</v>
      </c>
      <c r="G772" s="61">
        <v>4858</v>
      </c>
      <c r="H772" s="88">
        <v>0.9</v>
      </c>
      <c r="I772" s="63">
        <v>44.186046511627907</v>
      </c>
      <c r="J772" s="63">
        <v>16.279069767441861</v>
      </c>
      <c r="K772" s="63">
        <v>100</v>
      </c>
      <c r="L772" s="63">
        <v>100</v>
      </c>
      <c r="M772" s="63">
        <v>100</v>
      </c>
      <c r="N772" s="63">
        <v>100</v>
      </c>
      <c r="O772" s="63">
        <v>100</v>
      </c>
      <c r="P772" s="63">
        <v>100</v>
      </c>
      <c r="Q772" s="63">
        <v>100</v>
      </c>
      <c r="R772" s="63">
        <v>86.04651162790698</v>
      </c>
      <c r="S772" s="63">
        <v>100</v>
      </c>
      <c r="T772" s="63">
        <v>53.488372093023251</v>
      </c>
      <c r="U772" s="46">
        <v>8</v>
      </c>
      <c r="V772" s="64">
        <v>80</v>
      </c>
      <c r="W772" s="65">
        <v>49</v>
      </c>
      <c r="X772" s="65">
        <v>55</v>
      </c>
      <c r="Y772" s="65">
        <v>51</v>
      </c>
      <c r="Z772" s="65">
        <v>56</v>
      </c>
      <c r="AA772" s="65">
        <v>53</v>
      </c>
      <c r="AB772" s="65">
        <v>51</v>
      </c>
      <c r="AC772" s="67">
        <v>-12.244897959183673</v>
      </c>
      <c r="AD772" s="67">
        <v>-9.8039215686274517</v>
      </c>
      <c r="AE772" s="67">
        <v>3.7735849056603774</v>
      </c>
      <c r="AF772" s="65">
        <v>50</v>
      </c>
      <c r="AG772" s="65">
        <v>47</v>
      </c>
      <c r="AH772" s="67">
        <v>6</v>
      </c>
      <c r="AI772" s="65">
        <v>48</v>
      </c>
      <c r="AJ772" s="65">
        <v>44</v>
      </c>
      <c r="AK772" s="67">
        <v>8.3333333333333321</v>
      </c>
      <c r="AL772" s="42" t="s">
        <v>2639</v>
      </c>
      <c r="AM772" s="42" t="s">
        <v>2669</v>
      </c>
      <c r="AN772" s="42" t="s">
        <v>2639</v>
      </c>
      <c r="AO772" s="47" t="s">
        <v>2639</v>
      </c>
      <c r="AP772" s="47" t="s">
        <v>2639</v>
      </c>
      <c r="AQ772" s="43" t="s">
        <v>6</v>
      </c>
    </row>
    <row r="773" spans="1:43" s="24" customFormat="1" ht="30" customHeight="1" x14ac:dyDescent="0.3">
      <c r="A773" s="57" t="s">
        <v>868</v>
      </c>
      <c r="B773" s="57" t="s">
        <v>2415</v>
      </c>
      <c r="C773" s="57" t="s">
        <v>868</v>
      </c>
      <c r="D773" s="58" t="s">
        <v>2465</v>
      </c>
      <c r="E773" s="60" t="s">
        <v>2466</v>
      </c>
      <c r="F773" s="61">
        <v>3861</v>
      </c>
      <c r="G773" s="61">
        <v>340373</v>
      </c>
      <c r="H773" s="88">
        <v>1.2000000000000002</v>
      </c>
      <c r="I773" s="63">
        <v>75.084175084175087</v>
      </c>
      <c r="J773" s="63">
        <v>49.909349909349906</v>
      </c>
      <c r="K773" s="63">
        <v>72.830872830872835</v>
      </c>
      <c r="L773" s="63">
        <v>71.276871276871276</v>
      </c>
      <c r="M773" s="63">
        <v>76.197876197876198</v>
      </c>
      <c r="N773" s="63">
        <v>70.914270914270915</v>
      </c>
      <c r="O773" s="63">
        <v>69.981869981869977</v>
      </c>
      <c r="P773" s="63">
        <v>78.891478891478897</v>
      </c>
      <c r="Q773" s="63">
        <v>62.962962962962962</v>
      </c>
      <c r="R773" s="63">
        <v>61.434861434861432</v>
      </c>
      <c r="S773" s="63">
        <v>74.825174825174827</v>
      </c>
      <c r="T773" s="63">
        <v>67.961667961667956</v>
      </c>
      <c r="U773" s="46">
        <v>0</v>
      </c>
      <c r="V773" s="64">
        <v>0</v>
      </c>
      <c r="W773" s="65">
        <v>2723</v>
      </c>
      <c r="X773" s="65">
        <v>2812</v>
      </c>
      <c r="Y773" s="65">
        <v>2844</v>
      </c>
      <c r="Z773" s="65">
        <v>2942</v>
      </c>
      <c r="AA773" s="65">
        <v>3025</v>
      </c>
      <c r="AB773" s="65">
        <v>2752</v>
      </c>
      <c r="AC773" s="67">
        <v>-3.2684539111274327</v>
      </c>
      <c r="AD773" s="67">
        <v>-3.4458509142053444</v>
      </c>
      <c r="AE773" s="67">
        <v>9.0247933884297531</v>
      </c>
      <c r="AF773" s="65">
        <v>2923</v>
      </c>
      <c r="AG773" s="65">
        <v>2738</v>
      </c>
      <c r="AH773" s="67">
        <v>6.3291139240506329</v>
      </c>
      <c r="AI773" s="65">
        <v>2883</v>
      </c>
      <c r="AJ773" s="65">
        <v>2702</v>
      </c>
      <c r="AK773" s="67">
        <v>6.2781824488380158</v>
      </c>
      <c r="AL773" s="42" t="s">
        <v>2639</v>
      </c>
      <c r="AM773" s="42" t="s">
        <v>2639</v>
      </c>
      <c r="AN773" s="42" t="s">
        <v>2639</v>
      </c>
      <c r="AO773" s="47" t="s">
        <v>2669</v>
      </c>
      <c r="AP773" s="47" t="s">
        <v>2639</v>
      </c>
      <c r="AQ773" s="43" t="s">
        <v>8</v>
      </c>
    </row>
    <row r="774" spans="1:43" s="24" customFormat="1" ht="30" customHeight="1" x14ac:dyDescent="0.3">
      <c r="A774" s="57" t="s">
        <v>2424</v>
      </c>
      <c r="B774" s="57" t="s">
        <v>2415</v>
      </c>
      <c r="C774" s="57" t="s">
        <v>868</v>
      </c>
      <c r="D774" s="58" t="s">
        <v>2467</v>
      </c>
      <c r="E774" s="60" t="s">
        <v>2468</v>
      </c>
      <c r="F774" s="61">
        <v>30</v>
      </c>
      <c r="G774" s="61">
        <v>4212</v>
      </c>
      <c r="H774" s="88">
        <v>0.79999999999999993</v>
      </c>
      <c r="I774" s="63">
        <v>100</v>
      </c>
      <c r="J774" s="63">
        <v>80</v>
      </c>
      <c r="K774" s="63">
        <v>100</v>
      </c>
      <c r="L774" s="63">
        <v>100</v>
      </c>
      <c r="M774" s="63">
        <v>100</v>
      </c>
      <c r="N774" s="63">
        <v>100</v>
      </c>
      <c r="O774" s="63">
        <v>100</v>
      </c>
      <c r="P774" s="63">
        <v>100</v>
      </c>
      <c r="Q774" s="63">
        <v>100</v>
      </c>
      <c r="R774" s="63">
        <v>100</v>
      </c>
      <c r="S774" s="63">
        <v>100</v>
      </c>
      <c r="T774" s="63">
        <v>100</v>
      </c>
      <c r="U774" s="46">
        <v>10</v>
      </c>
      <c r="V774" s="64">
        <v>100</v>
      </c>
      <c r="W774" s="65">
        <v>36</v>
      </c>
      <c r="X774" s="65">
        <v>35</v>
      </c>
      <c r="Y774" s="65">
        <v>37</v>
      </c>
      <c r="Z774" s="65">
        <v>40</v>
      </c>
      <c r="AA774" s="65">
        <v>40</v>
      </c>
      <c r="AB774" s="65">
        <v>34</v>
      </c>
      <c r="AC774" s="67">
        <v>2.7777777777777777</v>
      </c>
      <c r="AD774" s="67">
        <v>-8.1081081081081088</v>
      </c>
      <c r="AE774" s="67">
        <v>15</v>
      </c>
      <c r="AF774" s="65">
        <v>37</v>
      </c>
      <c r="AG774" s="65">
        <v>34</v>
      </c>
      <c r="AH774" s="67">
        <v>8.1081081081081088</v>
      </c>
      <c r="AI774" s="65">
        <v>36</v>
      </c>
      <c r="AJ774" s="65">
        <v>34</v>
      </c>
      <c r="AK774" s="67">
        <v>5.5555555555555554</v>
      </c>
      <c r="AL774" s="42" t="s">
        <v>2669</v>
      </c>
      <c r="AM774" s="42" t="s">
        <v>2639</v>
      </c>
      <c r="AN774" s="42" t="s">
        <v>2639</v>
      </c>
      <c r="AO774" s="47" t="s">
        <v>2639</v>
      </c>
      <c r="AP774" s="47" t="s">
        <v>2639</v>
      </c>
      <c r="AQ774" s="43" t="s">
        <v>5</v>
      </c>
    </row>
    <row r="775" spans="1:43" s="24" customFormat="1" ht="30" customHeight="1" x14ac:dyDescent="0.3">
      <c r="A775" s="57" t="s">
        <v>868</v>
      </c>
      <c r="B775" s="57" t="s">
        <v>2415</v>
      </c>
      <c r="C775" s="57" t="s">
        <v>868</v>
      </c>
      <c r="D775" s="58" t="s">
        <v>2469</v>
      </c>
      <c r="E775" s="60" t="s">
        <v>2470</v>
      </c>
      <c r="F775" s="61">
        <v>31</v>
      </c>
      <c r="G775" s="61">
        <v>4035</v>
      </c>
      <c r="H775" s="88">
        <v>0.79999999999999993</v>
      </c>
      <c r="I775" s="63">
        <v>70.967741935483872</v>
      </c>
      <c r="J775" s="63">
        <v>35.483870967741936</v>
      </c>
      <c r="K775" s="63">
        <v>90.322580645161281</v>
      </c>
      <c r="L775" s="63">
        <v>90.322580645161281</v>
      </c>
      <c r="M775" s="63">
        <v>90.322580645161281</v>
      </c>
      <c r="N775" s="63">
        <v>100</v>
      </c>
      <c r="O775" s="63">
        <v>100</v>
      </c>
      <c r="P775" s="63">
        <v>100</v>
      </c>
      <c r="Q775" s="63">
        <v>61.29032258064516</v>
      </c>
      <c r="R775" s="63">
        <v>38.70967741935484</v>
      </c>
      <c r="S775" s="63">
        <v>80.645161290322577</v>
      </c>
      <c r="T775" s="63">
        <v>96.774193548387103</v>
      </c>
      <c r="U775" s="46">
        <v>5</v>
      </c>
      <c r="V775" s="64">
        <v>50</v>
      </c>
      <c r="W775" s="65">
        <v>27</v>
      </c>
      <c r="X775" s="65">
        <v>28</v>
      </c>
      <c r="Y775" s="65">
        <v>27</v>
      </c>
      <c r="Z775" s="65">
        <v>28</v>
      </c>
      <c r="AA775" s="65">
        <v>26</v>
      </c>
      <c r="AB775" s="65">
        <v>28</v>
      </c>
      <c r="AC775" s="67">
        <v>-3.7037037037037033</v>
      </c>
      <c r="AD775" s="67">
        <v>-3.7037037037037033</v>
      </c>
      <c r="AE775" s="67">
        <v>-7.6923076923076925</v>
      </c>
      <c r="AF775" s="65">
        <v>27</v>
      </c>
      <c r="AG775" s="65">
        <v>33</v>
      </c>
      <c r="AH775" s="67">
        <v>-22.222222222222221</v>
      </c>
      <c r="AI775" s="65">
        <v>26</v>
      </c>
      <c r="AJ775" s="65">
        <v>34</v>
      </c>
      <c r="AK775" s="67">
        <v>-30.76923076923077</v>
      </c>
      <c r="AL775" s="42" t="s">
        <v>2639</v>
      </c>
      <c r="AM775" s="42" t="s">
        <v>2639</v>
      </c>
      <c r="AN775" s="42" t="s">
        <v>2639</v>
      </c>
      <c r="AO775" s="47" t="s">
        <v>2669</v>
      </c>
      <c r="AP775" s="47" t="s">
        <v>2639</v>
      </c>
      <c r="AQ775" s="43" t="s">
        <v>8</v>
      </c>
    </row>
    <row r="776" spans="1:43" s="24" customFormat="1" ht="30" customHeight="1" x14ac:dyDescent="0.3">
      <c r="A776" s="57" t="s">
        <v>2471</v>
      </c>
      <c r="B776" s="57" t="s">
        <v>1501</v>
      </c>
      <c r="C776" s="57" t="s">
        <v>869</v>
      </c>
      <c r="D776" s="58" t="s">
        <v>2472</v>
      </c>
      <c r="E776" s="60" t="s">
        <v>2473</v>
      </c>
      <c r="F776" s="61">
        <v>61</v>
      </c>
      <c r="G776" s="61">
        <v>6986</v>
      </c>
      <c r="H776" s="88">
        <v>0.9</v>
      </c>
      <c r="I776" s="63">
        <v>81.967213114754102</v>
      </c>
      <c r="J776" s="63">
        <v>22.950819672131146</v>
      </c>
      <c r="K776" s="63">
        <v>78.688524590163937</v>
      </c>
      <c r="L776" s="63">
        <v>73.770491803278688</v>
      </c>
      <c r="M776" s="63">
        <v>78.688524590163937</v>
      </c>
      <c r="N776" s="63">
        <v>75.409836065573771</v>
      </c>
      <c r="O776" s="63">
        <v>73.770491803278688</v>
      </c>
      <c r="P776" s="63">
        <v>96.721311475409834</v>
      </c>
      <c r="Q776" s="63">
        <v>75.409836065573771</v>
      </c>
      <c r="R776" s="63">
        <v>9.8360655737704921</v>
      </c>
      <c r="S776" s="63">
        <v>85.245901639344254</v>
      </c>
      <c r="T776" s="63">
        <v>90.163934426229503</v>
      </c>
      <c r="U776" s="46">
        <v>1</v>
      </c>
      <c r="V776" s="64">
        <v>10</v>
      </c>
      <c r="W776" s="65">
        <v>44</v>
      </c>
      <c r="X776" s="65">
        <v>48</v>
      </c>
      <c r="Y776" s="65">
        <v>44</v>
      </c>
      <c r="Z776" s="65">
        <v>48</v>
      </c>
      <c r="AA776" s="65">
        <v>50</v>
      </c>
      <c r="AB776" s="65">
        <v>45</v>
      </c>
      <c r="AC776" s="67">
        <v>-9.0909090909090917</v>
      </c>
      <c r="AD776" s="67">
        <v>-9.0909090909090917</v>
      </c>
      <c r="AE776" s="67">
        <v>10</v>
      </c>
      <c r="AF776" s="65">
        <v>45</v>
      </c>
      <c r="AG776" s="65">
        <v>46</v>
      </c>
      <c r="AH776" s="67">
        <v>-2.2222222222222223</v>
      </c>
      <c r="AI776" s="65">
        <v>45</v>
      </c>
      <c r="AJ776" s="65">
        <v>45</v>
      </c>
      <c r="AK776" s="67">
        <v>0</v>
      </c>
      <c r="AL776" s="42" t="s">
        <v>2639</v>
      </c>
      <c r="AM776" s="42" t="s">
        <v>2639</v>
      </c>
      <c r="AN776" s="42" t="s">
        <v>2639</v>
      </c>
      <c r="AO776" s="47" t="s">
        <v>2669</v>
      </c>
      <c r="AP776" s="47" t="s">
        <v>2639</v>
      </c>
      <c r="AQ776" s="43" t="s">
        <v>8</v>
      </c>
    </row>
    <row r="777" spans="1:43" s="24" customFormat="1" ht="30" customHeight="1" x14ac:dyDescent="0.3">
      <c r="A777" s="57" t="s">
        <v>2474</v>
      </c>
      <c r="B777" s="57" t="s">
        <v>1501</v>
      </c>
      <c r="C777" s="57" t="s">
        <v>869</v>
      </c>
      <c r="D777" s="58" t="s">
        <v>2475</v>
      </c>
      <c r="E777" s="60" t="s">
        <v>2476</v>
      </c>
      <c r="F777" s="61">
        <v>1330</v>
      </c>
      <c r="G777" s="61">
        <v>118379</v>
      </c>
      <c r="H777" s="88">
        <v>1.2000000000000002</v>
      </c>
      <c r="I777" s="63">
        <v>60.526315789473685</v>
      </c>
      <c r="J777" s="63">
        <v>44.060150375939848</v>
      </c>
      <c r="K777" s="63">
        <v>69.398496240601503</v>
      </c>
      <c r="L777" s="63">
        <v>73.609022556390983</v>
      </c>
      <c r="M777" s="63">
        <v>72.330827067669162</v>
      </c>
      <c r="N777" s="63">
        <v>68.721804511278194</v>
      </c>
      <c r="O777" s="63">
        <v>68.796992481203006</v>
      </c>
      <c r="P777" s="63">
        <v>83.458646616541358</v>
      </c>
      <c r="Q777" s="63">
        <v>62.556390977443613</v>
      </c>
      <c r="R777" s="63">
        <v>56.090225563909776</v>
      </c>
      <c r="S777" s="63">
        <v>68.270676691729321</v>
      </c>
      <c r="T777" s="63">
        <v>89.699248120300751</v>
      </c>
      <c r="U777" s="46">
        <v>0</v>
      </c>
      <c r="V777" s="64">
        <v>0</v>
      </c>
      <c r="W777" s="65">
        <v>931</v>
      </c>
      <c r="X777" s="65">
        <v>923</v>
      </c>
      <c r="Y777" s="65">
        <v>970</v>
      </c>
      <c r="Z777" s="65">
        <v>962</v>
      </c>
      <c r="AA777" s="65">
        <v>957</v>
      </c>
      <c r="AB777" s="65">
        <v>979</v>
      </c>
      <c r="AC777" s="67">
        <v>0.85929108485499461</v>
      </c>
      <c r="AD777" s="67">
        <v>0.82474226804123718</v>
      </c>
      <c r="AE777" s="67">
        <v>-2.2988505747126435</v>
      </c>
      <c r="AF777" s="65">
        <v>971</v>
      </c>
      <c r="AG777" s="65">
        <v>914</v>
      </c>
      <c r="AH777" s="67">
        <v>5.8702368692070035</v>
      </c>
      <c r="AI777" s="65">
        <v>965</v>
      </c>
      <c r="AJ777" s="65">
        <v>915</v>
      </c>
      <c r="AK777" s="67">
        <v>5.1813471502590671</v>
      </c>
      <c r="AL777" s="42" t="s">
        <v>2639</v>
      </c>
      <c r="AM777" s="42" t="s">
        <v>2639</v>
      </c>
      <c r="AN777" s="42" t="s">
        <v>2639</v>
      </c>
      <c r="AO777" s="47" t="s">
        <v>2669</v>
      </c>
      <c r="AP777" s="47" t="s">
        <v>2639</v>
      </c>
      <c r="AQ777" s="43" t="s">
        <v>8</v>
      </c>
    </row>
    <row r="778" spans="1:43" s="24" customFormat="1" ht="30" customHeight="1" x14ac:dyDescent="0.3">
      <c r="A778" s="57" t="s">
        <v>2474</v>
      </c>
      <c r="B778" s="57" t="s">
        <v>1501</v>
      </c>
      <c r="C778" s="57" t="s">
        <v>869</v>
      </c>
      <c r="D778" s="58" t="s">
        <v>2477</v>
      </c>
      <c r="E778" s="60" t="s">
        <v>2478</v>
      </c>
      <c r="F778" s="61">
        <v>128</v>
      </c>
      <c r="G778" s="61">
        <v>7038</v>
      </c>
      <c r="H778" s="88">
        <v>1.9000000000000001</v>
      </c>
      <c r="I778" s="63">
        <v>100</v>
      </c>
      <c r="J778" s="63">
        <v>100</v>
      </c>
      <c r="K778" s="63">
        <v>96.09375</v>
      </c>
      <c r="L778" s="63">
        <v>96.875</v>
      </c>
      <c r="M778" s="63">
        <v>96.09375</v>
      </c>
      <c r="N778" s="63">
        <v>94.53125</v>
      </c>
      <c r="O778" s="63">
        <v>96.09375</v>
      </c>
      <c r="P778" s="63">
        <v>100</v>
      </c>
      <c r="Q778" s="63">
        <v>93.75</v>
      </c>
      <c r="R778" s="63">
        <v>96.09375</v>
      </c>
      <c r="S778" s="63">
        <v>100</v>
      </c>
      <c r="T778" s="63">
        <v>100</v>
      </c>
      <c r="U778" s="46">
        <v>8</v>
      </c>
      <c r="V778" s="64">
        <v>80</v>
      </c>
      <c r="W778" s="65">
        <v>151</v>
      </c>
      <c r="X778" s="65">
        <v>123</v>
      </c>
      <c r="Y778" s="65">
        <v>154</v>
      </c>
      <c r="Z778" s="65">
        <v>123</v>
      </c>
      <c r="AA778" s="65">
        <v>132</v>
      </c>
      <c r="AB778" s="65">
        <v>124</v>
      </c>
      <c r="AC778" s="67">
        <v>18.543046357615893</v>
      </c>
      <c r="AD778" s="67">
        <v>20.129870129870131</v>
      </c>
      <c r="AE778" s="67">
        <v>6.0606060606060606</v>
      </c>
      <c r="AF778" s="65">
        <v>150</v>
      </c>
      <c r="AG778" s="65">
        <v>121</v>
      </c>
      <c r="AH778" s="67">
        <v>19.333333333333332</v>
      </c>
      <c r="AI778" s="65">
        <v>149</v>
      </c>
      <c r="AJ778" s="65">
        <v>123</v>
      </c>
      <c r="AK778" s="67">
        <v>17.449664429530202</v>
      </c>
      <c r="AL778" s="42" t="s">
        <v>2639</v>
      </c>
      <c r="AM778" s="42" t="s">
        <v>2639</v>
      </c>
      <c r="AN778" s="42" t="s">
        <v>2669</v>
      </c>
      <c r="AO778" s="47" t="s">
        <v>2639</v>
      </c>
      <c r="AP778" s="47" t="s">
        <v>2639</v>
      </c>
      <c r="AQ778" s="43" t="s">
        <v>7</v>
      </c>
    </row>
    <row r="779" spans="1:43" s="24" customFormat="1" ht="30" customHeight="1" x14ac:dyDescent="0.3">
      <c r="A779" s="57" t="s">
        <v>2474</v>
      </c>
      <c r="B779" s="57" t="s">
        <v>1501</v>
      </c>
      <c r="C779" s="57" t="s">
        <v>869</v>
      </c>
      <c r="D779" s="58" t="s">
        <v>2479</v>
      </c>
      <c r="E779" s="60" t="s">
        <v>2480</v>
      </c>
      <c r="F779" s="61">
        <v>30</v>
      </c>
      <c r="G779" s="61">
        <v>3094</v>
      </c>
      <c r="H779" s="88">
        <v>1</v>
      </c>
      <c r="I779" s="63">
        <v>10</v>
      </c>
      <c r="J779" s="63">
        <v>26.666666666666668</v>
      </c>
      <c r="K779" s="63">
        <v>100</v>
      </c>
      <c r="L779" s="63">
        <v>100</v>
      </c>
      <c r="M779" s="63">
        <v>100</v>
      </c>
      <c r="N779" s="63">
        <v>100</v>
      </c>
      <c r="O779" s="63">
        <v>100</v>
      </c>
      <c r="P779" s="63">
        <v>100</v>
      </c>
      <c r="Q779" s="63">
        <v>100</v>
      </c>
      <c r="R779" s="63">
        <v>100</v>
      </c>
      <c r="S779" s="63">
        <v>100</v>
      </c>
      <c r="T779" s="63">
        <v>100</v>
      </c>
      <c r="U779" s="46">
        <v>10</v>
      </c>
      <c r="V779" s="64">
        <v>100</v>
      </c>
      <c r="W779" s="65">
        <v>17</v>
      </c>
      <c r="X779" s="65">
        <v>46</v>
      </c>
      <c r="Y779" s="65">
        <v>21</v>
      </c>
      <c r="Z779" s="65">
        <v>49</v>
      </c>
      <c r="AA779" s="65">
        <v>23</v>
      </c>
      <c r="AB779" s="65">
        <v>44</v>
      </c>
      <c r="AC779" s="67">
        <v>-170.58823529411765</v>
      </c>
      <c r="AD779" s="67">
        <v>-133.33333333333331</v>
      </c>
      <c r="AE779" s="67">
        <v>-91.304347826086953</v>
      </c>
      <c r="AF779" s="65">
        <v>21</v>
      </c>
      <c r="AG779" s="65">
        <v>51</v>
      </c>
      <c r="AH779" s="67">
        <v>-142.85714285714286</v>
      </c>
      <c r="AI779" s="65">
        <v>22</v>
      </c>
      <c r="AJ779" s="65">
        <v>51</v>
      </c>
      <c r="AK779" s="67">
        <v>-131.81818181818181</v>
      </c>
      <c r="AL779" s="42" t="s">
        <v>2669</v>
      </c>
      <c r="AM779" s="42" t="s">
        <v>2639</v>
      </c>
      <c r="AN779" s="42" t="s">
        <v>2639</v>
      </c>
      <c r="AO779" s="47" t="s">
        <v>2639</v>
      </c>
      <c r="AP779" s="47" t="s">
        <v>2639</v>
      </c>
      <c r="AQ779" s="43" t="s">
        <v>5</v>
      </c>
    </row>
    <row r="780" spans="1:43" s="24" customFormat="1" ht="30" customHeight="1" x14ac:dyDescent="0.3">
      <c r="A780" s="57" t="s">
        <v>2471</v>
      </c>
      <c r="B780" s="57" t="s">
        <v>1501</v>
      </c>
      <c r="C780" s="57" t="s">
        <v>869</v>
      </c>
      <c r="D780" s="58" t="s">
        <v>2481</v>
      </c>
      <c r="E780" s="60" t="s">
        <v>2482</v>
      </c>
      <c r="F780" s="61">
        <v>315</v>
      </c>
      <c r="G780" s="61">
        <v>27979</v>
      </c>
      <c r="H780" s="88">
        <v>1.2000000000000002</v>
      </c>
      <c r="I780" s="63">
        <v>100</v>
      </c>
      <c r="J780" s="63">
        <v>81.904761904761898</v>
      </c>
      <c r="K780" s="63">
        <v>90.793650793650798</v>
      </c>
      <c r="L780" s="63">
        <v>92.063492063492063</v>
      </c>
      <c r="M780" s="63">
        <v>96.825396825396822</v>
      </c>
      <c r="N780" s="63">
        <v>91.746031746031747</v>
      </c>
      <c r="O780" s="63">
        <v>92.063492063492063</v>
      </c>
      <c r="P780" s="63">
        <v>100</v>
      </c>
      <c r="Q780" s="63">
        <v>80.634920634920633</v>
      </c>
      <c r="R780" s="63">
        <v>80.317460317460316</v>
      </c>
      <c r="S780" s="63">
        <v>84.126984126984127</v>
      </c>
      <c r="T780" s="63">
        <v>100</v>
      </c>
      <c r="U780" s="46">
        <v>4</v>
      </c>
      <c r="V780" s="64">
        <v>40</v>
      </c>
      <c r="W780" s="65">
        <v>268</v>
      </c>
      <c r="X780" s="65">
        <v>286</v>
      </c>
      <c r="Y780" s="65">
        <v>291</v>
      </c>
      <c r="Z780" s="65">
        <v>305</v>
      </c>
      <c r="AA780" s="65">
        <v>299</v>
      </c>
      <c r="AB780" s="65">
        <v>290</v>
      </c>
      <c r="AC780" s="67">
        <v>-6.7164179104477615</v>
      </c>
      <c r="AD780" s="67">
        <v>-4.8109965635738838</v>
      </c>
      <c r="AE780" s="67">
        <v>3.0100334448160537</v>
      </c>
      <c r="AF780" s="65">
        <v>287</v>
      </c>
      <c r="AG780" s="65">
        <v>289</v>
      </c>
      <c r="AH780" s="67">
        <v>-0.69686411149825789</v>
      </c>
      <c r="AI780" s="65">
        <v>287</v>
      </c>
      <c r="AJ780" s="65">
        <v>290</v>
      </c>
      <c r="AK780" s="67">
        <v>-1.0452961672473868</v>
      </c>
      <c r="AL780" s="42" t="s">
        <v>2639</v>
      </c>
      <c r="AM780" s="42" t="s">
        <v>2639</v>
      </c>
      <c r="AN780" s="42" t="s">
        <v>2639</v>
      </c>
      <c r="AO780" s="47" t="s">
        <v>2669</v>
      </c>
      <c r="AP780" s="47" t="s">
        <v>2639</v>
      </c>
      <c r="AQ780" s="43" t="s">
        <v>8</v>
      </c>
    </row>
    <row r="781" spans="1:43" s="24" customFormat="1" ht="30" customHeight="1" x14ac:dyDescent="0.3">
      <c r="A781" s="57" t="s">
        <v>2471</v>
      </c>
      <c r="B781" s="57" t="s">
        <v>1501</v>
      </c>
      <c r="C781" s="57" t="s">
        <v>869</v>
      </c>
      <c r="D781" s="58" t="s">
        <v>2483</v>
      </c>
      <c r="E781" s="60" t="s">
        <v>2484</v>
      </c>
      <c r="F781" s="61">
        <v>19</v>
      </c>
      <c r="G781" s="61">
        <v>1910</v>
      </c>
      <c r="H781" s="88">
        <v>1</v>
      </c>
      <c r="I781" s="63">
        <v>78.94736842105263</v>
      </c>
      <c r="J781" s="63">
        <v>15.789473684210526</v>
      </c>
      <c r="K781" s="63">
        <v>68.421052631578945</v>
      </c>
      <c r="L781" s="63">
        <v>63.157894736842103</v>
      </c>
      <c r="M781" s="63">
        <v>68.421052631578945</v>
      </c>
      <c r="N781" s="63">
        <v>68.421052631578945</v>
      </c>
      <c r="O781" s="63">
        <v>68.421052631578945</v>
      </c>
      <c r="P781" s="63">
        <v>63.157894736842103</v>
      </c>
      <c r="Q781" s="63">
        <v>52.631578947368418</v>
      </c>
      <c r="R781" s="63">
        <v>42.105263157894733</v>
      </c>
      <c r="S781" s="63">
        <v>63.157894736842103</v>
      </c>
      <c r="T781" s="63">
        <v>63.157894736842103</v>
      </c>
      <c r="U781" s="46">
        <v>0</v>
      </c>
      <c r="V781" s="64">
        <v>0</v>
      </c>
      <c r="W781" s="65">
        <v>8</v>
      </c>
      <c r="X781" s="65">
        <v>13</v>
      </c>
      <c r="Y781" s="65">
        <v>11</v>
      </c>
      <c r="Z781" s="65">
        <v>13</v>
      </c>
      <c r="AA781" s="65">
        <v>10</v>
      </c>
      <c r="AB781" s="65">
        <v>12</v>
      </c>
      <c r="AC781" s="67">
        <v>-62.5</v>
      </c>
      <c r="AD781" s="67">
        <v>-18.181818181818183</v>
      </c>
      <c r="AE781" s="67">
        <v>-20</v>
      </c>
      <c r="AF781" s="65">
        <v>11</v>
      </c>
      <c r="AG781" s="65">
        <v>13</v>
      </c>
      <c r="AH781" s="67">
        <v>-18.181818181818183</v>
      </c>
      <c r="AI781" s="65">
        <v>11</v>
      </c>
      <c r="AJ781" s="65">
        <v>13</v>
      </c>
      <c r="AK781" s="67">
        <v>-18.181818181818183</v>
      </c>
      <c r="AL781" s="42" t="s">
        <v>2639</v>
      </c>
      <c r="AM781" s="42" t="s">
        <v>2639</v>
      </c>
      <c r="AN781" s="42" t="s">
        <v>2639</v>
      </c>
      <c r="AO781" s="47" t="s">
        <v>2669</v>
      </c>
      <c r="AP781" s="47" t="s">
        <v>2639</v>
      </c>
      <c r="AQ781" s="43" t="s">
        <v>8</v>
      </c>
    </row>
    <row r="782" spans="1:43" s="24" customFormat="1" ht="30" customHeight="1" x14ac:dyDescent="0.3">
      <c r="A782" s="57" t="s">
        <v>2471</v>
      </c>
      <c r="B782" s="57" t="s">
        <v>1501</v>
      </c>
      <c r="C782" s="57" t="s">
        <v>869</v>
      </c>
      <c r="D782" s="58" t="s">
        <v>2485</v>
      </c>
      <c r="E782" s="60" t="s">
        <v>2486</v>
      </c>
      <c r="F782" s="61">
        <v>77</v>
      </c>
      <c r="G782" s="61">
        <v>8025</v>
      </c>
      <c r="H782" s="88">
        <v>1</v>
      </c>
      <c r="I782" s="63">
        <v>62.337662337662337</v>
      </c>
      <c r="J782" s="63">
        <v>9.0909090909090917</v>
      </c>
      <c r="K782" s="63">
        <v>81.818181818181827</v>
      </c>
      <c r="L782" s="63">
        <v>90.909090909090907</v>
      </c>
      <c r="M782" s="63">
        <v>84.415584415584405</v>
      </c>
      <c r="N782" s="63">
        <v>89.610389610389603</v>
      </c>
      <c r="O782" s="63">
        <v>89.610389610389603</v>
      </c>
      <c r="P782" s="63">
        <v>100</v>
      </c>
      <c r="Q782" s="63">
        <v>92.20779220779221</v>
      </c>
      <c r="R782" s="63">
        <v>100</v>
      </c>
      <c r="S782" s="63">
        <v>100</v>
      </c>
      <c r="T782" s="63">
        <v>100</v>
      </c>
      <c r="U782" s="46">
        <v>4</v>
      </c>
      <c r="V782" s="64">
        <v>40</v>
      </c>
      <c r="W782" s="65">
        <v>66</v>
      </c>
      <c r="X782" s="65">
        <v>63</v>
      </c>
      <c r="Y782" s="65">
        <v>69</v>
      </c>
      <c r="Z782" s="65">
        <v>65</v>
      </c>
      <c r="AA782" s="65">
        <v>70</v>
      </c>
      <c r="AB782" s="65">
        <v>70</v>
      </c>
      <c r="AC782" s="67">
        <v>4.5454545454545459</v>
      </c>
      <c r="AD782" s="67">
        <v>5.7971014492753623</v>
      </c>
      <c r="AE782" s="67">
        <v>0</v>
      </c>
      <c r="AF782" s="65">
        <v>69</v>
      </c>
      <c r="AG782" s="65">
        <v>69</v>
      </c>
      <c r="AH782" s="67">
        <v>0</v>
      </c>
      <c r="AI782" s="65">
        <v>69</v>
      </c>
      <c r="AJ782" s="65">
        <v>69</v>
      </c>
      <c r="AK782" s="67">
        <v>0</v>
      </c>
      <c r="AL782" s="42" t="s">
        <v>2639</v>
      </c>
      <c r="AM782" s="42" t="s">
        <v>2639</v>
      </c>
      <c r="AN782" s="42" t="s">
        <v>2639</v>
      </c>
      <c r="AO782" s="47" t="s">
        <v>2669</v>
      </c>
      <c r="AP782" s="47" t="s">
        <v>2639</v>
      </c>
      <c r="AQ782" s="43" t="s">
        <v>8</v>
      </c>
    </row>
    <row r="783" spans="1:43" s="24" customFormat="1" ht="30" customHeight="1" x14ac:dyDescent="0.3">
      <c r="A783" s="57" t="s">
        <v>2471</v>
      </c>
      <c r="B783" s="57" t="s">
        <v>1501</v>
      </c>
      <c r="C783" s="57" t="s">
        <v>869</v>
      </c>
      <c r="D783" s="58" t="s">
        <v>2487</v>
      </c>
      <c r="E783" s="60" t="s">
        <v>2488</v>
      </c>
      <c r="F783" s="61">
        <v>8</v>
      </c>
      <c r="G783" s="61">
        <v>1370</v>
      </c>
      <c r="H783" s="88">
        <v>0.6</v>
      </c>
      <c r="I783" s="63">
        <v>87.5</v>
      </c>
      <c r="J783" s="63">
        <v>50</v>
      </c>
      <c r="K783" s="63">
        <v>100</v>
      </c>
      <c r="L783" s="63">
        <v>87.5</v>
      </c>
      <c r="M783" s="63">
        <v>100</v>
      </c>
      <c r="N783" s="63">
        <v>100</v>
      </c>
      <c r="O783" s="63">
        <v>100</v>
      </c>
      <c r="P783" s="63">
        <v>100</v>
      </c>
      <c r="Q783" s="63">
        <v>75</v>
      </c>
      <c r="R783" s="63">
        <v>87.5</v>
      </c>
      <c r="S783" s="63">
        <v>100</v>
      </c>
      <c r="T783" s="63">
        <v>100</v>
      </c>
      <c r="U783" s="46">
        <v>7</v>
      </c>
      <c r="V783" s="64">
        <v>70</v>
      </c>
      <c r="W783" s="65">
        <v>11</v>
      </c>
      <c r="X783" s="65">
        <v>10</v>
      </c>
      <c r="Y783" s="65">
        <v>11</v>
      </c>
      <c r="Z783" s="65">
        <v>10</v>
      </c>
      <c r="AA783" s="65">
        <v>10</v>
      </c>
      <c r="AB783" s="65">
        <v>7</v>
      </c>
      <c r="AC783" s="67">
        <v>9.0909090909090917</v>
      </c>
      <c r="AD783" s="67">
        <v>9.0909090909090917</v>
      </c>
      <c r="AE783" s="67">
        <v>30</v>
      </c>
      <c r="AF783" s="65">
        <v>11</v>
      </c>
      <c r="AG783" s="65">
        <v>8</v>
      </c>
      <c r="AH783" s="67">
        <v>27.27272727272727</v>
      </c>
      <c r="AI783" s="65">
        <v>11</v>
      </c>
      <c r="AJ783" s="65">
        <v>8</v>
      </c>
      <c r="AK783" s="67">
        <v>27.27272727272727</v>
      </c>
      <c r="AL783" s="42" t="s">
        <v>2639</v>
      </c>
      <c r="AM783" s="42" t="s">
        <v>2639</v>
      </c>
      <c r="AN783" s="42" t="s">
        <v>2639</v>
      </c>
      <c r="AO783" s="47" t="s">
        <v>2669</v>
      </c>
      <c r="AP783" s="47" t="s">
        <v>2639</v>
      </c>
      <c r="AQ783" s="43" t="s">
        <v>8</v>
      </c>
    </row>
    <row r="784" spans="1:43" s="24" customFormat="1" ht="30" customHeight="1" x14ac:dyDescent="0.3">
      <c r="A784" s="57" t="s">
        <v>2474</v>
      </c>
      <c r="B784" s="57" t="s">
        <v>1501</v>
      </c>
      <c r="C784" s="57" t="s">
        <v>869</v>
      </c>
      <c r="D784" s="58" t="s">
        <v>2489</v>
      </c>
      <c r="E784" s="60" t="s">
        <v>2490</v>
      </c>
      <c r="F784" s="61">
        <v>58</v>
      </c>
      <c r="G784" s="61">
        <v>6923</v>
      </c>
      <c r="H784" s="88">
        <v>0.9</v>
      </c>
      <c r="I784" s="63">
        <v>100</v>
      </c>
      <c r="J784" s="63">
        <v>100</v>
      </c>
      <c r="K784" s="63">
        <v>98.275862068965509</v>
      </c>
      <c r="L784" s="63">
        <v>100</v>
      </c>
      <c r="M784" s="63">
        <v>100</v>
      </c>
      <c r="N784" s="63">
        <v>98.275862068965509</v>
      </c>
      <c r="O784" s="63">
        <v>96.551724137931032</v>
      </c>
      <c r="P784" s="63">
        <v>100</v>
      </c>
      <c r="Q784" s="63">
        <v>91.379310344827587</v>
      </c>
      <c r="R784" s="63">
        <v>48.275862068965516</v>
      </c>
      <c r="S784" s="63">
        <v>100</v>
      </c>
      <c r="T784" s="63">
        <v>100</v>
      </c>
      <c r="U784" s="46">
        <v>8</v>
      </c>
      <c r="V784" s="64">
        <v>80</v>
      </c>
      <c r="W784" s="65">
        <v>53</v>
      </c>
      <c r="X784" s="65">
        <v>57</v>
      </c>
      <c r="Y784" s="65">
        <v>58</v>
      </c>
      <c r="Z784" s="65">
        <v>58</v>
      </c>
      <c r="AA784" s="65">
        <v>58</v>
      </c>
      <c r="AB784" s="65">
        <v>63</v>
      </c>
      <c r="AC784" s="67">
        <v>-7.5471698113207548</v>
      </c>
      <c r="AD784" s="67">
        <v>0</v>
      </c>
      <c r="AE784" s="67">
        <v>-8.6206896551724146</v>
      </c>
      <c r="AF784" s="65">
        <v>57</v>
      </c>
      <c r="AG784" s="65">
        <v>57</v>
      </c>
      <c r="AH784" s="67">
        <v>0</v>
      </c>
      <c r="AI784" s="65">
        <v>57</v>
      </c>
      <c r="AJ784" s="65">
        <v>56</v>
      </c>
      <c r="AK784" s="67">
        <v>1.7543859649122806</v>
      </c>
      <c r="AL784" s="42" t="s">
        <v>2639</v>
      </c>
      <c r="AM784" s="42" t="s">
        <v>2669</v>
      </c>
      <c r="AN784" s="42" t="s">
        <v>2639</v>
      </c>
      <c r="AO784" s="47" t="s">
        <v>2639</v>
      </c>
      <c r="AP784" s="47" t="s">
        <v>2639</v>
      </c>
      <c r="AQ784" s="43" t="s">
        <v>6</v>
      </c>
    </row>
    <row r="785" spans="1:43" s="24" customFormat="1" ht="30" customHeight="1" x14ac:dyDescent="0.3">
      <c r="A785" s="57" t="s">
        <v>2471</v>
      </c>
      <c r="B785" s="57" t="s">
        <v>1501</v>
      </c>
      <c r="C785" s="57" t="s">
        <v>869</v>
      </c>
      <c r="D785" s="58" t="s">
        <v>2491</v>
      </c>
      <c r="E785" s="60" t="s">
        <v>2492</v>
      </c>
      <c r="F785" s="61">
        <v>109</v>
      </c>
      <c r="G785" s="61">
        <v>7081</v>
      </c>
      <c r="H785" s="88">
        <v>1.6</v>
      </c>
      <c r="I785" s="63">
        <v>100</v>
      </c>
      <c r="J785" s="63">
        <v>34.862385321100916</v>
      </c>
      <c r="K785" s="63">
        <v>78.899082568807344</v>
      </c>
      <c r="L785" s="63">
        <v>80.733944954128447</v>
      </c>
      <c r="M785" s="63">
        <v>82.568807339449549</v>
      </c>
      <c r="N785" s="63">
        <v>77.981651376146786</v>
      </c>
      <c r="O785" s="63">
        <v>78.899082568807344</v>
      </c>
      <c r="P785" s="63">
        <v>99.082568807339456</v>
      </c>
      <c r="Q785" s="63">
        <v>72.477064220183479</v>
      </c>
      <c r="R785" s="63">
        <v>54.128440366972477</v>
      </c>
      <c r="S785" s="63">
        <v>90.825688073394488</v>
      </c>
      <c r="T785" s="63">
        <v>100</v>
      </c>
      <c r="U785" s="46">
        <v>2</v>
      </c>
      <c r="V785" s="64">
        <v>20</v>
      </c>
      <c r="W785" s="65">
        <v>84</v>
      </c>
      <c r="X785" s="65">
        <v>86</v>
      </c>
      <c r="Y785" s="65">
        <v>88</v>
      </c>
      <c r="Z785" s="65">
        <v>90</v>
      </c>
      <c r="AA785" s="65">
        <v>84</v>
      </c>
      <c r="AB785" s="65">
        <v>88</v>
      </c>
      <c r="AC785" s="67">
        <v>-2.3809523809523809</v>
      </c>
      <c r="AD785" s="67">
        <v>-2.2727272727272729</v>
      </c>
      <c r="AE785" s="67">
        <v>-4.7619047619047619</v>
      </c>
      <c r="AF785" s="65">
        <v>87</v>
      </c>
      <c r="AG785" s="65">
        <v>85</v>
      </c>
      <c r="AH785" s="67">
        <v>2.2988505747126435</v>
      </c>
      <c r="AI785" s="65">
        <v>89</v>
      </c>
      <c r="AJ785" s="65">
        <v>86</v>
      </c>
      <c r="AK785" s="67">
        <v>3.3707865168539324</v>
      </c>
      <c r="AL785" s="42" t="s">
        <v>2639</v>
      </c>
      <c r="AM785" s="42" t="s">
        <v>2639</v>
      </c>
      <c r="AN785" s="42" t="s">
        <v>2639</v>
      </c>
      <c r="AO785" s="47" t="s">
        <v>2669</v>
      </c>
      <c r="AP785" s="47" t="s">
        <v>2639</v>
      </c>
      <c r="AQ785" s="43" t="s">
        <v>8</v>
      </c>
    </row>
    <row r="786" spans="1:43" s="24" customFormat="1" ht="30" customHeight="1" x14ac:dyDescent="0.3">
      <c r="A786" s="57" t="s">
        <v>2474</v>
      </c>
      <c r="B786" s="57" t="s">
        <v>1501</v>
      </c>
      <c r="C786" s="57" t="s">
        <v>869</v>
      </c>
      <c r="D786" s="58" t="s">
        <v>2493</v>
      </c>
      <c r="E786" s="60" t="s">
        <v>2494</v>
      </c>
      <c r="F786" s="61">
        <v>188</v>
      </c>
      <c r="G786" s="61">
        <v>21242</v>
      </c>
      <c r="H786" s="88">
        <v>0.9</v>
      </c>
      <c r="I786" s="63">
        <v>100</v>
      </c>
      <c r="J786" s="63">
        <v>51.595744680851062</v>
      </c>
      <c r="K786" s="63">
        <v>78.191489361702125</v>
      </c>
      <c r="L786" s="63">
        <v>86.702127659574472</v>
      </c>
      <c r="M786" s="63">
        <v>80.851063829787222</v>
      </c>
      <c r="N786" s="63">
        <v>84.574468085106375</v>
      </c>
      <c r="O786" s="63">
        <v>86.170212765957444</v>
      </c>
      <c r="P786" s="63">
        <v>100</v>
      </c>
      <c r="Q786" s="63">
        <v>72.340425531914903</v>
      </c>
      <c r="R786" s="63">
        <v>30.851063829787233</v>
      </c>
      <c r="S786" s="63">
        <v>92.021276595744681</v>
      </c>
      <c r="T786" s="63">
        <v>85.106382978723403</v>
      </c>
      <c r="U786" s="46">
        <v>1</v>
      </c>
      <c r="V786" s="64">
        <v>10</v>
      </c>
      <c r="W786" s="65">
        <v>138</v>
      </c>
      <c r="X786" s="65">
        <v>147</v>
      </c>
      <c r="Y786" s="65">
        <v>142</v>
      </c>
      <c r="Z786" s="65">
        <v>152</v>
      </c>
      <c r="AA786" s="65">
        <v>147</v>
      </c>
      <c r="AB786" s="65">
        <v>163</v>
      </c>
      <c r="AC786" s="67">
        <v>-6.5217391304347823</v>
      </c>
      <c r="AD786" s="67">
        <v>-7.042253521126761</v>
      </c>
      <c r="AE786" s="67">
        <v>-10.884353741496598</v>
      </c>
      <c r="AF786" s="65">
        <v>146</v>
      </c>
      <c r="AG786" s="65">
        <v>159</v>
      </c>
      <c r="AH786" s="67">
        <v>-8.9041095890410951</v>
      </c>
      <c r="AI786" s="65">
        <v>146</v>
      </c>
      <c r="AJ786" s="65">
        <v>162</v>
      </c>
      <c r="AK786" s="67">
        <v>-10.95890410958904</v>
      </c>
      <c r="AL786" s="42" t="s">
        <v>2639</v>
      </c>
      <c r="AM786" s="42" t="s">
        <v>2639</v>
      </c>
      <c r="AN786" s="42" t="s">
        <v>2639</v>
      </c>
      <c r="AO786" s="47" t="s">
        <v>2669</v>
      </c>
      <c r="AP786" s="47" t="s">
        <v>2639</v>
      </c>
      <c r="AQ786" s="43" t="s">
        <v>8</v>
      </c>
    </row>
    <row r="787" spans="1:43" s="24" customFormat="1" ht="30" customHeight="1" x14ac:dyDescent="0.3">
      <c r="A787" s="57" t="s">
        <v>2471</v>
      </c>
      <c r="B787" s="57" t="s">
        <v>1501</v>
      </c>
      <c r="C787" s="57" t="s">
        <v>869</v>
      </c>
      <c r="D787" s="58" t="s">
        <v>2495</v>
      </c>
      <c r="E787" s="60" t="s">
        <v>2496</v>
      </c>
      <c r="F787" s="61">
        <v>534</v>
      </c>
      <c r="G787" s="61">
        <v>47984</v>
      </c>
      <c r="H787" s="88">
        <v>1.2000000000000002</v>
      </c>
      <c r="I787" s="63">
        <v>89.700374531835209</v>
      </c>
      <c r="J787" s="63">
        <v>8.4269662921348321</v>
      </c>
      <c r="K787" s="63">
        <v>89.138576779026209</v>
      </c>
      <c r="L787" s="63">
        <v>87.827715355805253</v>
      </c>
      <c r="M787" s="63">
        <v>90.074906367041194</v>
      </c>
      <c r="N787" s="63">
        <v>89.138576779026209</v>
      </c>
      <c r="O787" s="63">
        <v>89.325842696629209</v>
      </c>
      <c r="P787" s="63">
        <v>89.325842696629209</v>
      </c>
      <c r="Q787" s="63">
        <v>85.018726591760299</v>
      </c>
      <c r="R787" s="63">
        <v>82.209737827715358</v>
      </c>
      <c r="S787" s="63">
        <v>90.262172284644194</v>
      </c>
      <c r="T787" s="63">
        <v>90.823970037453179</v>
      </c>
      <c r="U787" s="46">
        <v>0</v>
      </c>
      <c r="V787" s="64">
        <v>0</v>
      </c>
      <c r="W787" s="65">
        <v>487</v>
      </c>
      <c r="X787" s="65">
        <v>476</v>
      </c>
      <c r="Y787" s="65">
        <v>490</v>
      </c>
      <c r="Z787" s="65">
        <v>481</v>
      </c>
      <c r="AA787" s="65">
        <v>467</v>
      </c>
      <c r="AB787" s="65">
        <v>469</v>
      </c>
      <c r="AC787" s="67">
        <v>2.2587268993839835</v>
      </c>
      <c r="AD787" s="67">
        <v>1.8367346938775513</v>
      </c>
      <c r="AE787" s="67">
        <v>-0.42826552462526768</v>
      </c>
      <c r="AF787" s="65">
        <v>491</v>
      </c>
      <c r="AG787" s="65">
        <v>476</v>
      </c>
      <c r="AH787" s="67">
        <v>3.0549898167006111</v>
      </c>
      <c r="AI787" s="65">
        <v>491</v>
      </c>
      <c r="AJ787" s="65">
        <v>477</v>
      </c>
      <c r="AK787" s="67">
        <v>2.8513238289205702</v>
      </c>
      <c r="AL787" s="42" t="s">
        <v>2639</v>
      </c>
      <c r="AM787" s="42" t="s">
        <v>2639</v>
      </c>
      <c r="AN787" s="42" t="s">
        <v>2639</v>
      </c>
      <c r="AO787" s="47" t="s">
        <v>2669</v>
      </c>
      <c r="AP787" s="47" t="s">
        <v>2639</v>
      </c>
      <c r="AQ787" s="43" t="s">
        <v>8</v>
      </c>
    </row>
    <row r="788" spans="1:43" s="24" customFormat="1" ht="30" customHeight="1" x14ac:dyDescent="0.3">
      <c r="A788" s="57" t="s">
        <v>2474</v>
      </c>
      <c r="B788" s="57" t="s">
        <v>1501</v>
      </c>
      <c r="C788" s="57" t="s">
        <v>869</v>
      </c>
      <c r="D788" s="58" t="s">
        <v>2497</v>
      </c>
      <c r="E788" s="60" t="s">
        <v>2498</v>
      </c>
      <c r="F788" s="61">
        <v>179</v>
      </c>
      <c r="G788" s="61">
        <v>15950</v>
      </c>
      <c r="H788" s="88">
        <v>1.2000000000000002</v>
      </c>
      <c r="I788" s="63">
        <v>100</v>
      </c>
      <c r="J788" s="63">
        <v>100</v>
      </c>
      <c r="K788" s="63">
        <v>100</v>
      </c>
      <c r="L788" s="63">
        <v>93.85474860335195</v>
      </c>
      <c r="M788" s="63">
        <v>100</v>
      </c>
      <c r="N788" s="63">
        <v>90.502793296089393</v>
      </c>
      <c r="O788" s="63">
        <v>94.97206703910615</v>
      </c>
      <c r="P788" s="63">
        <v>100</v>
      </c>
      <c r="Q788" s="63">
        <v>93.296089385474858</v>
      </c>
      <c r="R788" s="63">
        <v>93.85474860335195</v>
      </c>
      <c r="S788" s="63">
        <v>100</v>
      </c>
      <c r="T788" s="63">
        <v>100</v>
      </c>
      <c r="U788" s="46">
        <v>5</v>
      </c>
      <c r="V788" s="64">
        <v>50</v>
      </c>
      <c r="W788" s="65">
        <v>196</v>
      </c>
      <c r="X788" s="65">
        <v>179</v>
      </c>
      <c r="Y788" s="65">
        <v>190</v>
      </c>
      <c r="Z788" s="65">
        <v>180</v>
      </c>
      <c r="AA788" s="65">
        <v>178</v>
      </c>
      <c r="AB788" s="65">
        <v>168</v>
      </c>
      <c r="AC788" s="67">
        <v>8.6734693877551017</v>
      </c>
      <c r="AD788" s="67">
        <v>5.2631578947368416</v>
      </c>
      <c r="AE788" s="67">
        <v>5.6179775280898872</v>
      </c>
      <c r="AF788" s="65">
        <v>194</v>
      </c>
      <c r="AG788" s="65">
        <v>162</v>
      </c>
      <c r="AH788" s="67">
        <v>16.494845360824741</v>
      </c>
      <c r="AI788" s="65">
        <v>195</v>
      </c>
      <c r="AJ788" s="65">
        <v>170</v>
      </c>
      <c r="AK788" s="67">
        <v>12.820512820512819</v>
      </c>
      <c r="AL788" s="42" t="s">
        <v>2639</v>
      </c>
      <c r="AM788" s="42" t="s">
        <v>2639</v>
      </c>
      <c r="AN788" s="42" t="s">
        <v>2639</v>
      </c>
      <c r="AO788" s="47" t="s">
        <v>2669</v>
      </c>
      <c r="AP788" s="47" t="s">
        <v>2639</v>
      </c>
      <c r="AQ788" s="43" t="s">
        <v>8</v>
      </c>
    </row>
    <row r="789" spans="1:43" s="24" customFormat="1" ht="30" customHeight="1" x14ac:dyDescent="0.3">
      <c r="A789" s="57" t="s">
        <v>2471</v>
      </c>
      <c r="B789" s="57" t="s">
        <v>1501</v>
      </c>
      <c r="C789" s="57" t="s">
        <v>869</v>
      </c>
      <c r="D789" s="58" t="s">
        <v>2499</v>
      </c>
      <c r="E789" s="60" t="s">
        <v>2500</v>
      </c>
      <c r="F789" s="61">
        <v>1263</v>
      </c>
      <c r="G789" s="61">
        <v>92317</v>
      </c>
      <c r="H789" s="88">
        <v>1.4000000000000001</v>
      </c>
      <c r="I789" s="63">
        <v>98.416468725257317</v>
      </c>
      <c r="J789" s="63">
        <v>100</v>
      </c>
      <c r="K789" s="63">
        <v>75.692794932699925</v>
      </c>
      <c r="L789" s="63">
        <v>77.513855898654</v>
      </c>
      <c r="M789" s="63">
        <v>77.117973079968323</v>
      </c>
      <c r="N789" s="63">
        <v>77.751385589865393</v>
      </c>
      <c r="O789" s="63">
        <v>77.434679334916865</v>
      </c>
      <c r="P789" s="63">
        <v>82.89786223277909</v>
      </c>
      <c r="Q789" s="63">
        <v>68.566904196357882</v>
      </c>
      <c r="R789" s="63">
        <v>73.792557403008701</v>
      </c>
      <c r="S789" s="63">
        <v>81.314330958036422</v>
      </c>
      <c r="T789" s="63">
        <v>76.563737133808402</v>
      </c>
      <c r="U789" s="46">
        <v>0</v>
      </c>
      <c r="V789" s="64">
        <v>0</v>
      </c>
      <c r="W789" s="65">
        <v>941</v>
      </c>
      <c r="X789" s="65">
        <v>956</v>
      </c>
      <c r="Y789" s="65">
        <v>967</v>
      </c>
      <c r="Z789" s="65">
        <v>974</v>
      </c>
      <c r="AA789" s="65">
        <v>1055</v>
      </c>
      <c r="AB789" s="65">
        <v>979</v>
      </c>
      <c r="AC789" s="67">
        <v>-1.5940488841657812</v>
      </c>
      <c r="AD789" s="67">
        <v>-0.72388831437435364</v>
      </c>
      <c r="AE789" s="67">
        <v>7.2037914691943126</v>
      </c>
      <c r="AF789" s="65">
        <v>975</v>
      </c>
      <c r="AG789" s="65">
        <v>982</v>
      </c>
      <c r="AH789" s="67">
        <v>-0.71794871794871795</v>
      </c>
      <c r="AI789" s="65">
        <v>973</v>
      </c>
      <c r="AJ789" s="65">
        <v>978</v>
      </c>
      <c r="AK789" s="67">
        <v>-0.51387461459403905</v>
      </c>
      <c r="AL789" s="42" t="s">
        <v>2639</v>
      </c>
      <c r="AM789" s="42" t="s">
        <v>2639</v>
      </c>
      <c r="AN789" s="42" t="s">
        <v>2639</v>
      </c>
      <c r="AO789" s="47" t="s">
        <v>2669</v>
      </c>
      <c r="AP789" s="47" t="s">
        <v>2639</v>
      </c>
      <c r="AQ789" s="43" t="s">
        <v>8</v>
      </c>
    </row>
    <row r="790" spans="1:43" s="24" customFormat="1" ht="30" customHeight="1" x14ac:dyDescent="0.3">
      <c r="A790" s="57" t="s">
        <v>2474</v>
      </c>
      <c r="B790" s="57" t="s">
        <v>1501</v>
      </c>
      <c r="C790" s="57" t="s">
        <v>869</v>
      </c>
      <c r="D790" s="58" t="s">
        <v>2501</v>
      </c>
      <c r="E790" s="60" t="s">
        <v>2502</v>
      </c>
      <c r="F790" s="61">
        <v>319</v>
      </c>
      <c r="G790" s="61">
        <v>28098</v>
      </c>
      <c r="H790" s="88">
        <v>1.2000000000000002</v>
      </c>
      <c r="I790" s="63">
        <v>59.874608150470223</v>
      </c>
      <c r="J790" s="63">
        <v>53.291536050156743</v>
      </c>
      <c r="K790" s="63">
        <v>95.611285266457685</v>
      </c>
      <c r="L790" s="63">
        <v>100</v>
      </c>
      <c r="M790" s="63">
        <v>97.492163009404393</v>
      </c>
      <c r="N790" s="63">
        <v>100</v>
      </c>
      <c r="O790" s="63">
        <v>100</v>
      </c>
      <c r="P790" s="63">
        <v>100</v>
      </c>
      <c r="Q790" s="63">
        <v>75.23510971786834</v>
      </c>
      <c r="R790" s="63">
        <v>87.147335423197489</v>
      </c>
      <c r="S790" s="63">
        <v>78.056426332288396</v>
      </c>
      <c r="T790" s="63">
        <v>97.805642633228842</v>
      </c>
      <c r="U790" s="46">
        <v>7</v>
      </c>
      <c r="V790" s="64">
        <v>70</v>
      </c>
      <c r="W790" s="65">
        <v>211</v>
      </c>
      <c r="X790" s="65">
        <v>305</v>
      </c>
      <c r="Y790" s="65">
        <v>228</v>
      </c>
      <c r="Z790" s="65">
        <v>311</v>
      </c>
      <c r="AA790" s="65">
        <v>239</v>
      </c>
      <c r="AB790" s="65">
        <v>837</v>
      </c>
      <c r="AC790" s="67">
        <v>-44.549763033175353</v>
      </c>
      <c r="AD790" s="67">
        <v>-36.403508771929829</v>
      </c>
      <c r="AE790" s="67">
        <v>-250.20920502092051</v>
      </c>
      <c r="AF790" s="65">
        <v>232</v>
      </c>
      <c r="AG790" s="65">
        <v>335</v>
      </c>
      <c r="AH790" s="67">
        <v>-44.396551724137936</v>
      </c>
      <c r="AI790" s="65">
        <v>238</v>
      </c>
      <c r="AJ790" s="65">
        <v>335</v>
      </c>
      <c r="AK790" s="67">
        <v>-40.756302521008401</v>
      </c>
      <c r="AL790" s="42" t="s">
        <v>2639</v>
      </c>
      <c r="AM790" s="42" t="s">
        <v>2639</v>
      </c>
      <c r="AN790" s="42" t="s">
        <v>2639</v>
      </c>
      <c r="AO790" s="47" t="s">
        <v>2669</v>
      </c>
      <c r="AP790" s="47" t="s">
        <v>2639</v>
      </c>
      <c r="AQ790" s="43" t="s">
        <v>8</v>
      </c>
    </row>
    <row r="791" spans="1:43" s="24" customFormat="1" ht="30" customHeight="1" x14ac:dyDescent="0.3">
      <c r="A791" s="57" t="s">
        <v>2471</v>
      </c>
      <c r="B791" s="57" t="s">
        <v>1501</v>
      </c>
      <c r="C791" s="57" t="s">
        <v>869</v>
      </c>
      <c r="D791" s="58" t="s">
        <v>2503</v>
      </c>
      <c r="E791" s="60" t="s">
        <v>2504</v>
      </c>
      <c r="F791" s="61">
        <v>43</v>
      </c>
      <c r="G791" s="61">
        <v>3508</v>
      </c>
      <c r="H791" s="88">
        <v>1.3</v>
      </c>
      <c r="I791" s="63">
        <v>100</v>
      </c>
      <c r="J791" s="63">
        <v>48.837209302325576</v>
      </c>
      <c r="K791" s="63">
        <v>97.674418604651152</v>
      </c>
      <c r="L791" s="63">
        <v>95.348837209302332</v>
      </c>
      <c r="M791" s="63">
        <v>100</v>
      </c>
      <c r="N791" s="63">
        <v>95.348837209302332</v>
      </c>
      <c r="O791" s="63">
        <v>90.697674418604649</v>
      </c>
      <c r="P791" s="63">
        <v>93.023255813953483</v>
      </c>
      <c r="Q791" s="63">
        <v>81.395348837209298</v>
      </c>
      <c r="R791" s="63">
        <v>34.883720930232556</v>
      </c>
      <c r="S791" s="63">
        <v>81.395348837209298</v>
      </c>
      <c r="T791" s="63">
        <v>79.069767441860463</v>
      </c>
      <c r="U791" s="46">
        <v>4</v>
      </c>
      <c r="V791" s="64">
        <v>40</v>
      </c>
      <c r="W791" s="65">
        <v>38</v>
      </c>
      <c r="X791" s="65">
        <v>42</v>
      </c>
      <c r="Y791" s="65">
        <v>42</v>
      </c>
      <c r="Z791" s="65">
        <v>44</v>
      </c>
      <c r="AA791" s="65">
        <v>45</v>
      </c>
      <c r="AB791" s="65">
        <v>41</v>
      </c>
      <c r="AC791" s="67">
        <v>-10.526315789473683</v>
      </c>
      <c r="AD791" s="67">
        <v>-4.7619047619047619</v>
      </c>
      <c r="AE791" s="67">
        <v>8.8888888888888893</v>
      </c>
      <c r="AF791" s="65">
        <v>42</v>
      </c>
      <c r="AG791" s="65">
        <v>41</v>
      </c>
      <c r="AH791" s="67">
        <v>2.3809523809523809</v>
      </c>
      <c r="AI791" s="65">
        <v>42</v>
      </c>
      <c r="AJ791" s="65">
        <v>39</v>
      </c>
      <c r="AK791" s="67">
        <v>7.1428571428571423</v>
      </c>
      <c r="AL791" s="42" t="s">
        <v>2639</v>
      </c>
      <c r="AM791" s="42" t="s">
        <v>2639</v>
      </c>
      <c r="AN791" s="42" t="s">
        <v>2639</v>
      </c>
      <c r="AO791" s="47" t="s">
        <v>2669</v>
      </c>
      <c r="AP791" s="47" t="s">
        <v>2639</v>
      </c>
      <c r="AQ791" s="43" t="s">
        <v>8</v>
      </c>
    </row>
    <row r="792" spans="1:43" s="24" customFormat="1" ht="30" customHeight="1" x14ac:dyDescent="0.3">
      <c r="A792" s="57" t="s">
        <v>2474</v>
      </c>
      <c r="B792" s="57" t="s">
        <v>1501</v>
      </c>
      <c r="C792" s="57" t="s">
        <v>869</v>
      </c>
      <c r="D792" s="58" t="s">
        <v>2505</v>
      </c>
      <c r="E792" s="60" t="s">
        <v>2506</v>
      </c>
      <c r="F792" s="61">
        <v>203</v>
      </c>
      <c r="G792" s="61">
        <v>25309</v>
      </c>
      <c r="H792" s="88">
        <v>0.9</v>
      </c>
      <c r="I792" s="63">
        <v>87.192118226600996</v>
      </c>
      <c r="J792" s="63">
        <v>65.024630541871915</v>
      </c>
      <c r="K792" s="63">
        <v>100</v>
      </c>
      <c r="L792" s="63">
        <v>100</v>
      </c>
      <c r="M792" s="63">
        <v>100</v>
      </c>
      <c r="N792" s="63">
        <v>100</v>
      </c>
      <c r="O792" s="63">
        <v>100</v>
      </c>
      <c r="P792" s="63">
        <v>100</v>
      </c>
      <c r="Q792" s="63">
        <v>86.699507389162562</v>
      </c>
      <c r="R792" s="63">
        <v>75.862068965517238</v>
      </c>
      <c r="S792" s="63">
        <v>100</v>
      </c>
      <c r="T792" s="63">
        <v>100</v>
      </c>
      <c r="U792" s="46">
        <v>8</v>
      </c>
      <c r="V792" s="64">
        <v>80</v>
      </c>
      <c r="W792" s="65">
        <v>219</v>
      </c>
      <c r="X792" s="65">
        <v>219</v>
      </c>
      <c r="Y792" s="65">
        <v>231</v>
      </c>
      <c r="Z792" s="65">
        <v>225</v>
      </c>
      <c r="AA792" s="65">
        <v>231</v>
      </c>
      <c r="AB792" s="65">
        <v>224</v>
      </c>
      <c r="AC792" s="67">
        <v>0</v>
      </c>
      <c r="AD792" s="67">
        <v>2.5974025974025974</v>
      </c>
      <c r="AE792" s="67">
        <v>3.0303030303030303</v>
      </c>
      <c r="AF792" s="65">
        <v>231</v>
      </c>
      <c r="AG792" s="65">
        <v>212</v>
      </c>
      <c r="AH792" s="67">
        <v>8.2251082251082259</v>
      </c>
      <c r="AI792" s="65">
        <v>229</v>
      </c>
      <c r="AJ792" s="65">
        <v>212</v>
      </c>
      <c r="AK792" s="67">
        <v>7.4235807860262017</v>
      </c>
      <c r="AL792" s="42" t="s">
        <v>2639</v>
      </c>
      <c r="AM792" s="42" t="s">
        <v>2669</v>
      </c>
      <c r="AN792" s="42" t="s">
        <v>2639</v>
      </c>
      <c r="AO792" s="47" t="s">
        <v>2639</v>
      </c>
      <c r="AP792" s="47" t="s">
        <v>2639</v>
      </c>
      <c r="AQ792" s="43" t="s">
        <v>6</v>
      </c>
    </row>
    <row r="793" spans="1:43" s="24" customFormat="1" ht="30" customHeight="1" x14ac:dyDescent="0.3">
      <c r="A793" s="57" t="s">
        <v>2474</v>
      </c>
      <c r="B793" s="57" t="s">
        <v>1501</v>
      </c>
      <c r="C793" s="57" t="s">
        <v>869</v>
      </c>
      <c r="D793" s="58" t="s">
        <v>2507</v>
      </c>
      <c r="E793" s="60" t="s">
        <v>2508</v>
      </c>
      <c r="F793" s="61">
        <v>8996</v>
      </c>
      <c r="G793" s="61">
        <v>707665</v>
      </c>
      <c r="H793" s="88">
        <v>1.3</v>
      </c>
      <c r="I793" s="63">
        <v>100</v>
      </c>
      <c r="J793" s="63">
        <v>100</v>
      </c>
      <c r="K793" s="63">
        <v>79.502000889284133</v>
      </c>
      <c r="L793" s="63">
        <v>81.569586482881277</v>
      </c>
      <c r="M793" s="63">
        <v>80.257892396620719</v>
      </c>
      <c r="N793" s="63">
        <v>78.879502000889275</v>
      </c>
      <c r="O793" s="63">
        <v>79.001778568252561</v>
      </c>
      <c r="P793" s="63">
        <v>82.936860827034238</v>
      </c>
      <c r="Q793" s="63">
        <v>71.854157403290358</v>
      </c>
      <c r="R793" s="63">
        <v>73.432636727434414</v>
      </c>
      <c r="S793" s="63">
        <v>86.238328145842601</v>
      </c>
      <c r="T793" s="63">
        <v>82.558915073365938</v>
      </c>
      <c r="U793" s="46">
        <v>0</v>
      </c>
      <c r="V793" s="64">
        <v>0</v>
      </c>
      <c r="W793" s="65">
        <v>7119</v>
      </c>
      <c r="X793" s="65">
        <v>7152</v>
      </c>
      <c r="Y793" s="65">
        <v>7226</v>
      </c>
      <c r="Z793" s="65">
        <v>7220</v>
      </c>
      <c r="AA793" s="65">
        <v>7492</v>
      </c>
      <c r="AB793" s="65">
        <v>7338</v>
      </c>
      <c r="AC793" s="67">
        <v>-0.46354825115887061</v>
      </c>
      <c r="AD793" s="67">
        <v>8.3033490174370325E-2</v>
      </c>
      <c r="AE793" s="67">
        <v>2.0555258942872396</v>
      </c>
      <c r="AF793" s="65">
        <v>7164</v>
      </c>
      <c r="AG793" s="65">
        <v>7096</v>
      </c>
      <c r="AH793" s="67">
        <v>0.94919039642657721</v>
      </c>
      <c r="AI793" s="65">
        <v>7197</v>
      </c>
      <c r="AJ793" s="65">
        <v>7107</v>
      </c>
      <c r="AK793" s="67">
        <v>1.2505210504376825</v>
      </c>
      <c r="AL793" s="42" t="s">
        <v>2639</v>
      </c>
      <c r="AM793" s="42" t="s">
        <v>2639</v>
      </c>
      <c r="AN793" s="42" t="s">
        <v>2639</v>
      </c>
      <c r="AO793" s="47" t="s">
        <v>2669</v>
      </c>
      <c r="AP793" s="47" t="s">
        <v>2639</v>
      </c>
      <c r="AQ793" s="43" t="s">
        <v>8</v>
      </c>
    </row>
    <row r="794" spans="1:43" s="24" customFormat="1" ht="30" customHeight="1" x14ac:dyDescent="0.3">
      <c r="A794" s="57" t="s">
        <v>871</v>
      </c>
      <c r="B794" s="57" t="s">
        <v>1905</v>
      </c>
      <c r="C794" s="57" t="s">
        <v>871</v>
      </c>
      <c r="D794" s="58" t="s">
        <v>2509</v>
      </c>
      <c r="E794" s="60" t="s">
        <v>2510</v>
      </c>
      <c r="F794" s="61">
        <v>193</v>
      </c>
      <c r="G794" s="61">
        <v>17662</v>
      </c>
      <c r="H794" s="88">
        <v>1.1000000000000001</v>
      </c>
      <c r="I794" s="63">
        <v>74.611398963730565</v>
      </c>
      <c r="J794" s="63">
        <v>42.487046632124354</v>
      </c>
      <c r="K794" s="63">
        <v>100</v>
      </c>
      <c r="L794" s="63">
        <v>100</v>
      </c>
      <c r="M794" s="63">
        <v>100</v>
      </c>
      <c r="N794" s="63">
        <v>100</v>
      </c>
      <c r="O794" s="63">
        <v>98.963730569948183</v>
      </c>
      <c r="P794" s="63">
        <v>90.155440414507765</v>
      </c>
      <c r="Q794" s="63">
        <v>89.637305699481857</v>
      </c>
      <c r="R794" s="63">
        <v>67.875647668393782</v>
      </c>
      <c r="S794" s="63">
        <v>90.155440414507765</v>
      </c>
      <c r="T794" s="63">
        <v>100</v>
      </c>
      <c r="U794" s="46">
        <v>6</v>
      </c>
      <c r="V794" s="64">
        <v>60</v>
      </c>
      <c r="W794" s="65">
        <v>204</v>
      </c>
      <c r="X794" s="65">
        <v>196</v>
      </c>
      <c r="Y794" s="65">
        <v>217</v>
      </c>
      <c r="Z794" s="65">
        <v>211</v>
      </c>
      <c r="AA794" s="65">
        <v>220</v>
      </c>
      <c r="AB794" s="65">
        <v>198</v>
      </c>
      <c r="AC794" s="67">
        <v>3.9215686274509802</v>
      </c>
      <c r="AD794" s="67">
        <v>2.7649769585253456</v>
      </c>
      <c r="AE794" s="67">
        <v>10</v>
      </c>
      <c r="AF794" s="65">
        <v>217</v>
      </c>
      <c r="AG794" s="65">
        <v>194</v>
      </c>
      <c r="AH794" s="67">
        <v>10.599078341013826</v>
      </c>
      <c r="AI794" s="65">
        <v>215</v>
      </c>
      <c r="AJ794" s="65">
        <v>191</v>
      </c>
      <c r="AK794" s="67">
        <v>11.162790697674419</v>
      </c>
      <c r="AL794" s="42" t="s">
        <v>2639</v>
      </c>
      <c r="AM794" s="42" t="s">
        <v>2639</v>
      </c>
      <c r="AN794" s="42" t="s">
        <v>2639</v>
      </c>
      <c r="AO794" s="47" t="s">
        <v>2669</v>
      </c>
      <c r="AP794" s="47" t="s">
        <v>2639</v>
      </c>
      <c r="AQ794" s="43" t="s">
        <v>8</v>
      </c>
    </row>
    <row r="795" spans="1:43" s="24" customFormat="1" ht="30" customHeight="1" x14ac:dyDescent="0.3">
      <c r="A795" s="57" t="s">
        <v>871</v>
      </c>
      <c r="B795" s="57" t="s">
        <v>1905</v>
      </c>
      <c r="C795" s="57" t="s">
        <v>871</v>
      </c>
      <c r="D795" s="58" t="s">
        <v>2511</v>
      </c>
      <c r="E795" s="60" t="s">
        <v>2512</v>
      </c>
      <c r="F795" s="61">
        <v>60</v>
      </c>
      <c r="G795" s="61">
        <v>5384</v>
      </c>
      <c r="H795" s="88">
        <v>1.2000000000000002</v>
      </c>
      <c r="I795" s="63">
        <v>28.333333333333332</v>
      </c>
      <c r="J795" s="63">
        <v>1.6666666666666667</v>
      </c>
      <c r="K795" s="63">
        <v>86.666666666666671</v>
      </c>
      <c r="L795" s="63">
        <v>71.666666666666671</v>
      </c>
      <c r="M795" s="63">
        <v>88.333333333333329</v>
      </c>
      <c r="N795" s="63">
        <v>80</v>
      </c>
      <c r="O795" s="63">
        <v>78.333333333333329</v>
      </c>
      <c r="P795" s="63">
        <v>100</v>
      </c>
      <c r="Q795" s="63">
        <v>71.666666666666671</v>
      </c>
      <c r="R795" s="63">
        <v>100</v>
      </c>
      <c r="S795" s="63">
        <v>100</v>
      </c>
      <c r="T795" s="63">
        <v>100</v>
      </c>
      <c r="U795" s="46">
        <v>4</v>
      </c>
      <c r="V795" s="64">
        <v>40</v>
      </c>
      <c r="W795" s="65">
        <v>46</v>
      </c>
      <c r="X795" s="65">
        <v>52</v>
      </c>
      <c r="Y795" s="65">
        <v>44</v>
      </c>
      <c r="Z795" s="65">
        <v>53</v>
      </c>
      <c r="AA795" s="65">
        <v>52</v>
      </c>
      <c r="AB795" s="65">
        <v>43</v>
      </c>
      <c r="AC795" s="67">
        <v>-13.043478260869565</v>
      </c>
      <c r="AD795" s="67">
        <v>-20.454545454545457</v>
      </c>
      <c r="AE795" s="67">
        <v>17.307692307692307</v>
      </c>
      <c r="AF795" s="65">
        <v>49</v>
      </c>
      <c r="AG795" s="65">
        <v>48</v>
      </c>
      <c r="AH795" s="67">
        <v>2.0408163265306123</v>
      </c>
      <c r="AI795" s="65">
        <v>46</v>
      </c>
      <c r="AJ795" s="65">
        <v>47</v>
      </c>
      <c r="AK795" s="67">
        <v>-2.1739130434782608</v>
      </c>
      <c r="AL795" s="42" t="s">
        <v>2639</v>
      </c>
      <c r="AM795" s="42" t="s">
        <v>2639</v>
      </c>
      <c r="AN795" s="42" t="s">
        <v>2639</v>
      </c>
      <c r="AO795" s="47" t="s">
        <v>2669</v>
      </c>
      <c r="AP795" s="47" t="s">
        <v>2639</v>
      </c>
      <c r="AQ795" s="43" t="s">
        <v>8</v>
      </c>
    </row>
    <row r="796" spans="1:43" s="24" customFormat="1" ht="30" customHeight="1" x14ac:dyDescent="0.3">
      <c r="A796" s="57" t="s">
        <v>871</v>
      </c>
      <c r="B796" s="57" t="s">
        <v>1905</v>
      </c>
      <c r="C796" s="57" t="s">
        <v>871</v>
      </c>
      <c r="D796" s="58" t="s">
        <v>2513</v>
      </c>
      <c r="E796" s="60" t="s">
        <v>2514</v>
      </c>
      <c r="F796" s="61">
        <v>376</v>
      </c>
      <c r="G796" s="61">
        <v>25098</v>
      </c>
      <c r="H796" s="88">
        <v>1.5</v>
      </c>
      <c r="I796" s="63">
        <v>61.968085106382972</v>
      </c>
      <c r="J796" s="63">
        <v>22.340425531914892</v>
      </c>
      <c r="K796" s="63">
        <v>69.680851063829792</v>
      </c>
      <c r="L796" s="63">
        <v>75</v>
      </c>
      <c r="M796" s="63">
        <v>76.063829787234042</v>
      </c>
      <c r="N796" s="63">
        <v>69.414893617021278</v>
      </c>
      <c r="O796" s="63">
        <v>69.414893617021278</v>
      </c>
      <c r="P796" s="63">
        <v>61.702127659574465</v>
      </c>
      <c r="Q796" s="63">
        <v>56.38297872340425</v>
      </c>
      <c r="R796" s="63">
        <v>88.031914893617028</v>
      </c>
      <c r="S796" s="63">
        <v>65.957446808510639</v>
      </c>
      <c r="T796" s="63">
        <v>70.212765957446805</v>
      </c>
      <c r="U796" s="46">
        <v>0</v>
      </c>
      <c r="V796" s="64">
        <v>0</v>
      </c>
      <c r="W796" s="65">
        <v>226</v>
      </c>
      <c r="X796" s="65">
        <v>262</v>
      </c>
      <c r="Y796" s="65">
        <v>238</v>
      </c>
      <c r="Z796" s="65">
        <v>286</v>
      </c>
      <c r="AA796" s="65">
        <v>241</v>
      </c>
      <c r="AB796" s="65">
        <v>282</v>
      </c>
      <c r="AC796" s="67">
        <v>-15.929203539823009</v>
      </c>
      <c r="AD796" s="67">
        <v>-20.168067226890756</v>
      </c>
      <c r="AE796" s="67">
        <v>-17.012448132780083</v>
      </c>
      <c r="AF796" s="65">
        <v>238</v>
      </c>
      <c r="AG796" s="65">
        <v>261</v>
      </c>
      <c r="AH796" s="67">
        <v>-9.6638655462184886</v>
      </c>
      <c r="AI796" s="65">
        <v>243</v>
      </c>
      <c r="AJ796" s="65">
        <v>261</v>
      </c>
      <c r="AK796" s="67">
        <v>-7.4074074074074066</v>
      </c>
      <c r="AL796" s="42" t="s">
        <v>2639</v>
      </c>
      <c r="AM796" s="42" t="s">
        <v>2639</v>
      </c>
      <c r="AN796" s="42" t="s">
        <v>2639</v>
      </c>
      <c r="AO796" s="47" t="s">
        <v>2669</v>
      </c>
      <c r="AP796" s="47" t="s">
        <v>2639</v>
      </c>
      <c r="AQ796" s="43" t="s">
        <v>8</v>
      </c>
    </row>
    <row r="797" spans="1:43" s="24" customFormat="1" ht="30" customHeight="1" x14ac:dyDescent="0.3">
      <c r="A797" s="57" t="s">
        <v>871</v>
      </c>
      <c r="B797" s="57" t="s">
        <v>1905</v>
      </c>
      <c r="C797" s="57" t="s">
        <v>871</v>
      </c>
      <c r="D797" s="58" t="s">
        <v>2515</v>
      </c>
      <c r="E797" s="60" t="s">
        <v>2516</v>
      </c>
      <c r="F797" s="61">
        <v>66</v>
      </c>
      <c r="G797" s="61">
        <v>6945</v>
      </c>
      <c r="H797" s="88">
        <v>1</v>
      </c>
      <c r="I797" s="63">
        <v>100</v>
      </c>
      <c r="J797" s="63">
        <v>100</v>
      </c>
      <c r="K797" s="63">
        <v>100</v>
      </c>
      <c r="L797" s="63">
        <v>100</v>
      </c>
      <c r="M797" s="63">
        <v>100</v>
      </c>
      <c r="N797" s="63">
        <v>100</v>
      </c>
      <c r="O797" s="63">
        <v>100</v>
      </c>
      <c r="P797" s="63">
        <v>100</v>
      </c>
      <c r="Q797" s="63">
        <v>95.454545454545453</v>
      </c>
      <c r="R797" s="63">
        <v>68.181818181818173</v>
      </c>
      <c r="S797" s="63">
        <v>92.424242424242422</v>
      </c>
      <c r="T797" s="63">
        <v>95.454545454545453</v>
      </c>
      <c r="U797" s="46">
        <v>8</v>
      </c>
      <c r="V797" s="64">
        <v>80</v>
      </c>
      <c r="W797" s="65">
        <v>94</v>
      </c>
      <c r="X797" s="65">
        <v>70</v>
      </c>
      <c r="Y797" s="65">
        <v>104</v>
      </c>
      <c r="Z797" s="65">
        <v>76</v>
      </c>
      <c r="AA797" s="65">
        <v>91</v>
      </c>
      <c r="AB797" s="65">
        <v>84</v>
      </c>
      <c r="AC797" s="67">
        <v>25.531914893617021</v>
      </c>
      <c r="AD797" s="67">
        <v>26.923076923076923</v>
      </c>
      <c r="AE797" s="67">
        <v>7.6923076923076925</v>
      </c>
      <c r="AF797" s="65">
        <v>104</v>
      </c>
      <c r="AG797" s="65">
        <v>78</v>
      </c>
      <c r="AH797" s="67">
        <v>25</v>
      </c>
      <c r="AI797" s="65">
        <v>101</v>
      </c>
      <c r="AJ797" s="65">
        <v>78</v>
      </c>
      <c r="AK797" s="67">
        <v>22.772277227722775</v>
      </c>
      <c r="AL797" s="42" t="s">
        <v>2639</v>
      </c>
      <c r="AM797" s="42" t="s">
        <v>2669</v>
      </c>
      <c r="AN797" s="42" t="s">
        <v>2639</v>
      </c>
      <c r="AO797" s="47" t="s">
        <v>2639</v>
      </c>
      <c r="AP797" s="47" t="s">
        <v>2639</v>
      </c>
      <c r="AQ797" s="43" t="s">
        <v>6</v>
      </c>
    </row>
    <row r="798" spans="1:43" s="24" customFormat="1" ht="30" customHeight="1" x14ac:dyDescent="0.3">
      <c r="A798" s="57" t="s">
        <v>871</v>
      </c>
      <c r="B798" s="57" t="s">
        <v>1905</v>
      </c>
      <c r="C798" s="57" t="s">
        <v>871</v>
      </c>
      <c r="D798" s="58" t="s">
        <v>2517</v>
      </c>
      <c r="E798" s="60" t="s">
        <v>2518</v>
      </c>
      <c r="F798" s="61">
        <v>195</v>
      </c>
      <c r="G798" s="61">
        <v>14019</v>
      </c>
      <c r="H798" s="88">
        <v>1.4000000000000001</v>
      </c>
      <c r="I798" s="63">
        <v>97.435897435897431</v>
      </c>
      <c r="J798" s="63">
        <v>41.53846153846154</v>
      </c>
      <c r="K798" s="63">
        <v>100</v>
      </c>
      <c r="L798" s="63">
        <v>100</v>
      </c>
      <c r="M798" s="63">
        <v>100</v>
      </c>
      <c r="N798" s="63">
        <v>100</v>
      </c>
      <c r="O798" s="63">
        <v>100</v>
      </c>
      <c r="P798" s="63">
        <v>94.871794871794862</v>
      </c>
      <c r="Q798" s="63">
        <v>87.692307692307693</v>
      </c>
      <c r="R798" s="63">
        <v>76.410256410256409</v>
      </c>
      <c r="S798" s="63">
        <v>96.92307692307692</v>
      </c>
      <c r="T798" s="63">
        <v>85.128205128205124</v>
      </c>
      <c r="U798" s="46">
        <v>6</v>
      </c>
      <c r="V798" s="64">
        <v>60</v>
      </c>
      <c r="W798" s="65">
        <v>198</v>
      </c>
      <c r="X798" s="65">
        <v>204</v>
      </c>
      <c r="Y798" s="65">
        <v>221</v>
      </c>
      <c r="Z798" s="65">
        <v>231</v>
      </c>
      <c r="AA798" s="65">
        <v>218</v>
      </c>
      <c r="AB798" s="65">
        <v>217</v>
      </c>
      <c r="AC798" s="67">
        <v>-3.0303030303030303</v>
      </c>
      <c r="AD798" s="67">
        <v>-4.5248868778280542</v>
      </c>
      <c r="AE798" s="67">
        <v>0.45871559633027525</v>
      </c>
      <c r="AF798" s="65">
        <v>220</v>
      </c>
      <c r="AG798" s="65">
        <v>197</v>
      </c>
      <c r="AH798" s="67">
        <v>10.454545454545453</v>
      </c>
      <c r="AI798" s="65">
        <v>222</v>
      </c>
      <c r="AJ798" s="65">
        <v>195</v>
      </c>
      <c r="AK798" s="67">
        <v>12.162162162162163</v>
      </c>
      <c r="AL798" s="42" t="s">
        <v>2639</v>
      </c>
      <c r="AM798" s="42" t="s">
        <v>2639</v>
      </c>
      <c r="AN798" s="42" t="s">
        <v>2639</v>
      </c>
      <c r="AO798" s="47" t="s">
        <v>2669</v>
      </c>
      <c r="AP798" s="47" t="s">
        <v>2639</v>
      </c>
      <c r="AQ798" s="43" t="s">
        <v>8</v>
      </c>
    </row>
    <row r="799" spans="1:43" s="24" customFormat="1" ht="30" customHeight="1" x14ac:dyDescent="0.3">
      <c r="A799" s="57" t="s">
        <v>871</v>
      </c>
      <c r="B799" s="57" t="s">
        <v>1905</v>
      </c>
      <c r="C799" s="57" t="s">
        <v>871</v>
      </c>
      <c r="D799" s="58" t="s">
        <v>2519</v>
      </c>
      <c r="E799" s="60" t="s">
        <v>2520</v>
      </c>
      <c r="F799" s="61">
        <v>34</v>
      </c>
      <c r="G799" s="61">
        <v>3612</v>
      </c>
      <c r="H799" s="88">
        <v>1</v>
      </c>
      <c r="I799" s="63">
        <v>100</v>
      </c>
      <c r="J799" s="63">
        <v>23.52941176470588</v>
      </c>
      <c r="K799" s="63">
        <v>100</v>
      </c>
      <c r="L799" s="63">
        <v>100</v>
      </c>
      <c r="M799" s="63">
        <v>100</v>
      </c>
      <c r="N799" s="63">
        <v>100</v>
      </c>
      <c r="O799" s="63">
        <v>100</v>
      </c>
      <c r="P799" s="63">
        <v>100</v>
      </c>
      <c r="Q799" s="63">
        <v>100</v>
      </c>
      <c r="R799" s="63">
        <v>100</v>
      </c>
      <c r="S799" s="63">
        <v>100</v>
      </c>
      <c r="T799" s="63">
        <v>100</v>
      </c>
      <c r="U799" s="46">
        <v>10</v>
      </c>
      <c r="V799" s="64">
        <v>100</v>
      </c>
      <c r="W799" s="65">
        <v>49</v>
      </c>
      <c r="X799" s="65">
        <v>57</v>
      </c>
      <c r="Y799" s="65">
        <v>50</v>
      </c>
      <c r="Z799" s="65">
        <v>57</v>
      </c>
      <c r="AA799" s="65">
        <v>53</v>
      </c>
      <c r="AB799" s="65">
        <v>56</v>
      </c>
      <c r="AC799" s="67">
        <v>-16.326530612244898</v>
      </c>
      <c r="AD799" s="67">
        <v>-14.000000000000002</v>
      </c>
      <c r="AE799" s="67">
        <v>-5.6603773584905666</v>
      </c>
      <c r="AF799" s="65">
        <v>50</v>
      </c>
      <c r="AG799" s="65">
        <v>64</v>
      </c>
      <c r="AH799" s="67">
        <v>-28.000000000000004</v>
      </c>
      <c r="AI799" s="65">
        <v>51</v>
      </c>
      <c r="AJ799" s="65">
        <v>64</v>
      </c>
      <c r="AK799" s="67">
        <v>-25.490196078431371</v>
      </c>
      <c r="AL799" s="42" t="s">
        <v>2669</v>
      </c>
      <c r="AM799" s="42" t="s">
        <v>2639</v>
      </c>
      <c r="AN799" s="42" t="s">
        <v>2639</v>
      </c>
      <c r="AO799" s="47" t="s">
        <v>2639</v>
      </c>
      <c r="AP799" s="47" t="s">
        <v>2639</v>
      </c>
      <c r="AQ799" s="43" t="s">
        <v>5</v>
      </c>
    </row>
    <row r="800" spans="1:43" s="24" customFormat="1" ht="30" customHeight="1" x14ac:dyDescent="0.3">
      <c r="A800" s="57" t="s">
        <v>871</v>
      </c>
      <c r="B800" s="57" t="s">
        <v>1905</v>
      </c>
      <c r="C800" s="57" t="s">
        <v>871</v>
      </c>
      <c r="D800" s="58" t="s">
        <v>2521</v>
      </c>
      <c r="E800" s="60" t="s">
        <v>2522</v>
      </c>
      <c r="F800" s="61">
        <v>107</v>
      </c>
      <c r="G800" s="61">
        <v>9677</v>
      </c>
      <c r="H800" s="88">
        <v>1.2000000000000002</v>
      </c>
      <c r="I800" s="63">
        <v>80.373831775700936</v>
      </c>
      <c r="J800" s="63">
        <v>67.289719626168221</v>
      </c>
      <c r="K800" s="63">
        <v>95.327102803738313</v>
      </c>
      <c r="L800" s="63">
        <v>99.065420560747668</v>
      </c>
      <c r="M800" s="63">
        <v>95.327102803738313</v>
      </c>
      <c r="N800" s="63">
        <v>93.45794392523365</v>
      </c>
      <c r="O800" s="63">
        <v>91.588785046728972</v>
      </c>
      <c r="P800" s="63">
        <v>94.392523364485982</v>
      </c>
      <c r="Q800" s="63">
        <v>86.915887850467286</v>
      </c>
      <c r="R800" s="63">
        <v>66.355140186915889</v>
      </c>
      <c r="S800" s="63">
        <v>100</v>
      </c>
      <c r="T800" s="63">
        <v>100</v>
      </c>
      <c r="U800" s="46">
        <v>5</v>
      </c>
      <c r="V800" s="64">
        <v>50</v>
      </c>
      <c r="W800" s="65">
        <v>89</v>
      </c>
      <c r="X800" s="65">
        <v>102</v>
      </c>
      <c r="Y800" s="65">
        <v>92</v>
      </c>
      <c r="Z800" s="65">
        <v>102</v>
      </c>
      <c r="AA800" s="65">
        <v>90</v>
      </c>
      <c r="AB800" s="65">
        <v>106</v>
      </c>
      <c r="AC800" s="67">
        <v>-14.606741573033707</v>
      </c>
      <c r="AD800" s="67">
        <v>-10.869565217391305</v>
      </c>
      <c r="AE800" s="67">
        <v>-17.777777777777779</v>
      </c>
      <c r="AF800" s="65">
        <v>92</v>
      </c>
      <c r="AG800" s="65">
        <v>100</v>
      </c>
      <c r="AH800" s="67">
        <v>-8.695652173913043</v>
      </c>
      <c r="AI800" s="65">
        <v>94</v>
      </c>
      <c r="AJ800" s="65">
        <v>98</v>
      </c>
      <c r="AK800" s="67">
        <v>-4.2553191489361701</v>
      </c>
      <c r="AL800" s="42" t="s">
        <v>2639</v>
      </c>
      <c r="AM800" s="42" t="s">
        <v>2639</v>
      </c>
      <c r="AN800" s="42" t="s">
        <v>2639</v>
      </c>
      <c r="AO800" s="47" t="s">
        <v>2669</v>
      </c>
      <c r="AP800" s="47" t="s">
        <v>2639</v>
      </c>
      <c r="AQ800" s="43" t="s">
        <v>8</v>
      </c>
    </row>
    <row r="801" spans="1:43" s="24" customFormat="1" ht="30" customHeight="1" x14ac:dyDescent="0.3">
      <c r="A801" s="57" t="s">
        <v>871</v>
      </c>
      <c r="B801" s="57" t="s">
        <v>1905</v>
      </c>
      <c r="C801" s="57" t="s">
        <v>871</v>
      </c>
      <c r="D801" s="58" t="s">
        <v>2523</v>
      </c>
      <c r="E801" s="60" t="s">
        <v>2524</v>
      </c>
      <c r="F801" s="61">
        <v>38</v>
      </c>
      <c r="G801" s="61">
        <v>3286</v>
      </c>
      <c r="H801" s="88">
        <v>1.2000000000000002</v>
      </c>
      <c r="I801" s="63">
        <v>100</v>
      </c>
      <c r="J801" s="63">
        <v>52.631578947368418</v>
      </c>
      <c r="K801" s="63">
        <v>100</v>
      </c>
      <c r="L801" s="63">
        <v>100</v>
      </c>
      <c r="M801" s="63">
        <v>100</v>
      </c>
      <c r="N801" s="63">
        <v>100</v>
      </c>
      <c r="O801" s="63">
        <v>100</v>
      </c>
      <c r="P801" s="63">
        <v>100</v>
      </c>
      <c r="Q801" s="63">
        <v>100</v>
      </c>
      <c r="R801" s="63">
        <v>100</v>
      </c>
      <c r="S801" s="63">
        <v>100</v>
      </c>
      <c r="T801" s="63">
        <v>100</v>
      </c>
      <c r="U801" s="46">
        <v>10</v>
      </c>
      <c r="V801" s="64">
        <v>100</v>
      </c>
      <c r="W801" s="65">
        <v>40</v>
      </c>
      <c r="X801" s="65">
        <v>47</v>
      </c>
      <c r="Y801" s="65">
        <v>47</v>
      </c>
      <c r="Z801" s="65">
        <v>49</v>
      </c>
      <c r="AA801" s="65">
        <v>49</v>
      </c>
      <c r="AB801" s="65">
        <v>51</v>
      </c>
      <c r="AC801" s="67">
        <v>-17.5</v>
      </c>
      <c r="AD801" s="67">
        <v>-4.2553191489361701</v>
      </c>
      <c r="AE801" s="67">
        <v>-4.0816326530612246</v>
      </c>
      <c r="AF801" s="65">
        <v>46</v>
      </c>
      <c r="AG801" s="65">
        <v>52</v>
      </c>
      <c r="AH801" s="67">
        <v>-13.043478260869565</v>
      </c>
      <c r="AI801" s="65">
        <v>47</v>
      </c>
      <c r="AJ801" s="65">
        <v>52</v>
      </c>
      <c r="AK801" s="67">
        <v>-10.638297872340425</v>
      </c>
      <c r="AL801" s="42" t="s">
        <v>2669</v>
      </c>
      <c r="AM801" s="42" t="s">
        <v>2639</v>
      </c>
      <c r="AN801" s="42" t="s">
        <v>2639</v>
      </c>
      <c r="AO801" s="47" t="s">
        <v>2639</v>
      </c>
      <c r="AP801" s="47" t="s">
        <v>2639</v>
      </c>
      <c r="AQ801" s="43" t="s">
        <v>5</v>
      </c>
    </row>
    <row r="802" spans="1:43" s="24" customFormat="1" ht="30" customHeight="1" x14ac:dyDescent="0.3">
      <c r="A802" s="57" t="s">
        <v>871</v>
      </c>
      <c r="B802" s="57" t="s">
        <v>1905</v>
      </c>
      <c r="C802" s="57" t="s">
        <v>871</v>
      </c>
      <c r="D802" s="58" t="s">
        <v>2525</v>
      </c>
      <c r="E802" s="60" t="s">
        <v>2526</v>
      </c>
      <c r="F802" s="61">
        <v>1417</v>
      </c>
      <c r="G802" s="61">
        <v>94586</v>
      </c>
      <c r="H802" s="88">
        <v>1.5</v>
      </c>
      <c r="I802" s="63">
        <v>92.237120677487653</v>
      </c>
      <c r="J802" s="63">
        <v>13.690896259703599</v>
      </c>
      <c r="K802" s="63">
        <v>82.709950599858857</v>
      </c>
      <c r="L802" s="63">
        <v>79.463655610444604</v>
      </c>
      <c r="M802" s="63">
        <v>82.921665490472833</v>
      </c>
      <c r="N802" s="63">
        <v>77.134791813690896</v>
      </c>
      <c r="O802" s="63">
        <v>77.205363443895564</v>
      </c>
      <c r="P802" s="63">
        <v>80.945659844742408</v>
      </c>
      <c r="Q802" s="63">
        <v>70.218772053634439</v>
      </c>
      <c r="R802" s="63">
        <v>59.774170783345092</v>
      </c>
      <c r="S802" s="63">
        <v>77.134791813690896</v>
      </c>
      <c r="T802" s="63">
        <v>97.106563161609046</v>
      </c>
      <c r="U802" s="46">
        <v>1</v>
      </c>
      <c r="V802" s="64">
        <v>10</v>
      </c>
      <c r="W802" s="65">
        <v>1130</v>
      </c>
      <c r="X802" s="65">
        <v>1172</v>
      </c>
      <c r="Y802" s="65">
        <v>1160</v>
      </c>
      <c r="Z802" s="65">
        <v>1175</v>
      </c>
      <c r="AA802" s="65">
        <v>1177</v>
      </c>
      <c r="AB802" s="65">
        <v>1126</v>
      </c>
      <c r="AC802" s="67">
        <v>-3.7168141592920354</v>
      </c>
      <c r="AD802" s="67">
        <v>-1.2931034482758621</v>
      </c>
      <c r="AE802" s="67">
        <v>4.3330501274426512</v>
      </c>
      <c r="AF802" s="65">
        <v>1130</v>
      </c>
      <c r="AG802" s="65">
        <v>1093</v>
      </c>
      <c r="AH802" s="67">
        <v>3.2743362831858405</v>
      </c>
      <c r="AI802" s="65">
        <v>1136</v>
      </c>
      <c r="AJ802" s="65">
        <v>1094</v>
      </c>
      <c r="AK802" s="67">
        <v>3.697183098591549</v>
      </c>
      <c r="AL802" s="42" t="s">
        <v>2639</v>
      </c>
      <c r="AM802" s="42" t="s">
        <v>2639</v>
      </c>
      <c r="AN802" s="42" t="s">
        <v>2639</v>
      </c>
      <c r="AO802" s="47" t="s">
        <v>2669</v>
      </c>
      <c r="AP802" s="47" t="s">
        <v>2639</v>
      </c>
      <c r="AQ802" s="43" t="s">
        <v>8</v>
      </c>
    </row>
    <row r="803" spans="1:43" s="24" customFormat="1" ht="30" customHeight="1" x14ac:dyDescent="0.3">
      <c r="A803" s="57" t="s">
        <v>871</v>
      </c>
      <c r="B803" s="57" t="s">
        <v>1905</v>
      </c>
      <c r="C803" s="57" t="s">
        <v>871</v>
      </c>
      <c r="D803" s="58" t="s">
        <v>2527</v>
      </c>
      <c r="E803" s="60" t="s">
        <v>2528</v>
      </c>
      <c r="F803" s="61">
        <v>87</v>
      </c>
      <c r="G803" s="61">
        <v>8082</v>
      </c>
      <c r="H803" s="88">
        <v>1.1000000000000001</v>
      </c>
      <c r="I803" s="63">
        <v>33.333333333333329</v>
      </c>
      <c r="J803" s="63">
        <v>18.390804597701148</v>
      </c>
      <c r="K803" s="63">
        <v>88.505747126436788</v>
      </c>
      <c r="L803" s="63">
        <v>91.954022988505741</v>
      </c>
      <c r="M803" s="63">
        <v>89.65517241379311</v>
      </c>
      <c r="N803" s="63">
        <v>97.701149425287355</v>
      </c>
      <c r="O803" s="63">
        <v>97.701149425287355</v>
      </c>
      <c r="P803" s="63">
        <v>100</v>
      </c>
      <c r="Q803" s="63">
        <v>87.356321839080465</v>
      </c>
      <c r="R803" s="63">
        <v>81.609195402298852</v>
      </c>
      <c r="S803" s="63">
        <v>87.356321839080465</v>
      </c>
      <c r="T803" s="63">
        <v>87.356321839080465</v>
      </c>
      <c r="U803" s="46">
        <v>3</v>
      </c>
      <c r="V803" s="64">
        <v>30</v>
      </c>
      <c r="W803" s="65">
        <v>72</v>
      </c>
      <c r="X803" s="65">
        <v>77</v>
      </c>
      <c r="Y803" s="65">
        <v>73</v>
      </c>
      <c r="Z803" s="65">
        <v>78</v>
      </c>
      <c r="AA803" s="65">
        <v>80</v>
      </c>
      <c r="AB803" s="65">
        <v>80</v>
      </c>
      <c r="AC803" s="67">
        <v>-6.9444444444444446</v>
      </c>
      <c r="AD803" s="67">
        <v>-6.8493150684931505</v>
      </c>
      <c r="AE803" s="67">
        <v>0</v>
      </c>
      <c r="AF803" s="65">
        <v>75</v>
      </c>
      <c r="AG803" s="65">
        <v>85</v>
      </c>
      <c r="AH803" s="67">
        <v>-13.333333333333334</v>
      </c>
      <c r="AI803" s="65">
        <v>74</v>
      </c>
      <c r="AJ803" s="65">
        <v>85</v>
      </c>
      <c r="AK803" s="67">
        <v>-14.864864864864865</v>
      </c>
      <c r="AL803" s="42" t="s">
        <v>2639</v>
      </c>
      <c r="AM803" s="42" t="s">
        <v>2639</v>
      </c>
      <c r="AN803" s="42" t="s">
        <v>2639</v>
      </c>
      <c r="AO803" s="47" t="s">
        <v>2669</v>
      </c>
      <c r="AP803" s="47" t="s">
        <v>2639</v>
      </c>
      <c r="AQ803" s="43" t="s">
        <v>8</v>
      </c>
    </row>
    <row r="804" spans="1:43" s="24" customFormat="1" ht="30" customHeight="1" x14ac:dyDescent="0.3">
      <c r="A804" s="57" t="s">
        <v>871</v>
      </c>
      <c r="B804" s="57" t="s">
        <v>1905</v>
      </c>
      <c r="C804" s="57" t="s">
        <v>871</v>
      </c>
      <c r="D804" s="58" t="s">
        <v>2529</v>
      </c>
      <c r="E804" s="60" t="s">
        <v>2530</v>
      </c>
      <c r="F804" s="61">
        <v>1189</v>
      </c>
      <c r="G804" s="61">
        <v>85535</v>
      </c>
      <c r="H804" s="88">
        <v>1.4000000000000001</v>
      </c>
      <c r="I804" s="63">
        <v>85.702270815811616</v>
      </c>
      <c r="J804" s="63">
        <v>100</v>
      </c>
      <c r="K804" s="63">
        <v>90.328006728343141</v>
      </c>
      <c r="L804" s="63">
        <v>93.439865433137086</v>
      </c>
      <c r="M804" s="63">
        <v>95.542472666105965</v>
      </c>
      <c r="N804" s="63">
        <v>87.300252312867954</v>
      </c>
      <c r="O804" s="63">
        <v>87.804878048780495</v>
      </c>
      <c r="P804" s="63">
        <v>89.15054667788057</v>
      </c>
      <c r="Q804" s="63">
        <v>79.646761984861229</v>
      </c>
      <c r="R804" s="63">
        <v>73.507148864592097</v>
      </c>
      <c r="S804" s="63">
        <v>87.636669470142976</v>
      </c>
      <c r="T804" s="63">
        <v>91.589571068124471</v>
      </c>
      <c r="U804" s="46">
        <v>2</v>
      </c>
      <c r="V804" s="64">
        <v>20</v>
      </c>
      <c r="W804" s="65">
        <v>1105</v>
      </c>
      <c r="X804" s="65">
        <v>1074</v>
      </c>
      <c r="Y804" s="65">
        <v>1175</v>
      </c>
      <c r="Z804" s="65">
        <v>1136</v>
      </c>
      <c r="AA804" s="65">
        <v>1210</v>
      </c>
      <c r="AB804" s="65">
        <v>1111</v>
      </c>
      <c r="AC804" s="67">
        <v>2.8054298642533939</v>
      </c>
      <c r="AD804" s="67">
        <v>3.3191489361702122</v>
      </c>
      <c r="AE804" s="67">
        <v>8.1818181818181817</v>
      </c>
      <c r="AF804" s="65">
        <v>1182</v>
      </c>
      <c r="AG804" s="65">
        <v>1038</v>
      </c>
      <c r="AH804" s="67">
        <v>12.18274111675127</v>
      </c>
      <c r="AI804" s="65">
        <v>1178</v>
      </c>
      <c r="AJ804" s="65">
        <v>1044</v>
      </c>
      <c r="AK804" s="67">
        <v>11.37521222410866</v>
      </c>
      <c r="AL804" s="42" t="s">
        <v>2639</v>
      </c>
      <c r="AM804" s="42" t="s">
        <v>2639</v>
      </c>
      <c r="AN804" s="42" t="s">
        <v>2639</v>
      </c>
      <c r="AO804" s="47" t="s">
        <v>2669</v>
      </c>
      <c r="AP804" s="47" t="s">
        <v>2639</v>
      </c>
      <c r="AQ804" s="43" t="s">
        <v>8</v>
      </c>
    </row>
    <row r="805" spans="1:43" s="24" customFormat="1" ht="30" customHeight="1" x14ac:dyDescent="0.3">
      <c r="A805" s="57" t="s">
        <v>871</v>
      </c>
      <c r="B805" s="57" t="s">
        <v>1905</v>
      </c>
      <c r="C805" s="57" t="s">
        <v>871</v>
      </c>
      <c r="D805" s="58" t="s">
        <v>2531</v>
      </c>
      <c r="E805" s="60" t="s">
        <v>2532</v>
      </c>
      <c r="F805" s="61">
        <v>31</v>
      </c>
      <c r="G805" s="61">
        <v>3235</v>
      </c>
      <c r="H805" s="88">
        <v>1</v>
      </c>
      <c r="I805" s="63">
        <v>25.806451612903224</v>
      </c>
      <c r="J805" s="63">
        <v>29.032258064516132</v>
      </c>
      <c r="K805" s="63">
        <v>54.838709677419352</v>
      </c>
      <c r="L805" s="63">
        <v>58.064516129032263</v>
      </c>
      <c r="M805" s="63">
        <v>54.838709677419352</v>
      </c>
      <c r="N805" s="63">
        <v>87.096774193548384</v>
      </c>
      <c r="O805" s="63">
        <v>77.41935483870968</v>
      </c>
      <c r="P805" s="63">
        <v>58.064516129032263</v>
      </c>
      <c r="Q805" s="63">
        <v>74.193548387096769</v>
      </c>
      <c r="R805" s="63">
        <v>54.838709677419352</v>
      </c>
      <c r="S805" s="63">
        <v>54.838709677419352</v>
      </c>
      <c r="T805" s="63">
        <v>58.064516129032263</v>
      </c>
      <c r="U805" s="46">
        <v>0</v>
      </c>
      <c r="V805" s="64">
        <v>0</v>
      </c>
      <c r="W805" s="65">
        <v>15</v>
      </c>
      <c r="X805" s="65">
        <v>17</v>
      </c>
      <c r="Y805" s="65">
        <v>14</v>
      </c>
      <c r="Z805" s="65">
        <v>17</v>
      </c>
      <c r="AA805" s="65">
        <v>19</v>
      </c>
      <c r="AB805" s="65">
        <v>18</v>
      </c>
      <c r="AC805" s="67">
        <v>-13.333333333333334</v>
      </c>
      <c r="AD805" s="67">
        <v>-21.428571428571427</v>
      </c>
      <c r="AE805" s="67">
        <v>5.2631578947368416</v>
      </c>
      <c r="AF805" s="65">
        <v>13</v>
      </c>
      <c r="AG805" s="65">
        <v>27</v>
      </c>
      <c r="AH805" s="67">
        <v>-107.69230769230769</v>
      </c>
      <c r="AI805" s="65">
        <v>13</v>
      </c>
      <c r="AJ805" s="65">
        <v>24</v>
      </c>
      <c r="AK805" s="67">
        <v>-84.615384615384613</v>
      </c>
      <c r="AL805" s="42" t="s">
        <v>2639</v>
      </c>
      <c r="AM805" s="42" t="s">
        <v>2639</v>
      </c>
      <c r="AN805" s="42" t="s">
        <v>2639</v>
      </c>
      <c r="AO805" s="47" t="s">
        <v>2669</v>
      </c>
      <c r="AP805" s="47" t="s">
        <v>2639</v>
      </c>
      <c r="AQ805" s="43" t="s">
        <v>8</v>
      </c>
    </row>
    <row r="806" spans="1:43" s="24" customFormat="1" ht="30" customHeight="1" x14ac:dyDescent="0.3">
      <c r="A806" s="57" t="s">
        <v>793</v>
      </c>
      <c r="B806" s="57" t="s">
        <v>904</v>
      </c>
      <c r="C806" s="57" t="s">
        <v>879</v>
      </c>
      <c r="D806" s="58" t="s">
        <v>2533</v>
      </c>
      <c r="E806" s="60" t="s">
        <v>2534</v>
      </c>
      <c r="F806" s="61">
        <v>51</v>
      </c>
      <c r="G806" s="61">
        <v>5941</v>
      </c>
      <c r="H806" s="88">
        <v>0.9</v>
      </c>
      <c r="I806" s="63">
        <v>100</v>
      </c>
      <c r="J806" s="63">
        <v>84.313725490196077</v>
      </c>
      <c r="K806" s="63">
        <v>88.235294117647058</v>
      </c>
      <c r="L806" s="63">
        <v>98.039215686274503</v>
      </c>
      <c r="M806" s="63">
        <v>98.039215686274503</v>
      </c>
      <c r="N806" s="63">
        <v>100</v>
      </c>
      <c r="O806" s="63">
        <v>100</v>
      </c>
      <c r="P806" s="63">
        <v>100</v>
      </c>
      <c r="Q806" s="63">
        <v>100</v>
      </c>
      <c r="R806" s="63">
        <v>11.76470588235294</v>
      </c>
      <c r="S806" s="63">
        <v>82.35294117647058</v>
      </c>
      <c r="T806" s="63">
        <v>100</v>
      </c>
      <c r="U806" s="46">
        <v>7</v>
      </c>
      <c r="V806" s="64">
        <v>70</v>
      </c>
      <c r="W806" s="65">
        <v>42</v>
      </c>
      <c r="X806" s="65">
        <v>45</v>
      </c>
      <c r="Y806" s="65">
        <v>47</v>
      </c>
      <c r="Z806" s="65">
        <v>50</v>
      </c>
      <c r="AA806" s="65">
        <v>47</v>
      </c>
      <c r="AB806" s="65">
        <v>50</v>
      </c>
      <c r="AC806" s="67">
        <v>-7.1428571428571423</v>
      </c>
      <c r="AD806" s="67">
        <v>-6.3829787234042552</v>
      </c>
      <c r="AE806" s="67">
        <v>-6.3829787234042552</v>
      </c>
      <c r="AF806" s="65">
        <v>46</v>
      </c>
      <c r="AG806" s="65">
        <v>52</v>
      </c>
      <c r="AH806" s="67">
        <v>-13.043478260869565</v>
      </c>
      <c r="AI806" s="65">
        <v>45</v>
      </c>
      <c r="AJ806" s="65">
        <v>52</v>
      </c>
      <c r="AK806" s="67">
        <v>-15.555555555555555</v>
      </c>
      <c r="AL806" s="42" t="s">
        <v>2639</v>
      </c>
      <c r="AM806" s="42" t="s">
        <v>2639</v>
      </c>
      <c r="AN806" s="42" t="s">
        <v>2639</v>
      </c>
      <c r="AO806" s="47" t="s">
        <v>2669</v>
      </c>
      <c r="AP806" s="47" t="s">
        <v>2639</v>
      </c>
      <c r="AQ806" s="43" t="s">
        <v>8</v>
      </c>
    </row>
    <row r="807" spans="1:43" s="24" customFormat="1" ht="30" customHeight="1" x14ac:dyDescent="0.3">
      <c r="A807" s="57" t="s">
        <v>793</v>
      </c>
      <c r="B807" s="57" t="s">
        <v>904</v>
      </c>
      <c r="C807" s="57" t="s">
        <v>879</v>
      </c>
      <c r="D807" s="58" t="s">
        <v>2535</v>
      </c>
      <c r="E807" s="60" t="s">
        <v>2536</v>
      </c>
      <c r="F807" s="61">
        <v>25</v>
      </c>
      <c r="G807" s="61">
        <v>2650</v>
      </c>
      <c r="H807" s="88">
        <v>1</v>
      </c>
      <c r="I807" s="63">
        <v>72</v>
      </c>
      <c r="J807" s="63">
        <v>64</v>
      </c>
      <c r="K807" s="63">
        <v>100</v>
      </c>
      <c r="L807" s="63">
        <v>88</v>
      </c>
      <c r="M807" s="63">
        <v>100</v>
      </c>
      <c r="N807" s="63">
        <v>100</v>
      </c>
      <c r="O807" s="63">
        <v>100</v>
      </c>
      <c r="P807" s="63">
        <v>100</v>
      </c>
      <c r="Q807" s="63">
        <v>100</v>
      </c>
      <c r="R807" s="63">
        <v>96</v>
      </c>
      <c r="S807" s="63">
        <v>100</v>
      </c>
      <c r="T807" s="63">
        <v>100</v>
      </c>
      <c r="U807" s="46">
        <v>9</v>
      </c>
      <c r="V807" s="64">
        <v>90</v>
      </c>
      <c r="W807" s="65">
        <v>19</v>
      </c>
      <c r="X807" s="65">
        <v>25</v>
      </c>
      <c r="Y807" s="65">
        <v>20</v>
      </c>
      <c r="Z807" s="65">
        <v>25</v>
      </c>
      <c r="AA807" s="65">
        <v>25</v>
      </c>
      <c r="AB807" s="65">
        <v>22</v>
      </c>
      <c r="AC807" s="67">
        <v>-31.578947368421051</v>
      </c>
      <c r="AD807" s="67">
        <v>-25</v>
      </c>
      <c r="AE807" s="67">
        <v>12</v>
      </c>
      <c r="AF807" s="65">
        <v>19</v>
      </c>
      <c r="AG807" s="65">
        <v>28</v>
      </c>
      <c r="AH807" s="67">
        <v>-47.368421052631575</v>
      </c>
      <c r="AI807" s="65">
        <v>19</v>
      </c>
      <c r="AJ807" s="65">
        <v>28</v>
      </c>
      <c r="AK807" s="67">
        <v>-47.368421052631575</v>
      </c>
      <c r="AL807" s="42" t="s">
        <v>2639</v>
      </c>
      <c r="AM807" s="42" t="s">
        <v>2669</v>
      </c>
      <c r="AN807" s="42" t="s">
        <v>2639</v>
      </c>
      <c r="AO807" s="47" t="s">
        <v>2639</v>
      </c>
      <c r="AP807" s="47" t="s">
        <v>2639</v>
      </c>
      <c r="AQ807" s="43" t="s">
        <v>6</v>
      </c>
    </row>
    <row r="808" spans="1:43" s="24" customFormat="1" ht="30" customHeight="1" x14ac:dyDescent="0.3">
      <c r="A808" s="57" t="s">
        <v>793</v>
      </c>
      <c r="B808" s="57" t="s">
        <v>904</v>
      </c>
      <c r="C808" s="57" t="s">
        <v>879</v>
      </c>
      <c r="D808" s="58" t="s">
        <v>2537</v>
      </c>
      <c r="E808" s="60" t="s">
        <v>2538</v>
      </c>
      <c r="F808" s="61">
        <v>203</v>
      </c>
      <c r="G808" s="61">
        <v>19240</v>
      </c>
      <c r="H808" s="88">
        <v>1.1000000000000001</v>
      </c>
      <c r="I808" s="63">
        <v>100</v>
      </c>
      <c r="J808" s="63">
        <v>87.192118226600996</v>
      </c>
      <c r="K808" s="63">
        <v>100</v>
      </c>
      <c r="L808" s="63">
        <v>100</v>
      </c>
      <c r="M808" s="63">
        <v>100</v>
      </c>
      <c r="N808" s="63">
        <v>100</v>
      </c>
      <c r="O808" s="63">
        <v>100</v>
      </c>
      <c r="P808" s="63">
        <v>86.699507389162562</v>
      </c>
      <c r="Q808" s="63">
        <v>99.01477832512316</v>
      </c>
      <c r="R808" s="63">
        <v>71.921182266009851</v>
      </c>
      <c r="S808" s="63">
        <v>77.832512315270947</v>
      </c>
      <c r="T808" s="63">
        <v>83.251231527093594</v>
      </c>
      <c r="U808" s="46">
        <v>6</v>
      </c>
      <c r="V808" s="64">
        <v>60</v>
      </c>
      <c r="W808" s="65">
        <v>209</v>
      </c>
      <c r="X808" s="65">
        <v>217</v>
      </c>
      <c r="Y808" s="65">
        <v>237</v>
      </c>
      <c r="Z808" s="65">
        <v>224</v>
      </c>
      <c r="AA808" s="65">
        <v>231</v>
      </c>
      <c r="AB808" s="65">
        <v>214</v>
      </c>
      <c r="AC808" s="67">
        <v>-3.8277511961722488</v>
      </c>
      <c r="AD808" s="67">
        <v>5.485232067510549</v>
      </c>
      <c r="AE808" s="67">
        <v>7.3593073593073601</v>
      </c>
      <c r="AF808" s="65">
        <v>245</v>
      </c>
      <c r="AG808" s="65">
        <v>212</v>
      </c>
      <c r="AH808" s="67">
        <v>13.469387755102041</v>
      </c>
      <c r="AI808" s="65">
        <v>248</v>
      </c>
      <c r="AJ808" s="65">
        <v>211</v>
      </c>
      <c r="AK808" s="67">
        <v>14.919354838709678</v>
      </c>
      <c r="AL808" s="42" t="s">
        <v>2639</v>
      </c>
      <c r="AM808" s="42" t="s">
        <v>2639</v>
      </c>
      <c r="AN808" s="42" t="s">
        <v>2639</v>
      </c>
      <c r="AO808" s="47" t="s">
        <v>2669</v>
      </c>
      <c r="AP808" s="47" t="s">
        <v>2639</v>
      </c>
      <c r="AQ808" s="43" t="s">
        <v>8</v>
      </c>
    </row>
    <row r="809" spans="1:43" s="24" customFormat="1" ht="30" customHeight="1" x14ac:dyDescent="0.3">
      <c r="A809" s="57" t="s">
        <v>860</v>
      </c>
      <c r="B809" s="57" t="s">
        <v>904</v>
      </c>
      <c r="C809" s="57" t="s">
        <v>879</v>
      </c>
      <c r="D809" s="58" t="s">
        <v>2539</v>
      </c>
      <c r="E809" s="60" t="s">
        <v>2540</v>
      </c>
      <c r="F809" s="61">
        <v>514</v>
      </c>
      <c r="G809" s="61">
        <v>40366</v>
      </c>
      <c r="H809" s="88">
        <v>1.3</v>
      </c>
      <c r="I809" s="63">
        <v>100</v>
      </c>
      <c r="J809" s="63">
        <v>93.968871595330739</v>
      </c>
      <c r="K809" s="63">
        <v>97.859922178988327</v>
      </c>
      <c r="L809" s="63">
        <v>98.054474708171199</v>
      </c>
      <c r="M809" s="63">
        <v>100</v>
      </c>
      <c r="N809" s="63">
        <v>92.023346303501938</v>
      </c>
      <c r="O809" s="63">
        <v>92.801556420233467</v>
      </c>
      <c r="P809" s="63">
        <v>89.105058365758765</v>
      </c>
      <c r="Q809" s="63">
        <v>76.459143968871587</v>
      </c>
      <c r="R809" s="63">
        <v>50.972762645914393</v>
      </c>
      <c r="S809" s="63">
        <v>84.241245136186777</v>
      </c>
      <c r="T809" s="63">
        <v>84.630350194552534</v>
      </c>
      <c r="U809" s="46">
        <v>3</v>
      </c>
      <c r="V809" s="64">
        <v>30</v>
      </c>
      <c r="W809" s="65">
        <v>504</v>
      </c>
      <c r="X809" s="65">
        <v>503</v>
      </c>
      <c r="Y809" s="65">
        <v>532</v>
      </c>
      <c r="Z809" s="65">
        <v>517</v>
      </c>
      <c r="AA809" s="65">
        <v>536</v>
      </c>
      <c r="AB809" s="65">
        <v>504</v>
      </c>
      <c r="AC809" s="67">
        <v>0.1984126984126984</v>
      </c>
      <c r="AD809" s="67">
        <v>2.8195488721804511</v>
      </c>
      <c r="AE809" s="67">
        <v>5.9701492537313428</v>
      </c>
      <c r="AF809" s="65">
        <v>519</v>
      </c>
      <c r="AG809" s="65">
        <v>473</v>
      </c>
      <c r="AH809" s="67">
        <v>8.8631984585741819</v>
      </c>
      <c r="AI809" s="65">
        <v>520</v>
      </c>
      <c r="AJ809" s="65">
        <v>477</v>
      </c>
      <c r="AK809" s="67">
        <v>8.2692307692307683</v>
      </c>
      <c r="AL809" s="42" t="s">
        <v>2639</v>
      </c>
      <c r="AM809" s="42" t="s">
        <v>2639</v>
      </c>
      <c r="AN809" s="42" t="s">
        <v>2639</v>
      </c>
      <c r="AO809" s="47" t="s">
        <v>2669</v>
      </c>
      <c r="AP809" s="47" t="s">
        <v>2639</v>
      </c>
      <c r="AQ809" s="43" t="s">
        <v>8</v>
      </c>
    </row>
    <row r="810" spans="1:43" s="24" customFormat="1" ht="30" customHeight="1" x14ac:dyDescent="0.3">
      <c r="A810" s="57" t="s">
        <v>858</v>
      </c>
      <c r="B810" s="57" t="s">
        <v>904</v>
      </c>
      <c r="C810" s="57" t="s">
        <v>879</v>
      </c>
      <c r="D810" s="58" t="s">
        <v>2541</v>
      </c>
      <c r="E810" s="60" t="s">
        <v>2542</v>
      </c>
      <c r="F810" s="61">
        <v>142</v>
      </c>
      <c r="G810" s="61">
        <v>12805</v>
      </c>
      <c r="H810" s="88">
        <v>1.2000000000000002</v>
      </c>
      <c r="I810" s="63">
        <v>88.028169014084511</v>
      </c>
      <c r="J810" s="63">
        <v>3.5211267605633805</v>
      </c>
      <c r="K810" s="63">
        <v>88.028169014084511</v>
      </c>
      <c r="L810" s="63">
        <v>85.91549295774648</v>
      </c>
      <c r="M810" s="63">
        <v>87.323943661971825</v>
      </c>
      <c r="N810" s="63">
        <v>95.774647887323937</v>
      </c>
      <c r="O810" s="63">
        <v>96.478873239436624</v>
      </c>
      <c r="P810" s="63">
        <v>92.957746478873233</v>
      </c>
      <c r="Q810" s="63">
        <v>85.91549295774648</v>
      </c>
      <c r="R810" s="63">
        <v>88.732394366197184</v>
      </c>
      <c r="S810" s="63">
        <v>97.183098591549296</v>
      </c>
      <c r="T810" s="63">
        <v>95.774647887323937</v>
      </c>
      <c r="U810" s="46">
        <v>4</v>
      </c>
      <c r="V810" s="64">
        <v>40</v>
      </c>
      <c r="W810" s="65">
        <v>117</v>
      </c>
      <c r="X810" s="65">
        <v>125</v>
      </c>
      <c r="Y810" s="65">
        <v>121</v>
      </c>
      <c r="Z810" s="65">
        <v>124</v>
      </c>
      <c r="AA810" s="65">
        <v>129</v>
      </c>
      <c r="AB810" s="65">
        <v>122</v>
      </c>
      <c r="AC810" s="67">
        <v>-6.8376068376068382</v>
      </c>
      <c r="AD810" s="67">
        <v>-2.4793388429752068</v>
      </c>
      <c r="AE810" s="67">
        <v>5.4263565891472867</v>
      </c>
      <c r="AF810" s="65">
        <v>123</v>
      </c>
      <c r="AG810" s="65">
        <v>136</v>
      </c>
      <c r="AH810" s="67">
        <v>-10.569105691056912</v>
      </c>
      <c r="AI810" s="65">
        <v>122</v>
      </c>
      <c r="AJ810" s="65">
        <v>137</v>
      </c>
      <c r="AK810" s="67">
        <v>-12.295081967213115</v>
      </c>
      <c r="AL810" s="42" t="s">
        <v>2639</v>
      </c>
      <c r="AM810" s="42" t="s">
        <v>2639</v>
      </c>
      <c r="AN810" s="42" t="s">
        <v>2639</v>
      </c>
      <c r="AO810" s="47" t="s">
        <v>2669</v>
      </c>
      <c r="AP810" s="47" t="s">
        <v>2639</v>
      </c>
      <c r="AQ810" s="43" t="s">
        <v>8</v>
      </c>
    </row>
    <row r="811" spans="1:43" s="24" customFormat="1" ht="30" customHeight="1" x14ac:dyDescent="0.3">
      <c r="A811" s="57" t="s">
        <v>858</v>
      </c>
      <c r="B811" s="57" t="s">
        <v>904</v>
      </c>
      <c r="C811" s="57" t="s">
        <v>879</v>
      </c>
      <c r="D811" s="58" t="s">
        <v>2543</v>
      </c>
      <c r="E811" s="60" t="s">
        <v>2544</v>
      </c>
      <c r="F811" s="61">
        <v>174</v>
      </c>
      <c r="G811" s="61">
        <v>16798</v>
      </c>
      <c r="H811" s="88">
        <v>1.1000000000000001</v>
      </c>
      <c r="I811" s="63">
        <v>57.47126436781609</v>
      </c>
      <c r="J811" s="63">
        <v>6.3218390804597711</v>
      </c>
      <c r="K811" s="63">
        <v>97.126436781609186</v>
      </c>
      <c r="L811" s="63">
        <v>96.551724137931032</v>
      </c>
      <c r="M811" s="63">
        <v>100</v>
      </c>
      <c r="N811" s="63">
        <v>92.52873563218391</v>
      </c>
      <c r="O811" s="63">
        <v>93.103448275862064</v>
      </c>
      <c r="P811" s="63">
        <v>100</v>
      </c>
      <c r="Q811" s="63">
        <v>93.103448275862064</v>
      </c>
      <c r="R811" s="63">
        <v>92.52873563218391</v>
      </c>
      <c r="S811" s="63">
        <v>100</v>
      </c>
      <c r="T811" s="63">
        <v>96.551724137931032</v>
      </c>
      <c r="U811" s="46">
        <v>6</v>
      </c>
      <c r="V811" s="64">
        <v>60</v>
      </c>
      <c r="W811" s="65">
        <v>161</v>
      </c>
      <c r="X811" s="65">
        <v>169</v>
      </c>
      <c r="Y811" s="65">
        <v>165</v>
      </c>
      <c r="Z811" s="65">
        <v>174</v>
      </c>
      <c r="AA811" s="65">
        <v>172</v>
      </c>
      <c r="AB811" s="65">
        <v>168</v>
      </c>
      <c r="AC811" s="67">
        <v>-4.9689440993788816</v>
      </c>
      <c r="AD811" s="67">
        <v>-5.4545454545454541</v>
      </c>
      <c r="AE811" s="67">
        <v>2.3255813953488373</v>
      </c>
      <c r="AF811" s="65">
        <v>164</v>
      </c>
      <c r="AG811" s="65">
        <v>161</v>
      </c>
      <c r="AH811" s="67">
        <v>1.8292682926829267</v>
      </c>
      <c r="AI811" s="65">
        <v>165</v>
      </c>
      <c r="AJ811" s="65">
        <v>162</v>
      </c>
      <c r="AK811" s="67">
        <v>1.8181818181818181</v>
      </c>
      <c r="AL811" s="42" t="s">
        <v>2639</v>
      </c>
      <c r="AM811" s="42" t="s">
        <v>2639</v>
      </c>
      <c r="AN811" s="42" t="s">
        <v>2639</v>
      </c>
      <c r="AO811" s="47" t="s">
        <v>2669</v>
      </c>
      <c r="AP811" s="47" t="s">
        <v>2639</v>
      </c>
      <c r="AQ811" s="43" t="s">
        <v>8</v>
      </c>
    </row>
    <row r="812" spans="1:43" s="24" customFormat="1" ht="30" customHeight="1" x14ac:dyDescent="0.3">
      <c r="A812" s="57" t="s">
        <v>858</v>
      </c>
      <c r="B812" s="57" t="s">
        <v>904</v>
      </c>
      <c r="C812" s="57" t="s">
        <v>879</v>
      </c>
      <c r="D812" s="58" t="s">
        <v>2545</v>
      </c>
      <c r="E812" s="60" t="s">
        <v>2546</v>
      </c>
      <c r="F812" s="61">
        <v>135</v>
      </c>
      <c r="G812" s="61">
        <v>12102</v>
      </c>
      <c r="H812" s="88">
        <v>1.2000000000000002</v>
      </c>
      <c r="I812" s="63">
        <v>100</v>
      </c>
      <c r="J812" s="63">
        <v>8.1481481481481488</v>
      </c>
      <c r="K812" s="63">
        <v>100</v>
      </c>
      <c r="L812" s="63">
        <v>100</v>
      </c>
      <c r="M812" s="63">
        <v>100</v>
      </c>
      <c r="N812" s="63">
        <v>100</v>
      </c>
      <c r="O812" s="63">
        <v>100</v>
      </c>
      <c r="P812" s="63">
        <v>94.814814814814824</v>
      </c>
      <c r="Q812" s="63">
        <v>100</v>
      </c>
      <c r="R812" s="63">
        <v>98.518518518518519</v>
      </c>
      <c r="S812" s="63">
        <v>97.037037037037038</v>
      </c>
      <c r="T812" s="63">
        <v>96.296296296296291</v>
      </c>
      <c r="U812" s="46">
        <v>9</v>
      </c>
      <c r="V812" s="64">
        <v>90</v>
      </c>
      <c r="W812" s="65">
        <v>146</v>
      </c>
      <c r="X812" s="65">
        <v>144</v>
      </c>
      <c r="Y812" s="65">
        <v>146</v>
      </c>
      <c r="Z812" s="65">
        <v>145</v>
      </c>
      <c r="AA812" s="65">
        <v>155</v>
      </c>
      <c r="AB812" s="65">
        <v>138</v>
      </c>
      <c r="AC812" s="67">
        <v>1.3698630136986301</v>
      </c>
      <c r="AD812" s="67">
        <v>0.68493150684931503</v>
      </c>
      <c r="AE812" s="67">
        <v>10.967741935483872</v>
      </c>
      <c r="AF812" s="65">
        <v>168</v>
      </c>
      <c r="AG812" s="65">
        <v>150</v>
      </c>
      <c r="AH812" s="67">
        <v>10.714285714285714</v>
      </c>
      <c r="AI812" s="65">
        <v>167</v>
      </c>
      <c r="AJ812" s="65">
        <v>148</v>
      </c>
      <c r="AK812" s="67">
        <v>11.377245508982035</v>
      </c>
      <c r="AL812" s="42" t="s">
        <v>2639</v>
      </c>
      <c r="AM812" s="42" t="s">
        <v>2639</v>
      </c>
      <c r="AN812" s="42" t="s">
        <v>2669</v>
      </c>
      <c r="AO812" s="47" t="s">
        <v>2639</v>
      </c>
      <c r="AP812" s="47" t="s">
        <v>2639</v>
      </c>
      <c r="AQ812" s="43" t="s">
        <v>7</v>
      </c>
    </row>
    <row r="813" spans="1:43" s="24" customFormat="1" ht="30" customHeight="1" x14ac:dyDescent="0.3">
      <c r="A813" s="57" t="s">
        <v>793</v>
      </c>
      <c r="B813" s="57" t="s">
        <v>904</v>
      </c>
      <c r="C813" s="57" t="s">
        <v>879</v>
      </c>
      <c r="D813" s="58" t="s">
        <v>2547</v>
      </c>
      <c r="E813" s="60" t="s">
        <v>2548</v>
      </c>
      <c r="F813" s="61">
        <v>152</v>
      </c>
      <c r="G813" s="61">
        <v>14896</v>
      </c>
      <c r="H813" s="88">
        <v>1.1000000000000001</v>
      </c>
      <c r="I813" s="63">
        <v>84.868421052631575</v>
      </c>
      <c r="J813" s="63">
        <v>0.6578947368421052</v>
      </c>
      <c r="K813" s="63">
        <v>91.44736842105263</v>
      </c>
      <c r="L813" s="63">
        <v>85.526315789473685</v>
      </c>
      <c r="M813" s="63">
        <v>90.789473684210535</v>
      </c>
      <c r="N813" s="63">
        <v>82.89473684210526</v>
      </c>
      <c r="O813" s="63">
        <v>82.89473684210526</v>
      </c>
      <c r="P813" s="63">
        <v>86.18421052631578</v>
      </c>
      <c r="Q813" s="63">
        <v>77.631578947368425</v>
      </c>
      <c r="R813" s="63">
        <v>91.44736842105263</v>
      </c>
      <c r="S813" s="63">
        <v>92.76315789473685</v>
      </c>
      <c r="T813" s="63">
        <v>92.76315789473685</v>
      </c>
      <c r="U813" s="46">
        <v>1</v>
      </c>
      <c r="V813" s="64">
        <v>10</v>
      </c>
      <c r="W813" s="65">
        <v>148</v>
      </c>
      <c r="X813" s="65">
        <v>139</v>
      </c>
      <c r="Y813" s="65">
        <v>151</v>
      </c>
      <c r="Z813" s="65">
        <v>138</v>
      </c>
      <c r="AA813" s="65">
        <v>141</v>
      </c>
      <c r="AB813" s="65">
        <v>130</v>
      </c>
      <c r="AC813" s="67">
        <v>6.0810810810810816</v>
      </c>
      <c r="AD813" s="67">
        <v>8.6092715231788084</v>
      </c>
      <c r="AE813" s="67">
        <v>7.8014184397163122</v>
      </c>
      <c r="AF813" s="65">
        <v>148</v>
      </c>
      <c r="AG813" s="65">
        <v>126</v>
      </c>
      <c r="AH813" s="67">
        <v>14.864864864864865</v>
      </c>
      <c r="AI813" s="65">
        <v>148</v>
      </c>
      <c r="AJ813" s="65">
        <v>126</v>
      </c>
      <c r="AK813" s="67">
        <v>14.864864864864865</v>
      </c>
      <c r="AL813" s="42" t="s">
        <v>2639</v>
      </c>
      <c r="AM813" s="42" t="s">
        <v>2639</v>
      </c>
      <c r="AN813" s="42" t="s">
        <v>2639</v>
      </c>
      <c r="AO813" s="47" t="s">
        <v>2669</v>
      </c>
      <c r="AP813" s="47" t="s">
        <v>2639</v>
      </c>
      <c r="AQ813" s="43" t="s">
        <v>8</v>
      </c>
    </row>
    <row r="814" spans="1:43" s="24" customFormat="1" ht="30" customHeight="1" x14ac:dyDescent="0.3">
      <c r="A814" s="57" t="s">
        <v>480</v>
      </c>
      <c r="B814" s="57" t="s">
        <v>904</v>
      </c>
      <c r="C814" s="57" t="s">
        <v>879</v>
      </c>
      <c r="D814" s="58" t="s">
        <v>2549</v>
      </c>
      <c r="E814" s="60" t="s">
        <v>2550</v>
      </c>
      <c r="F814" s="61">
        <v>47</v>
      </c>
      <c r="G814" s="61">
        <v>4050</v>
      </c>
      <c r="H814" s="88">
        <v>1.2000000000000002</v>
      </c>
      <c r="I814" s="63">
        <v>48.936170212765958</v>
      </c>
      <c r="J814" s="63">
        <v>76.59574468085107</v>
      </c>
      <c r="K814" s="63">
        <v>100</v>
      </c>
      <c r="L814" s="63">
        <v>100</v>
      </c>
      <c r="M814" s="63">
        <v>100</v>
      </c>
      <c r="N814" s="63">
        <v>100</v>
      </c>
      <c r="O814" s="63">
        <v>100</v>
      </c>
      <c r="P814" s="63">
        <v>100</v>
      </c>
      <c r="Q814" s="63">
        <v>93.61702127659575</v>
      </c>
      <c r="R814" s="63">
        <v>100</v>
      </c>
      <c r="S814" s="63">
        <v>100</v>
      </c>
      <c r="T814" s="63">
        <v>100</v>
      </c>
      <c r="U814" s="46">
        <v>9</v>
      </c>
      <c r="V814" s="64">
        <v>90</v>
      </c>
      <c r="W814" s="65">
        <v>45</v>
      </c>
      <c r="X814" s="65">
        <v>51</v>
      </c>
      <c r="Y814" s="65">
        <v>46</v>
      </c>
      <c r="Z814" s="65">
        <v>50</v>
      </c>
      <c r="AA814" s="65">
        <v>47</v>
      </c>
      <c r="AB814" s="65">
        <v>56</v>
      </c>
      <c r="AC814" s="67">
        <v>-13.333333333333334</v>
      </c>
      <c r="AD814" s="67">
        <v>-8.695652173913043</v>
      </c>
      <c r="AE814" s="67">
        <v>-19.148936170212767</v>
      </c>
      <c r="AF814" s="65">
        <v>47</v>
      </c>
      <c r="AG814" s="65">
        <v>57</v>
      </c>
      <c r="AH814" s="67">
        <v>-21.276595744680851</v>
      </c>
      <c r="AI814" s="65">
        <v>47</v>
      </c>
      <c r="AJ814" s="65">
        <v>55</v>
      </c>
      <c r="AK814" s="67">
        <v>-17.021276595744681</v>
      </c>
      <c r="AL814" s="42" t="s">
        <v>2639</v>
      </c>
      <c r="AM814" s="42" t="s">
        <v>2669</v>
      </c>
      <c r="AN814" s="42" t="s">
        <v>2639</v>
      </c>
      <c r="AO814" s="47" t="s">
        <v>2639</v>
      </c>
      <c r="AP814" s="47" t="s">
        <v>2639</v>
      </c>
      <c r="AQ814" s="43" t="s">
        <v>6</v>
      </c>
    </row>
    <row r="815" spans="1:43" s="24" customFormat="1" ht="30" customHeight="1" x14ac:dyDescent="0.3">
      <c r="A815" s="57" t="s">
        <v>793</v>
      </c>
      <c r="B815" s="57" t="s">
        <v>904</v>
      </c>
      <c r="C815" s="57" t="s">
        <v>879</v>
      </c>
      <c r="D815" s="58" t="s">
        <v>2551</v>
      </c>
      <c r="E815" s="60" t="s">
        <v>2552</v>
      </c>
      <c r="F815" s="61">
        <v>40</v>
      </c>
      <c r="G815" s="61">
        <v>4454</v>
      </c>
      <c r="H815" s="88">
        <v>0.9</v>
      </c>
      <c r="I815" s="63">
        <v>52.5</v>
      </c>
      <c r="J815" s="63">
        <v>45</v>
      </c>
      <c r="K815" s="63">
        <v>85</v>
      </c>
      <c r="L815" s="63">
        <v>85</v>
      </c>
      <c r="M815" s="63">
        <v>87.5</v>
      </c>
      <c r="N815" s="63">
        <v>82.5</v>
      </c>
      <c r="O815" s="63">
        <v>82.5</v>
      </c>
      <c r="P815" s="63">
        <v>100</v>
      </c>
      <c r="Q815" s="63">
        <v>97.5</v>
      </c>
      <c r="R815" s="63">
        <v>100</v>
      </c>
      <c r="S815" s="63">
        <v>100</v>
      </c>
      <c r="T815" s="63">
        <v>100</v>
      </c>
      <c r="U815" s="46">
        <v>5</v>
      </c>
      <c r="V815" s="64">
        <v>50</v>
      </c>
      <c r="W815" s="65">
        <v>28</v>
      </c>
      <c r="X815" s="65">
        <v>34</v>
      </c>
      <c r="Y815" s="65">
        <v>29</v>
      </c>
      <c r="Z815" s="65">
        <v>35</v>
      </c>
      <c r="AA815" s="65">
        <v>36</v>
      </c>
      <c r="AB815" s="65">
        <v>34</v>
      </c>
      <c r="AC815" s="67">
        <v>-21.428571428571427</v>
      </c>
      <c r="AD815" s="67">
        <v>-20.689655172413794</v>
      </c>
      <c r="AE815" s="67">
        <v>5.5555555555555554</v>
      </c>
      <c r="AF815" s="65">
        <v>29</v>
      </c>
      <c r="AG815" s="65">
        <v>33</v>
      </c>
      <c r="AH815" s="67">
        <v>-13.793103448275861</v>
      </c>
      <c r="AI815" s="65">
        <v>29</v>
      </c>
      <c r="AJ815" s="65">
        <v>33</v>
      </c>
      <c r="AK815" s="67">
        <v>-13.793103448275861</v>
      </c>
      <c r="AL815" s="42" t="s">
        <v>2639</v>
      </c>
      <c r="AM815" s="42" t="s">
        <v>2639</v>
      </c>
      <c r="AN815" s="42" t="s">
        <v>2639</v>
      </c>
      <c r="AO815" s="47" t="s">
        <v>2669</v>
      </c>
      <c r="AP815" s="47" t="s">
        <v>2639</v>
      </c>
      <c r="AQ815" s="43" t="s">
        <v>8</v>
      </c>
    </row>
    <row r="816" spans="1:43" s="24" customFormat="1" ht="30" customHeight="1" x14ac:dyDescent="0.3">
      <c r="A816" s="57" t="s">
        <v>793</v>
      </c>
      <c r="B816" s="57" t="s">
        <v>904</v>
      </c>
      <c r="C816" s="57" t="s">
        <v>879</v>
      </c>
      <c r="D816" s="58" t="s">
        <v>2553</v>
      </c>
      <c r="E816" s="60" t="s">
        <v>2554</v>
      </c>
      <c r="F816" s="61">
        <v>239</v>
      </c>
      <c r="G816" s="61">
        <v>21593</v>
      </c>
      <c r="H816" s="88">
        <v>1.2000000000000002</v>
      </c>
      <c r="I816" s="63">
        <v>96.23430962343096</v>
      </c>
      <c r="J816" s="63">
        <v>84.10041841004184</v>
      </c>
      <c r="K816" s="63">
        <v>92.887029288702934</v>
      </c>
      <c r="L816" s="63">
        <v>94.560669456066947</v>
      </c>
      <c r="M816" s="63">
        <v>95.39748953974896</v>
      </c>
      <c r="N816" s="63">
        <v>80.3347280334728</v>
      </c>
      <c r="O816" s="63">
        <v>79.497907949790786</v>
      </c>
      <c r="P816" s="63">
        <v>66.527196652719667</v>
      </c>
      <c r="Q816" s="63">
        <v>75.73221757322176</v>
      </c>
      <c r="R816" s="63">
        <v>58.995815899581594</v>
      </c>
      <c r="S816" s="63">
        <v>72.803347280334734</v>
      </c>
      <c r="T816" s="63">
        <v>71.129707112970706</v>
      </c>
      <c r="U816" s="46">
        <v>2</v>
      </c>
      <c r="V816" s="64">
        <v>20</v>
      </c>
      <c r="W816" s="65">
        <v>234</v>
      </c>
      <c r="X816" s="65">
        <v>222</v>
      </c>
      <c r="Y816" s="65">
        <v>237</v>
      </c>
      <c r="Z816" s="65">
        <v>228</v>
      </c>
      <c r="AA816" s="65">
        <v>246</v>
      </c>
      <c r="AB816" s="65">
        <v>226</v>
      </c>
      <c r="AC816" s="67">
        <v>5.1282051282051277</v>
      </c>
      <c r="AD816" s="67">
        <v>3.79746835443038</v>
      </c>
      <c r="AE816" s="67">
        <v>8.1300813008130071</v>
      </c>
      <c r="AF816" s="65">
        <v>247</v>
      </c>
      <c r="AG816" s="65">
        <v>192</v>
      </c>
      <c r="AH816" s="67">
        <v>22.267206477732792</v>
      </c>
      <c r="AI816" s="65">
        <v>245</v>
      </c>
      <c r="AJ816" s="65">
        <v>190</v>
      </c>
      <c r="AK816" s="67">
        <v>22.448979591836736</v>
      </c>
      <c r="AL816" s="42" t="s">
        <v>2639</v>
      </c>
      <c r="AM816" s="42" t="s">
        <v>2639</v>
      </c>
      <c r="AN816" s="42" t="s">
        <v>2639</v>
      </c>
      <c r="AO816" s="47" t="s">
        <v>2669</v>
      </c>
      <c r="AP816" s="47" t="s">
        <v>2639</v>
      </c>
      <c r="AQ816" s="43" t="s">
        <v>8</v>
      </c>
    </row>
    <row r="817" spans="1:43" s="24" customFormat="1" ht="30" customHeight="1" x14ac:dyDescent="0.3">
      <c r="A817" s="57" t="s">
        <v>793</v>
      </c>
      <c r="B817" s="57" t="s">
        <v>904</v>
      </c>
      <c r="C817" s="57" t="s">
        <v>879</v>
      </c>
      <c r="D817" s="58" t="s">
        <v>2555</v>
      </c>
      <c r="E817" s="60" t="s">
        <v>2556</v>
      </c>
      <c r="F817" s="61">
        <v>161</v>
      </c>
      <c r="G817" s="61">
        <v>13670</v>
      </c>
      <c r="H817" s="88">
        <v>1.2000000000000002</v>
      </c>
      <c r="I817" s="63">
        <v>94.409937888198755</v>
      </c>
      <c r="J817" s="63">
        <v>78.260869565217391</v>
      </c>
      <c r="K817" s="63">
        <v>94.409937888198755</v>
      </c>
      <c r="L817" s="63">
        <v>91.925465838509311</v>
      </c>
      <c r="M817" s="63">
        <v>95.031055900621126</v>
      </c>
      <c r="N817" s="63">
        <v>88.81987577639751</v>
      </c>
      <c r="O817" s="63">
        <v>90.062111801242239</v>
      </c>
      <c r="P817" s="63">
        <v>96.273291925465841</v>
      </c>
      <c r="Q817" s="63">
        <v>81.987577639751549</v>
      </c>
      <c r="R817" s="63">
        <v>91.304347826086953</v>
      </c>
      <c r="S817" s="63">
        <v>100</v>
      </c>
      <c r="T817" s="63">
        <v>98.757763975155271</v>
      </c>
      <c r="U817" s="46">
        <v>5</v>
      </c>
      <c r="V817" s="64">
        <v>50</v>
      </c>
      <c r="W817" s="65">
        <v>154</v>
      </c>
      <c r="X817" s="65">
        <v>152</v>
      </c>
      <c r="Y817" s="65">
        <v>159</v>
      </c>
      <c r="Z817" s="65">
        <v>153</v>
      </c>
      <c r="AA817" s="65">
        <v>147</v>
      </c>
      <c r="AB817" s="65">
        <v>148</v>
      </c>
      <c r="AC817" s="67">
        <v>1.2987012987012987</v>
      </c>
      <c r="AD817" s="67">
        <v>3.7735849056603774</v>
      </c>
      <c r="AE817" s="67">
        <v>-0.68027210884353739</v>
      </c>
      <c r="AF817" s="65">
        <v>152</v>
      </c>
      <c r="AG817" s="65">
        <v>143</v>
      </c>
      <c r="AH817" s="67">
        <v>5.9210526315789469</v>
      </c>
      <c r="AI817" s="65">
        <v>152</v>
      </c>
      <c r="AJ817" s="65">
        <v>145</v>
      </c>
      <c r="AK817" s="67">
        <v>4.6052631578947363</v>
      </c>
      <c r="AL817" s="42" t="s">
        <v>2639</v>
      </c>
      <c r="AM817" s="42" t="s">
        <v>2639</v>
      </c>
      <c r="AN817" s="42" t="s">
        <v>2639</v>
      </c>
      <c r="AO817" s="47" t="s">
        <v>2669</v>
      </c>
      <c r="AP817" s="47" t="s">
        <v>2639</v>
      </c>
      <c r="AQ817" s="43" t="s">
        <v>8</v>
      </c>
    </row>
    <row r="818" spans="1:43" s="24" customFormat="1" ht="30" customHeight="1" x14ac:dyDescent="0.3">
      <c r="A818" s="57" t="s">
        <v>860</v>
      </c>
      <c r="B818" s="57" t="s">
        <v>904</v>
      </c>
      <c r="C818" s="57" t="s">
        <v>879</v>
      </c>
      <c r="D818" s="58" t="s">
        <v>2557</v>
      </c>
      <c r="E818" s="60" t="s">
        <v>2558</v>
      </c>
      <c r="F818" s="61">
        <v>102</v>
      </c>
      <c r="G818" s="61">
        <v>9094</v>
      </c>
      <c r="H818" s="88">
        <v>1.2000000000000002</v>
      </c>
      <c r="I818" s="63">
        <v>85.294117647058826</v>
      </c>
      <c r="J818" s="63">
        <v>73.529411764705884</v>
      </c>
      <c r="K818" s="63">
        <v>86.274509803921575</v>
      </c>
      <c r="L818" s="63">
        <v>98.039215686274503</v>
      </c>
      <c r="M818" s="63">
        <v>87.254901960784309</v>
      </c>
      <c r="N818" s="63">
        <v>87.254901960784309</v>
      </c>
      <c r="O818" s="63">
        <v>86.274509803921575</v>
      </c>
      <c r="P818" s="63">
        <v>94.117647058823522</v>
      </c>
      <c r="Q818" s="63">
        <v>87.254901960784309</v>
      </c>
      <c r="R818" s="63">
        <v>78.431372549019613</v>
      </c>
      <c r="S818" s="63">
        <v>91.17647058823529</v>
      </c>
      <c r="T818" s="63">
        <v>95.098039215686271</v>
      </c>
      <c r="U818" s="46">
        <v>2</v>
      </c>
      <c r="V818" s="64">
        <v>20</v>
      </c>
      <c r="W818" s="65">
        <v>76</v>
      </c>
      <c r="X818" s="65">
        <v>88</v>
      </c>
      <c r="Y818" s="65">
        <v>81</v>
      </c>
      <c r="Z818" s="65">
        <v>89</v>
      </c>
      <c r="AA818" s="65">
        <v>84</v>
      </c>
      <c r="AB818" s="65">
        <v>100</v>
      </c>
      <c r="AC818" s="67">
        <v>-15.789473684210526</v>
      </c>
      <c r="AD818" s="67">
        <v>-9.8765432098765427</v>
      </c>
      <c r="AE818" s="67">
        <v>-19.047619047619047</v>
      </c>
      <c r="AF818" s="65">
        <v>82</v>
      </c>
      <c r="AG818" s="65">
        <v>89</v>
      </c>
      <c r="AH818" s="67">
        <v>-8.536585365853659</v>
      </c>
      <c r="AI818" s="65">
        <v>81</v>
      </c>
      <c r="AJ818" s="65">
        <v>88</v>
      </c>
      <c r="AK818" s="67">
        <v>-8.6419753086419746</v>
      </c>
      <c r="AL818" s="42" t="s">
        <v>2639</v>
      </c>
      <c r="AM818" s="42" t="s">
        <v>2639</v>
      </c>
      <c r="AN818" s="42" t="s">
        <v>2639</v>
      </c>
      <c r="AO818" s="47" t="s">
        <v>2669</v>
      </c>
      <c r="AP818" s="47" t="s">
        <v>2639</v>
      </c>
      <c r="AQ818" s="43" t="s">
        <v>8</v>
      </c>
    </row>
    <row r="819" spans="1:43" s="24" customFormat="1" ht="30" customHeight="1" x14ac:dyDescent="0.3">
      <c r="A819" s="57" t="s">
        <v>879</v>
      </c>
      <c r="B819" s="57" t="s">
        <v>904</v>
      </c>
      <c r="C819" s="57" t="s">
        <v>879</v>
      </c>
      <c r="D819" s="58" t="s">
        <v>2559</v>
      </c>
      <c r="E819" s="60" t="s">
        <v>2560</v>
      </c>
      <c r="F819" s="61">
        <v>40</v>
      </c>
      <c r="G819" s="61">
        <v>3527</v>
      </c>
      <c r="H819" s="88">
        <v>1.2000000000000002</v>
      </c>
      <c r="I819" s="63">
        <v>77.5</v>
      </c>
      <c r="J819" s="63">
        <v>10</v>
      </c>
      <c r="K819" s="63">
        <v>92.5</v>
      </c>
      <c r="L819" s="63">
        <v>95</v>
      </c>
      <c r="M819" s="63">
        <v>100</v>
      </c>
      <c r="N819" s="63">
        <v>90</v>
      </c>
      <c r="O819" s="63">
        <v>87.5</v>
      </c>
      <c r="P819" s="63">
        <v>87.5</v>
      </c>
      <c r="Q819" s="63">
        <v>82.5</v>
      </c>
      <c r="R819" s="63">
        <v>90</v>
      </c>
      <c r="S819" s="63">
        <v>95</v>
      </c>
      <c r="T819" s="63">
        <v>100</v>
      </c>
      <c r="U819" s="46">
        <v>5</v>
      </c>
      <c r="V819" s="64">
        <v>50</v>
      </c>
      <c r="W819" s="65">
        <v>36</v>
      </c>
      <c r="X819" s="65">
        <v>37</v>
      </c>
      <c r="Y819" s="65">
        <v>36</v>
      </c>
      <c r="Z819" s="65">
        <v>40</v>
      </c>
      <c r="AA819" s="65">
        <v>36</v>
      </c>
      <c r="AB819" s="65">
        <v>38</v>
      </c>
      <c r="AC819" s="67">
        <v>-2.7777777777777777</v>
      </c>
      <c r="AD819" s="67">
        <v>-11.111111111111111</v>
      </c>
      <c r="AE819" s="67">
        <v>-5.5555555555555554</v>
      </c>
      <c r="AF819" s="65">
        <v>35</v>
      </c>
      <c r="AG819" s="65">
        <v>36</v>
      </c>
      <c r="AH819" s="67">
        <v>-2.8571428571428572</v>
      </c>
      <c r="AI819" s="65">
        <v>36</v>
      </c>
      <c r="AJ819" s="65">
        <v>35</v>
      </c>
      <c r="AK819" s="67">
        <v>2.7777777777777777</v>
      </c>
      <c r="AL819" s="42" t="s">
        <v>2639</v>
      </c>
      <c r="AM819" s="42" t="s">
        <v>2639</v>
      </c>
      <c r="AN819" s="42" t="s">
        <v>2639</v>
      </c>
      <c r="AO819" s="47" t="s">
        <v>2669</v>
      </c>
      <c r="AP819" s="47" t="s">
        <v>2639</v>
      </c>
      <c r="AQ819" s="43" t="s">
        <v>8</v>
      </c>
    </row>
    <row r="820" spans="1:43" s="24" customFormat="1" ht="30" customHeight="1" x14ac:dyDescent="0.3">
      <c r="A820" s="57" t="s">
        <v>793</v>
      </c>
      <c r="B820" s="57" t="s">
        <v>904</v>
      </c>
      <c r="C820" s="57" t="s">
        <v>879</v>
      </c>
      <c r="D820" s="58" t="s">
        <v>2561</v>
      </c>
      <c r="E820" s="60" t="s">
        <v>2562</v>
      </c>
      <c r="F820" s="61">
        <v>103</v>
      </c>
      <c r="G820" s="61">
        <v>10194</v>
      </c>
      <c r="H820" s="88">
        <v>1.1000000000000001</v>
      </c>
      <c r="I820" s="63">
        <v>100</v>
      </c>
      <c r="J820" s="63">
        <v>38.834951456310677</v>
      </c>
      <c r="K820" s="63">
        <v>100</v>
      </c>
      <c r="L820" s="63">
        <v>100</v>
      </c>
      <c r="M820" s="63">
        <v>100</v>
      </c>
      <c r="N820" s="63">
        <v>100</v>
      </c>
      <c r="O820" s="63">
        <v>100</v>
      </c>
      <c r="P820" s="63">
        <v>100</v>
      </c>
      <c r="Q820" s="63">
        <v>100</v>
      </c>
      <c r="R820" s="63">
        <v>100</v>
      </c>
      <c r="S820" s="63">
        <v>100</v>
      </c>
      <c r="T820" s="63">
        <v>100</v>
      </c>
      <c r="U820" s="46">
        <v>10</v>
      </c>
      <c r="V820" s="64">
        <v>100</v>
      </c>
      <c r="W820" s="65">
        <v>101</v>
      </c>
      <c r="X820" s="65">
        <v>118</v>
      </c>
      <c r="Y820" s="65">
        <v>103</v>
      </c>
      <c r="Z820" s="65">
        <v>118</v>
      </c>
      <c r="AA820" s="65">
        <v>109</v>
      </c>
      <c r="AB820" s="65">
        <v>118</v>
      </c>
      <c r="AC820" s="67">
        <v>-16.831683168316832</v>
      </c>
      <c r="AD820" s="67">
        <v>-14.563106796116504</v>
      </c>
      <c r="AE820" s="67">
        <v>-8.2568807339449553</v>
      </c>
      <c r="AF820" s="65">
        <v>99</v>
      </c>
      <c r="AG820" s="65">
        <v>115</v>
      </c>
      <c r="AH820" s="67">
        <v>-16.161616161616163</v>
      </c>
      <c r="AI820" s="65">
        <v>99</v>
      </c>
      <c r="AJ820" s="65">
        <v>117</v>
      </c>
      <c r="AK820" s="67">
        <v>-18.181818181818183</v>
      </c>
      <c r="AL820" s="42" t="s">
        <v>2669</v>
      </c>
      <c r="AM820" s="42" t="s">
        <v>2639</v>
      </c>
      <c r="AN820" s="42" t="s">
        <v>2639</v>
      </c>
      <c r="AO820" s="47" t="s">
        <v>2639</v>
      </c>
      <c r="AP820" s="47" t="s">
        <v>2639</v>
      </c>
      <c r="AQ820" s="43" t="s">
        <v>5</v>
      </c>
    </row>
    <row r="821" spans="1:43" s="24" customFormat="1" ht="30" customHeight="1" x14ac:dyDescent="0.3">
      <c r="A821" s="57" t="s">
        <v>793</v>
      </c>
      <c r="B821" s="57" t="s">
        <v>904</v>
      </c>
      <c r="C821" s="57" t="s">
        <v>879</v>
      </c>
      <c r="D821" s="58" t="s">
        <v>2563</v>
      </c>
      <c r="E821" s="60" t="s">
        <v>2564</v>
      </c>
      <c r="F821" s="61">
        <v>191</v>
      </c>
      <c r="G821" s="61">
        <v>15575</v>
      </c>
      <c r="H821" s="88">
        <v>1.3</v>
      </c>
      <c r="I821" s="63">
        <v>95.287958115183244</v>
      </c>
      <c r="J821" s="63">
        <v>100</v>
      </c>
      <c r="K821" s="63">
        <v>100</v>
      </c>
      <c r="L821" s="63">
        <v>100</v>
      </c>
      <c r="M821" s="63">
        <v>100</v>
      </c>
      <c r="N821" s="63">
        <v>100</v>
      </c>
      <c r="O821" s="63">
        <v>100</v>
      </c>
      <c r="P821" s="63">
        <v>100</v>
      </c>
      <c r="Q821" s="63">
        <v>100</v>
      </c>
      <c r="R821" s="63">
        <v>100</v>
      </c>
      <c r="S821" s="63">
        <v>100</v>
      </c>
      <c r="T821" s="63">
        <v>100</v>
      </c>
      <c r="U821" s="46">
        <v>10</v>
      </c>
      <c r="V821" s="64">
        <v>100</v>
      </c>
      <c r="W821" s="65">
        <v>175</v>
      </c>
      <c r="X821" s="65">
        <v>218</v>
      </c>
      <c r="Y821" s="65">
        <v>178</v>
      </c>
      <c r="Z821" s="65">
        <v>222</v>
      </c>
      <c r="AA821" s="65">
        <v>195</v>
      </c>
      <c r="AB821" s="65">
        <v>249</v>
      </c>
      <c r="AC821" s="67">
        <v>-24.571428571428573</v>
      </c>
      <c r="AD821" s="67">
        <v>-24.719101123595504</v>
      </c>
      <c r="AE821" s="67">
        <v>-27.692307692307693</v>
      </c>
      <c r="AF821" s="65">
        <v>177</v>
      </c>
      <c r="AG821" s="65">
        <v>250</v>
      </c>
      <c r="AH821" s="67">
        <v>-41.242937853107343</v>
      </c>
      <c r="AI821" s="65">
        <v>176</v>
      </c>
      <c r="AJ821" s="65">
        <v>248</v>
      </c>
      <c r="AK821" s="67">
        <v>-40.909090909090914</v>
      </c>
      <c r="AL821" s="42" t="s">
        <v>2669</v>
      </c>
      <c r="AM821" s="42" t="s">
        <v>2639</v>
      </c>
      <c r="AN821" s="42" t="s">
        <v>2639</v>
      </c>
      <c r="AO821" s="47" t="s">
        <v>2639</v>
      </c>
      <c r="AP821" s="47" t="s">
        <v>2639</v>
      </c>
      <c r="AQ821" s="43" t="s">
        <v>5</v>
      </c>
    </row>
    <row r="822" spans="1:43" s="24" customFormat="1" ht="30" customHeight="1" x14ac:dyDescent="0.3">
      <c r="A822" s="57" t="s">
        <v>793</v>
      </c>
      <c r="B822" s="57" t="s">
        <v>904</v>
      </c>
      <c r="C822" s="57" t="s">
        <v>879</v>
      </c>
      <c r="D822" s="58" t="s">
        <v>2565</v>
      </c>
      <c r="E822" s="60" t="s">
        <v>2566</v>
      </c>
      <c r="F822" s="61">
        <v>30</v>
      </c>
      <c r="G822" s="61">
        <v>2991</v>
      </c>
      <c r="H822" s="88">
        <v>1.1000000000000001</v>
      </c>
      <c r="I822" s="63">
        <v>100</v>
      </c>
      <c r="J822" s="63">
        <v>66.666666666666657</v>
      </c>
      <c r="K822" s="63">
        <v>100</v>
      </c>
      <c r="L822" s="63">
        <v>100</v>
      </c>
      <c r="M822" s="63">
        <v>100</v>
      </c>
      <c r="N822" s="63">
        <v>96.666666666666671</v>
      </c>
      <c r="O822" s="63">
        <v>96.666666666666671</v>
      </c>
      <c r="P822" s="63">
        <v>93.333333333333329</v>
      </c>
      <c r="Q822" s="63">
        <v>83.333333333333343</v>
      </c>
      <c r="R822" s="63">
        <v>100</v>
      </c>
      <c r="S822" s="63">
        <v>100</v>
      </c>
      <c r="T822" s="63">
        <v>100</v>
      </c>
      <c r="U822" s="46">
        <v>8</v>
      </c>
      <c r="V822" s="64">
        <v>80</v>
      </c>
      <c r="W822" s="65">
        <v>32</v>
      </c>
      <c r="X822" s="65">
        <v>31</v>
      </c>
      <c r="Y822" s="65">
        <v>34</v>
      </c>
      <c r="Z822" s="65">
        <v>35</v>
      </c>
      <c r="AA822" s="65">
        <v>27</v>
      </c>
      <c r="AB822" s="65">
        <v>30</v>
      </c>
      <c r="AC822" s="67">
        <v>3.125</v>
      </c>
      <c r="AD822" s="67">
        <v>-2.9411764705882351</v>
      </c>
      <c r="AE822" s="67">
        <v>-11.111111111111111</v>
      </c>
      <c r="AF822" s="65">
        <v>33</v>
      </c>
      <c r="AG822" s="65">
        <v>29</v>
      </c>
      <c r="AH822" s="67">
        <v>12.121212121212121</v>
      </c>
      <c r="AI822" s="65">
        <v>34</v>
      </c>
      <c r="AJ822" s="65">
        <v>29</v>
      </c>
      <c r="AK822" s="67">
        <v>14.705882352941178</v>
      </c>
      <c r="AL822" s="42" t="s">
        <v>2639</v>
      </c>
      <c r="AM822" s="42" t="s">
        <v>2639</v>
      </c>
      <c r="AN822" s="42" t="s">
        <v>2669</v>
      </c>
      <c r="AO822" s="47" t="s">
        <v>2639</v>
      </c>
      <c r="AP822" s="47" t="s">
        <v>2639</v>
      </c>
      <c r="AQ822" s="43" t="s">
        <v>7</v>
      </c>
    </row>
    <row r="823" spans="1:43" s="24" customFormat="1" ht="30" customHeight="1" x14ac:dyDescent="0.3">
      <c r="A823" s="57" t="s">
        <v>879</v>
      </c>
      <c r="B823" s="57" t="s">
        <v>904</v>
      </c>
      <c r="C823" s="57" t="s">
        <v>879</v>
      </c>
      <c r="D823" s="58" t="s">
        <v>2567</v>
      </c>
      <c r="E823" s="60" t="s">
        <v>2568</v>
      </c>
      <c r="F823" s="61">
        <v>326</v>
      </c>
      <c r="G823" s="61">
        <v>28434</v>
      </c>
      <c r="H823" s="88">
        <v>1.2000000000000002</v>
      </c>
      <c r="I823" s="63">
        <v>100</v>
      </c>
      <c r="J823" s="63">
        <v>88.036809815950917</v>
      </c>
      <c r="K823" s="63">
        <v>100</v>
      </c>
      <c r="L823" s="63">
        <v>100</v>
      </c>
      <c r="M823" s="63">
        <v>100</v>
      </c>
      <c r="N823" s="63">
        <v>100</v>
      </c>
      <c r="O823" s="63">
        <v>100</v>
      </c>
      <c r="P823" s="63">
        <v>100</v>
      </c>
      <c r="Q823" s="63">
        <v>100</v>
      </c>
      <c r="R823" s="63">
        <v>94.785276073619627</v>
      </c>
      <c r="S823" s="63">
        <v>86.809815950920239</v>
      </c>
      <c r="T823" s="63">
        <v>93.251533742331276</v>
      </c>
      <c r="U823" s="46">
        <v>7</v>
      </c>
      <c r="V823" s="64">
        <v>70</v>
      </c>
      <c r="W823" s="65">
        <v>341</v>
      </c>
      <c r="X823" s="65">
        <v>350</v>
      </c>
      <c r="Y823" s="65">
        <v>362</v>
      </c>
      <c r="Z823" s="65">
        <v>368</v>
      </c>
      <c r="AA823" s="65">
        <v>348</v>
      </c>
      <c r="AB823" s="65">
        <v>345</v>
      </c>
      <c r="AC823" s="67">
        <v>-2.6392961876832843</v>
      </c>
      <c r="AD823" s="67">
        <v>-1.6574585635359116</v>
      </c>
      <c r="AE823" s="67">
        <v>0.86206896551724133</v>
      </c>
      <c r="AF823" s="65">
        <v>357</v>
      </c>
      <c r="AG823" s="65">
        <v>380</v>
      </c>
      <c r="AH823" s="67">
        <v>-6.4425770308123242</v>
      </c>
      <c r="AI823" s="65">
        <v>359</v>
      </c>
      <c r="AJ823" s="65">
        <v>381</v>
      </c>
      <c r="AK823" s="67">
        <v>-6.1281337047353759</v>
      </c>
      <c r="AL823" s="42" t="s">
        <v>2639</v>
      </c>
      <c r="AM823" s="42" t="s">
        <v>2639</v>
      </c>
      <c r="AN823" s="42" t="s">
        <v>2639</v>
      </c>
      <c r="AO823" s="47" t="s">
        <v>2669</v>
      </c>
      <c r="AP823" s="47" t="s">
        <v>2639</v>
      </c>
      <c r="AQ823" s="43" t="s">
        <v>8</v>
      </c>
    </row>
    <row r="824" spans="1:43" s="24" customFormat="1" ht="30" customHeight="1" x14ac:dyDescent="0.3">
      <c r="A824" s="57" t="s">
        <v>480</v>
      </c>
      <c r="B824" s="57" t="s">
        <v>904</v>
      </c>
      <c r="C824" s="57" t="s">
        <v>879</v>
      </c>
      <c r="D824" s="58" t="s">
        <v>2569</v>
      </c>
      <c r="E824" s="60" t="s">
        <v>2570</v>
      </c>
      <c r="F824" s="61">
        <v>72</v>
      </c>
      <c r="G824" s="61">
        <v>6649</v>
      </c>
      <c r="H824" s="88">
        <v>1.1000000000000001</v>
      </c>
      <c r="I824" s="63">
        <v>83.333333333333343</v>
      </c>
      <c r="J824" s="63">
        <v>97.222222222222214</v>
      </c>
      <c r="K824" s="63">
        <v>68.055555555555557</v>
      </c>
      <c r="L824" s="63">
        <v>56.944444444444443</v>
      </c>
      <c r="M824" s="63">
        <v>72.222222222222214</v>
      </c>
      <c r="N824" s="63">
        <v>55.555555555555557</v>
      </c>
      <c r="O824" s="63">
        <v>55.555555555555557</v>
      </c>
      <c r="P824" s="63">
        <v>33.333333333333329</v>
      </c>
      <c r="Q824" s="63">
        <v>29.166666666666668</v>
      </c>
      <c r="R824" s="63">
        <v>30.555555555555557</v>
      </c>
      <c r="S824" s="63">
        <v>31.944444444444443</v>
      </c>
      <c r="T824" s="63">
        <v>66.666666666666657</v>
      </c>
      <c r="U824" s="46">
        <v>0</v>
      </c>
      <c r="V824" s="64">
        <v>0</v>
      </c>
      <c r="W824" s="65">
        <v>42</v>
      </c>
      <c r="X824" s="65">
        <v>49</v>
      </c>
      <c r="Y824" s="65">
        <v>46</v>
      </c>
      <c r="Z824" s="65">
        <v>52</v>
      </c>
      <c r="AA824" s="65">
        <v>46</v>
      </c>
      <c r="AB824" s="65">
        <v>41</v>
      </c>
      <c r="AC824" s="67">
        <v>-16.666666666666664</v>
      </c>
      <c r="AD824" s="67">
        <v>-13.043478260869565</v>
      </c>
      <c r="AE824" s="67">
        <v>10.869565217391305</v>
      </c>
      <c r="AF824" s="65">
        <v>46</v>
      </c>
      <c r="AG824" s="65">
        <v>40</v>
      </c>
      <c r="AH824" s="67">
        <v>13.043478260869565</v>
      </c>
      <c r="AI824" s="65">
        <v>47</v>
      </c>
      <c r="AJ824" s="65">
        <v>40</v>
      </c>
      <c r="AK824" s="67">
        <v>14.893617021276595</v>
      </c>
      <c r="AL824" s="42" t="s">
        <v>2639</v>
      </c>
      <c r="AM824" s="42" t="s">
        <v>2639</v>
      </c>
      <c r="AN824" s="42" t="s">
        <v>2639</v>
      </c>
      <c r="AO824" s="47" t="s">
        <v>2669</v>
      </c>
      <c r="AP824" s="47" t="s">
        <v>2639</v>
      </c>
      <c r="AQ824" s="43" t="s">
        <v>8</v>
      </c>
    </row>
    <row r="825" spans="1:43" s="24" customFormat="1" ht="30" customHeight="1" x14ac:dyDescent="0.3">
      <c r="A825" s="57" t="s">
        <v>860</v>
      </c>
      <c r="B825" s="57" t="s">
        <v>904</v>
      </c>
      <c r="C825" s="57" t="s">
        <v>879</v>
      </c>
      <c r="D825" s="58" t="s">
        <v>2571</v>
      </c>
      <c r="E825" s="60" t="s">
        <v>2572</v>
      </c>
      <c r="F825" s="61">
        <v>149</v>
      </c>
      <c r="G825" s="61">
        <v>12483</v>
      </c>
      <c r="H825" s="88">
        <v>1.2000000000000002</v>
      </c>
      <c r="I825" s="63">
        <v>85.234899328859058</v>
      </c>
      <c r="J825" s="63">
        <v>83.22147651006712</v>
      </c>
      <c r="K825" s="63">
        <v>91.946308724832221</v>
      </c>
      <c r="L825" s="63">
        <v>84.56375838926175</v>
      </c>
      <c r="M825" s="63">
        <v>92.617449664429529</v>
      </c>
      <c r="N825" s="63">
        <v>87.919463087248317</v>
      </c>
      <c r="O825" s="63">
        <v>86.577181208053688</v>
      </c>
      <c r="P825" s="63">
        <v>86.577181208053688</v>
      </c>
      <c r="Q825" s="63">
        <v>84.56375838926175</v>
      </c>
      <c r="R825" s="63">
        <v>87.919463087248317</v>
      </c>
      <c r="S825" s="63">
        <v>90.604026845637591</v>
      </c>
      <c r="T825" s="63">
        <v>87.919463087248317</v>
      </c>
      <c r="U825" s="46">
        <v>1</v>
      </c>
      <c r="V825" s="64">
        <v>10</v>
      </c>
      <c r="W825" s="65">
        <v>137</v>
      </c>
      <c r="X825" s="65">
        <v>137</v>
      </c>
      <c r="Y825" s="65">
        <v>139</v>
      </c>
      <c r="Z825" s="65">
        <v>138</v>
      </c>
      <c r="AA825" s="65">
        <v>145</v>
      </c>
      <c r="AB825" s="65">
        <v>126</v>
      </c>
      <c r="AC825" s="67">
        <v>0</v>
      </c>
      <c r="AD825" s="67">
        <v>0.71942446043165476</v>
      </c>
      <c r="AE825" s="67">
        <v>13.103448275862069</v>
      </c>
      <c r="AF825" s="65">
        <v>139</v>
      </c>
      <c r="AG825" s="65">
        <v>131</v>
      </c>
      <c r="AH825" s="67">
        <v>5.755395683453238</v>
      </c>
      <c r="AI825" s="65">
        <v>139</v>
      </c>
      <c r="AJ825" s="65">
        <v>129</v>
      </c>
      <c r="AK825" s="67">
        <v>7.1942446043165464</v>
      </c>
      <c r="AL825" s="42" t="s">
        <v>2639</v>
      </c>
      <c r="AM825" s="42" t="s">
        <v>2639</v>
      </c>
      <c r="AN825" s="42" t="s">
        <v>2639</v>
      </c>
      <c r="AO825" s="47" t="s">
        <v>2669</v>
      </c>
      <c r="AP825" s="47" t="s">
        <v>2639</v>
      </c>
      <c r="AQ825" s="43" t="s">
        <v>8</v>
      </c>
    </row>
    <row r="826" spans="1:43" s="24" customFormat="1" ht="30" customHeight="1" x14ac:dyDescent="0.3">
      <c r="A826" s="57" t="s">
        <v>480</v>
      </c>
      <c r="B826" s="57" t="s">
        <v>904</v>
      </c>
      <c r="C826" s="57" t="s">
        <v>879</v>
      </c>
      <c r="D826" s="58" t="s">
        <v>2573</v>
      </c>
      <c r="E826" s="60" t="s">
        <v>2574</v>
      </c>
      <c r="F826" s="61">
        <v>33</v>
      </c>
      <c r="G826" s="61">
        <v>2788</v>
      </c>
      <c r="H826" s="88">
        <v>1.2000000000000002</v>
      </c>
      <c r="I826" s="63">
        <v>100</v>
      </c>
      <c r="J826" s="63">
        <v>63.636363636363633</v>
      </c>
      <c r="K826" s="63">
        <v>72.727272727272734</v>
      </c>
      <c r="L826" s="63">
        <v>78.787878787878782</v>
      </c>
      <c r="M826" s="63">
        <v>72.727272727272734</v>
      </c>
      <c r="N826" s="63">
        <v>87.878787878787875</v>
      </c>
      <c r="O826" s="63">
        <v>87.878787878787875</v>
      </c>
      <c r="P826" s="63">
        <v>78.787878787878782</v>
      </c>
      <c r="Q826" s="63">
        <v>72.727272727272734</v>
      </c>
      <c r="R826" s="63">
        <v>90.909090909090907</v>
      </c>
      <c r="S826" s="63">
        <v>96.969696969696969</v>
      </c>
      <c r="T826" s="63">
        <v>96.969696969696969</v>
      </c>
      <c r="U826" s="46">
        <v>2</v>
      </c>
      <c r="V826" s="64">
        <v>20</v>
      </c>
      <c r="W826" s="65">
        <v>27</v>
      </c>
      <c r="X826" s="65">
        <v>24</v>
      </c>
      <c r="Y826" s="65">
        <v>29</v>
      </c>
      <c r="Z826" s="65">
        <v>24</v>
      </c>
      <c r="AA826" s="65">
        <v>27</v>
      </c>
      <c r="AB826" s="65">
        <v>26</v>
      </c>
      <c r="AC826" s="67">
        <v>11.111111111111111</v>
      </c>
      <c r="AD826" s="67">
        <v>17.241379310344829</v>
      </c>
      <c r="AE826" s="67">
        <v>3.7037037037037033</v>
      </c>
      <c r="AF826" s="65">
        <v>29</v>
      </c>
      <c r="AG826" s="65">
        <v>29</v>
      </c>
      <c r="AH826" s="67">
        <v>0</v>
      </c>
      <c r="AI826" s="65">
        <v>29</v>
      </c>
      <c r="AJ826" s="65">
        <v>29</v>
      </c>
      <c r="AK826" s="67">
        <v>0</v>
      </c>
      <c r="AL826" s="42" t="s">
        <v>2639</v>
      </c>
      <c r="AM826" s="42" t="s">
        <v>2639</v>
      </c>
      <c r="AN826" s="42" t="s">
        <v>2639</v>
      </c>
      <c r="AO826" s="47" t="s">
        <v>2669</v>
      </c>
      <c r="AP826" s="47" t="s">
        <v>2639</v>
      </c>
      <c r="AQ826" s="43" t="s">
        <v>8</v>
      </c>
    </row>
    <row r="827" spans="1:43" s="24" customFormat="1" ht="30" customHeight="1" x14ac:dyDescent="0.3">
      <c r="A827" s="57" t="s">
        <v>793</v>
      </c>
      <c r="B827" s="57" t="s">
        <v>904</v>
      </c>
      <c r="C827" s="57" t="s">
        <v>879</v>
      </c>
      <c r="D827" s="58" t="s">
        <v>2575</v>
      </c>
      <c r="E827" s="60" t="s">
        <v>2576</v>
      </c>
      <c r="F827" s="61">
        <v>163</v>
      </c>
      <c r="G827" s="61">
        <v>15778</v>
      </c>
      <c r="H827" s="88">
        <v>1.1000000000000001</v>
      </c>
      <c r="I827" s="63">
        <v>100</v>
      </c>
      <c r="J827" s="63">
        <v>91.411042944785279</v>
      </c>
      <c r="K827" s="63">
        <v>100</v>
      </c>
      <c r="L827" s="63">
        <v>100</v>
      </c>
      <c r="M827" s="63">
        <v>100</v>
      </c>
      <c r="N827" s="63">
        <v>100</v>
      </c>
      <c r="O827" s="63">
        <v>100</v>
      </c>
      <c r="P827" s="63">
        <v>100</v>
      </c>
      <c r="Q827" s="63">
        <v>100</v>
      </c>
      <c r="R827" s="63">
        <v>93.251533742331276</v>
      </c>
      <c r="S827" s="63">
        <v>99.386503067484668</v>
      </c>
      <c r="T827" s="63">
        <v>100</v>
      </c>
      <c r="U827" s="46">
        <v>9</v>
      </c>
      <c r="V827" s="64">
        <v>90</v>
      </c>
      <c r="W827" s="65">
        <v>171</v>
      </c>
      <c r="X827" s="65">
        <v>163</v>
      </c>
      <c r="Y827" s="65">
        <v>176</v>
      </c>
      <c r="Z827" s="65">
        <v>166</v>
      </c>
      <c r="AA827" s="65">
        <v>178</v>
      </c>
      <c r="AB827" s="65">
        <v>183</v>
      </c>
      <c r="AC827" s="67">
        <v>4.6783625730994149</v>
      </c>
      <c r="AD827" s="67">
        <v>5.6818181818181817</v>
      </c>
      <c r="AE827" s="67">
        <v>-2.8089887640449436</v>
      </c>
      <c r="AF827" s="65">
        <v>173</v>
      </c>
      <c r="AG827" s="65">
        <v>179</v>
      </c>
      <c r="AH827" s="67">
        <v>-3.4682080924855487</v>
      </c>
      <c r="AI827" s="65">
        <v>172</v>
      </c>
      <c r="AJ827" s="65">
        <v>179</v>
      </c>
      <c r="AK827" s="67">
        <v>-4.0697674418604652</v>
      </c>
      <c r="AL827" s="42" t="s">
        <v>2639</v>
      </c>
      <c r="AM827" s="42" t="s">
        <v>2669</v>
      </c>
      <c r="AN827" s="42" t="s">
        <v>2639</v>
      </c>
      <c r="AO827" s="47" t="s">
        <v>2639</v>
      </c>
      <c r="AP827" s="47" t="s">
        <v>2639</v>
      </c>
      <c r="AQ827" s="43" t="s">
        <v>6</v>
      </c>
    </row>
    <row r="828" spans="1:43" s="24" customFormat="1" ht="30" customHeight="1" x14ac:dyDescent="0.3">
      <c r="A828" s="57" t="s">
        <v>793</v>
      </c>
      <c r="B828" s="57" t="s">
        <v>904</v>
      </c>
      <c r="C828" s="57" t="s">
        <v>879</v>
      </c>
      <c r="D828" s="58" t="s">
        <v>2577</v>
      </c>
      <c r="E828" s="60" t="s">
        <v>2578</v>
      </c>
      <c r="F828" s="61">
        <v>168</v>
      </c>
      <c r="G828" s="61">
        <v>15471</v>
      </c>
      <c r="H828" s="88">
        <v>1.1000000000000001</v>
      </c>
      <c r="I828" s="63">
        <v>100</v>
      </c>
      <c r="J828" s="63">
        <v>95.833333333333343</v>
      </c>
      <c r="K828" s="63">
        <v>94.642857142857139</v>
      </c>
      <c r="L828" s="63">
        <v>100</v>
      </c>
      <c r="M828" s="63">
        <v>100</v>
      </c>
      <c r="N828" s="63">
        <v>100</v>
      </c>
      <c r="O828" s="63">
        <v>100</v>
      </c>
      <c r="P828" s="63">
        <v>100</v>
      </c>
      <c r="Q828" s="63">
        <v>97.023809523809518</v>
      </c>
      <c r="R828" s="63">
        <v>91.666666666666657</v>
      </c>
      <c r="S828" s="63">
        <v>98.80952380952381</v>
      </c>
      <c r="T828" s="63">
        <v>97.61904761904762</v>
      </c>
      <c r="U828" s="46">
        <v>9</v>
      </c>
      <c r="V828" s="64">
        <v>90</v>
      </c>
      <c r="W828" s="65">
        <v>165</v>
      </c>
      <c r="X828" s="65">
        <v>159</v>
      </c>
      <c r="Y828" s="65">
        <v>169</v>
      </c>
      <c r="Z828" s="65">
        <v>169</v>
      </c>
      <c r="AA828" s="65">
        <v>174</v>
      </c>
      <c r="AB828" s="65">
        <v>171</v>
      </c>
      <c r="AC828" s="67">
        <v>3.6363636363636362</v>
      </c>
      <c r="AD828" s="67">
        <v>0</v>
      </c>
      <c r="AE828" s="67">
        <v>1.7241379310344827</v>
      </c>
      <c r="AF828" s="65">
        <v>163</v>
      </c>
      <c r="AG828" s="65">
        <v>170</v>
      </c>
      <c r="AH828" s="67">
        <v>-4.294478527607362</v>
      </c>
      <c r="AI828" s="65">
        <v>163</v>
      </c>
      <c r="AJ828" s="65">
        <v>170</v>
      </c>
      <c r="AK828" s="67">
        <v>-4.294478527607362</v>
      </c>
      <c r="AL828" s="42" t="s">
        <v>2639</v>
      </c>
      <c r="AM828" s="42" t="s">
        <v>2669</v>
      </c>
      <c r="AN828" s="42" t="s">
        <v>2639</v>
      </c>
      <c r="AO828" s="47" t="s">
        <v>2639</v>
      </c>
      <c r="AP828" s="47" t="s">
        <v>2639</v>
      </c>
      <c r="AQ828" s="43" t="s">
        <v>6</v>
      </c>
    </row>
    <row r="829" spans="1:43" s="24" customFormat="1" ht="30" customHeight="1" x14ac:dyDescent="0.3">
      <c r="A829" s="57" t="s">
        <v>480</v>
      </c>
      <c r="B829" s="57" t="s">
        <v>904</v>
      </c>
      <c r="C829" s="57" t="s">
        <v>879</v>
      </c>
      <c r="D829" s="58" t="s">
        <v>2579</v>
      </c>
      <c r="E829" s="60" t="s">
        <v>2580</v>
      </c>
      <c r="F829" s="61">
        <v>62</v>
      </c>
      <c r="G829" s="61">
        <v>5970</v>
      </c>
      <c r="H829" s="88">
        <v>1.1000000000000001</v>
      </c>
      <c r="I829" s="63">
        <v>100</v>
      </c>
      <c r="J829" s="63">
        <v>83.870967741935488</v>
      </c>
      <c r="K829" s="63">
        <v>75.806451612903231</v>
      </c>
      <c r="L829" s="63">
        <v>88.709677419354833</v>
      </c>
      <c r="M829" s="63">
        <v>85.483870967741936</v>
      </c>
      <c r="N829" s="63">
        <v>90.322580645161281</v>
      </c>
      <c r="O829" s="63">
        <v>90.322580645161281</v>
      </c>
      <c r="P829" s="63">
        <v>85.483870967741936</v>
      </c>
      <c r="Q829" s="63">
        <v>69.354838709677423</v>
      </c>
      <c r="R829" s="63">
        <v>16.129032258064516</v>
      </c>
      <c r="S829" s="63">
        <v>61.29032258064516</v>
      </c>
      <c r="T829" s="63">
        <v>59.677419354838712</v>
      </c>
      <c r="U829" s="46">
        <v>0</v>
      </c>
      <c r="V829" s="64">
        <v>0</v>
      </c>
      <c r="W829" s="65">
        <v>50</v>
      </c>
      <c r="X829" s="65">
        <v>47</v>
      </c>
      <c r="Y829" s="65">
        <v>58</v>
      </c>
      <c r="Z829" s="65">
        <v>53</v>
      </c>
      <c r="AA829" s="65">
        <v>63</v>
      </c>
      <c r="AB829" s="65">
        <v>55</v>
      </c>
      <c r="AC829" s="67">
        <v>6</v>
      </c>
      <c r="AD829" s="67">
        <v>8.6206896551724146</v>
      </c>
      <c r="AE829" s="67">
        <v>12.698412698412698</v>
      </c>
      <c r="AF829" s="65">
        <v>57</v>
      </c>
      <c r="AG829" s="65">
        <v>56</v>
      </c>
      <c r="AH829" s="67">
        <v>1.7543859649122806</v>
      </c>
      <c r="AI829" s="65">
        <v>57</v>
      </c>
      <c r="AJ829" s="65">
        <v>56</v>
      </c>
      <c r="AK829" s="67">
        <v>1.7543859649122806</v>
      </c>
      <c r="AL829" s="42" t="s">
        <v>2639</v>
      </c>
      <c r="AM829" s="42" t="s">
        <v>2639</v>
      </c>
      <c r="AN829" s="42" t="s">
        <v>2639</v>
      </c>
      <c r="AO829" s="47" t="s">
        <v>2669</v>
      </c>
      <c r="AP829" s="47" t="s">
        <v>2639</v>
      </c>
      <c r="AQ829" s="43" t="s">
        <v>8</v>
      </c>
    </row>
    <row r="830" spans="1:43" s="24" customFormat="1" ht="30" customHeight="1" x14ac:dyDescent="0.3">
      <c r="A830" s="57" t="s">
        <v>480</v>
      </c>
      <c r="B830" s="57" t="s">
        <v>904</v>
      </c>
      <c r="C830" s="57" t="s">
        <v>879</v>
      </c>
      <c r="D830" s="58" t="s">
        <v>2581</v>
      </c>
      <c r="E830" s="60" t="s">
        <v>2582</v>
      </c>
      <c r="F830" s="61">
        <v>59</v>
      </c>
      <c r="G830" s="61">
        <v>3788</v>
      </c>
      <c r="H830" s="88">
        <v>1.6</v>
      </c>
      <c r="I830" s="63">
        <v>42.372881355932201</v>
      </c>
      <c r="J830" s="63">
        <v>55.932203389830505</v>
      </c>
      <c r="K830" s="63">
        <v>84.745762711864401</v>
      </c>
      <c r="L830" s="63">
        <v>83.050847457627114</v>
      </c>
      <c r="M830" s="63">
        <v>83.050847457627114</v>
      </c>
      <c r="N830" s="63">
        <v>88.135593220338976</v>
      </c>
      <c r="O830" s="63">
        <v>88.135593220338976</v>
      </c>
      <c r="P830" s="63">
        <v>84.745762711864401</v>
      </c>
      <c r="Q830" s="63">
        <v>96.610169491525426</v>
      </c>
      <c r="R830" s="63">
        <v>71.186440677966104</v>
      </c>
      <c r="S830" s="63">
        <v>72.881355932203391</v>
      </c>
      <c r="T830" s="63">
        <v>72.881355932203391</v>
      </c>
      <c r="U830" s="46">
        <v>1</v>
      </c>
      <c r="V830" s="64">
        <v>10</v>
      </c>
      <c r="W830" s="65">
        <v>43</v>
      </c>
      <c r="X830" s="65">
        <v>50</v>
      </c>
      <c r="Y830" s="65">
        <v>46</v>
      </c>
      <c r="Z830" s="65">
        <v>49</v>
      </c>
      <c r="AA830" s="65">
        <v>42</v>
      </c>
      <c r="AB830" s="65">
        <v>49</v>
      </c>
      <c r="AC830" s="67">
        <v>-16.279069767441861</v>
      </c>
      <c r="AD830" s="67">
        <v>-6.5217391304347823</v>
      </c>
      <c r="AE830" s="67">
        <v>-16.666666666666664</v>
      </c>
      <c r="AF830" s="65">
        <v>44</v>
      </c>
      <c r="AG830" s="65">
        <v>52</v>
      </c>
      <c r="AH830" s="67">
        <v>-18.181818181818183</v>
      </c>
      <c r="AI830" s="65">
        <v>43</v>
      </c>
      <c r="AJ830" s="65">
        <v>52</v>
      </c>
      <c r="AK830" s="67">
        <v>-20.930232558139537</v>
      </c>
      <c r="AL830" s="42" t="s">
        <v>2639</v>
      </c>
      <c r="AM830" s="42" t="s">
        <v>2639</v>
      </c>
      <c r="AN830" s="42" t="s">
        <v>2639</v>
      </c>
      <c r="AO830" s="47" t="s">
        <v>2669</v>
      </c>
      <c r="AP830" s="47" t="s">
        <v>2639</v>
      </c>
      <c r="AQ830" s="43" t="s">
        <v>8</v>
      </c>
    </row>
    <row r="831" spans="1:43" s="24" customFormat="1" ht="30" customHeight="1" x14ac:dyDescent="0.3">
      <c r="A831" s="57" t="s">
        <v>793</v>
      </c>
      <c r="B831" s="57" t="s">
        <v>904</v>
      </c>
      <c r="C831" s="57" t="s">
        <v>879</v>
      </c>
      <c r="D831" s="58" t="s">
        <v>2583</v>
      </c>
      <c r="E831" s="60" t="s">
        <v>2584</v>
      </c>
      <c r="F831" s="61">
        <v>39</v>
      </c>
      <c r="G831" s="61">
        <v>4764</v>
      </c>
      <c r="H831" s="88">
        <v>0.9</v>
      </c>
      <c r="I831" s="63">
        <v>100</v>
      </c>
      <c r="J831" s="63">
        <v>79.487179487179489</v>
      </c>
      <c r="K831" s="63">
        <v>100</v>
      </c>
      <c r="L831" s="63">
        <v>100</v>
      </c>
      <c r="M831" s="63">
        <v>100</v>
      </c>
      <c r="N831" s="63">
        <v>100</v>
      </c>
      <c r="O831" s="63">
        <v>100</v>
      </c>
      <c r="P831" s="63">
        <v>100</v>
      </c>
      <c r="Q831" s="63">
        <v>100</v>
      </c>
      <c r="R831" s="63">
        <v>100</v>
      </c>
      <c r="S831" s="63">
        <v>94.871794871794862</v>
      </c>
      <c r="T831" s="63">
        <v>100</v>
      </c>
      <c r="U831" s="46">
        <v>9</v>
      </c>
      <c r="V831" s="64">
        <v>90</v>
      </c>
      <c r="W831" s="65">
        <v>67</v>
      </c>
      <c r="X831" s="65">
        <v>62</v>
      </c>
      <c r="Y831" s="65">
        <v>82</v>
      </c>
      <c r="Z831" s="65">
        <v>71</v>
      </c>
      <c r="AA831" s="65">
        <v>81</v>
      </c>
      <c r="AB831" s="65">
        <v>66</v>
      </c>
      <c r="AC831" s="67">
        <v>7.4626865671641784</v>
      </c>
      <c r="AD831" s="67">
        <v>13.414634146341465</v>
      </c>
      <c r="AE831" s="67">
        <v>18.518518518518519</v>
      </c>
      <c r="AF831" s="65">
        <v>79</v>
      </c>
      <c r="AG831" s="65">
        <v>65</v>
      </c>
      <c r="AH831" s="67">
        <v>17.721518987341771</v>
      </c>
      <c r="AI831" s="65">
        <v>77</v>
      </c>
      <c r="AJ831" s="65">
        <v>63</v>
      </c>
      <c r="AK831" s="67">
        <v>18.181818181818183</v>
      </c>
      <c r="AL831" s="42" t="s">
        <v>2639</v>
      </c>
      <c r="AM831" s="42" t="s">
        <v>2669</v>
      </c>
      <c r="AN831" s="42" t="s">
        <v>2639</v>
      </c>
      <c r="AO831" s="47" t="s">
        <v>2639</v>
      </c>
      <c r="AP831" s="47" t="s">
        <v>2639</v>
      </c>
      <c r="AQ831" s="43" t="s">
        <v>6</v>
      </c>
    </row>
    <row r="832" spans="1:43" s="24" customFormat="1" ht="30" customHeight="1" x14ac:dyDescent="0.3">
      <c r="A832" s="57" t="s">
        <v>793</v>
      </c>
      <c r="B832" s="57" t="s">
        <v>904</v>
      </c>
      <c r="C832" s="57" t="s">
        <v>879</v>
      </c>
      <c r="D832" s="58" t="s">
        <v>2585</v>
      </c>
      <c r="E832" s="60" t="s">
        <v>2586</v>
      </c>
      <c r="F832" s="61">
        <v>214</v>
      </c>
      <c r="G832" s="61">
        <v>20908</v>
      </c>
      <c r="H832" s="88">
        <v>1.1000000000000001</v>
      </c>
      <c r="I832" s="63">
        <v>100</v>
      </c>
      <c r="J832" s="63">
        <v>96.261682242990659</v>
      </c>
      <c r="K832" s="63">
        <v>100</v>
      </c>
      <c r="L832" s="63">
        <v>100</v>
      </c>
      <c r="M832" s="63">
        <v>100</v>
      </c>
      <c r="N832" s="63">
        <v>100</v>
      </c>
      <c r="O832" s="63">
        <v>100</v>
      </c>
      <c r="P832" s="63">
        <v>100</v>
      </c>
      <c r="Q832" s="63">
        <v>100</v>
      </c>
      <c r="R832" s="63">
        <v>100</v>
      </c>
      <c r="S832" s="63">
        <v>100</v>
      </c>
      <c r="T832" s="63">
        <v>100</v>
      </c>
      <c r="U832" s="46">
        <v>10</v>
      </c>
      <c r="V832" s="64">
        <v>100</v>
      </c>
      <c r="W832" s="65">
        <v>250</v>
      </c>
      <c r="X832" s="65">
        <v>238</v>
      </c>
      <c r="Y832" s="65">
        <v>287</v>
      </c>
      <c r="Z832" s="65">
        <v>258</v>
      </c>
      <c r="AA832" s="65">
        <v>242</v>
      </c>
      <c r="AB832" s="65">
        <v>229</v>
      </c>
      <c r="AC832" s="67">
        <v>4.8</v>
      </c>
      <c r="AD832" s="67">
        <v>10.104529616724738</v>
      </c>
      <c r="AE832" s="67">
        <v>5.3719008264462813</v>
      </c>
      <c r="AF832" s="65">
        <v>299</v>
      </c>
      <c r="AG832" s="65">
        <v>228</v>
      </c>
      <c r="AH832" s="67">
        <v>23.745819397993312</v>
      </c>
      <c r="AI832" s="65">
        <v>302</v>
      </c>
      <c r="AJ832" s="65">
        <v>225</v>
      </c>
      <c r="AK832" s="67">
        <v>25.496688741721858</v>
      </c>
      <c r="AL832" s="42" t="s">
        <v>2669</v>
      </c>
      <c r="AM832" s="42" t="s">
        <v>2639</v>
      </c>
      <c r="AN832" s="42" t="s">
        <v>2639</v>
      </c>
      <c r="AO832" s="47" t="s">
        <v>2639</v>
      </c>
      <c r="AP832" s="47" t="s">
        <v>2639</v>
      </c>
      <c r="AQ832" s="43" t="s">
        <v>5</v>
      </c>
    </row>
    <row r="833" spans="1:43" s="24" customFormat="1" ht="30" customHeight="1" x14ac:dyDescent="0.3">
      <c r="A833" s="57" t="s">
        <v>480</v>
      </c>
      <c r="B833" s="57" t="s">
        <v>904</v>
      </c>
      <c r="C833" s="57" t="s">
        <v>879</v>
      </c>
      <c r="D833" s="58" t="s">
        <v>2587</v>
      </c>
      <c r="E833" s="60" t="s">
        <v>2588</v>
      </c>
      <c r="F833" s="61">
        <v>1374</v>
      </c>
      <c r="G833" s="61">
        <v>106167</v>
      </c>
      <c r="H833" s="88">
        <v>1.3</v>
      </c>
      <c r="I833" s="63">
        <v>70.232896652110625</v>
      </c>
      <c r="J833" s="63">
        <v>71.179039301310041</v>
      </c>
      <c r="K833" s="63">
        <v>63.318777292576421</v>
      </c>
      <c r="L833" s="63">
        <v>68.486171761280929</v>
      </c>
      <c r="M833" s="63">
        <v>68.486171761280929</v>
      </c>
      <c r="N833" s="63">
        <v>64.774381368267825</v>
      </c>
      <c r="O833" s="63">
        <v>64.99272197962155</v>
      </c>
      <c r="P833" s="63">
        <v>68.777292576419214</v>
      </c>
      <c r="Q833" s="63">
        <v>54.87627365356623</v>
      </c>
      <c r="R833" s="63">
        <v>53.056768558951958</v>
      </c>
      <c r="S833" s="63">
        <v>61.208151382823871</v>
      </c>
      <c r="T833" s="63">
        <v>60.043668122270745</v>
      </c>
      <c r="U833" s="46">
        <v>0</v>
      </c>
      <c r="V833" s="64">
        <v>0</v>
      </c>
      <c r="W833" s="65">
        <v>871</v>
      </c>
      <c r="X833" s="65">
        <v>870</v>
      </c>
      <c r="Y833" s="65">
        <v>937</v>
      </c>
      <c r="Z833" s="65">
        <v>941</v>
      </c>
      <c r="AA833" s="65">
        <v>1088</v>
      </c>
      <c r="AB833" s="65">
        <v>941</v>
      </c>
      <c r="AC833" s="67">
        <v>0.11481056257175661</v>
      </c>
      <c r="AD833" s="67">
        <v>-0.42689434364994666</v>
      </c>
      <c r="AE833" s="67">
        <v>13.511029411764705</v>
      </c>
      <c r="AF833" s="65">
        <v>919</v>
      </c>
      <c r="AG833" s="65">
        <v>890</v>
      </c>
      <c r="AH833" s="67">
        <v>3.1556039173014145</v>
      </c>
      <c r="AI833" s="65">
        <v>927</v>
      </c>
      <c r="AJ833" s="65">
        <v>893</v>
      </c>
      <c r="AK833" s="67">
        <v>3.6677454153182305</v>
      </c>
      <c r="AL833" s="42" t="s">
        <v>2639</v>
      </c>
      <c r="AM833" s="42" t="s">
        <v>2639</v>
      </c>
      <c r="AN833" s="42" t="s">
        <v>2639</v>
      </c>
      <c r="AO833" s="47" t="s">
        <v>2639</v>
      </c>
      <c r="AP833" s="47" t="s">
        <v>2669</v>
      </c>
      <c r="AQ833" s="43" t="s">
        <v>9</v>
      </c>
    </row>
    <row r="834" spans="1:43" s="24" customFormat="1" ht="30" customHeight="1" x14ac:dyDescent="0.3">
      <c r="A834" s="57" t="s">
        <v>480</v>
      </c>
      <c r="B834" s="57" t="s">
        <v>904</v>
      </c>
      <c r="C834" s="57" t="s">
        <v>879</v>
      </c>
      <c r="D834" s="58" t="s">
        <v>2589</v>
      </c>
      <c r="E834" s="60" t="s">
        <v>2590</v>
      </c>
      <c r="F834" s="61">
        <v>48</v>
      </c>
      <c r="G834" s="61">
        <v>5391</v>
      </c>
      <c r="H834" s="88">
        <v>0.9</v>
      </c>
      <c r="I834" s="63">
        <v>100</v>
      </c>
      <c r="J834" s="63">
        <v>100</v>
      </c>
      <c r="K834" s="63">
        <v>89.583333333333343</v>
      </c>
      <c r="L834" s="63">
        <v>100</v>
      </c>
      <c r="M834" s="63">
        <v>97.916666666666657</v>
      </c>
      <c r="N834" s="63">
        <v>100</v>
      </c>
      <c r="O834" s="63">
        <v>100</v>
      </c>
      <c r="P834" s="63">
        <v>100</v>
      </c>
      <c r="Q834" s="63">
        <v>100</v>
      </c>
      <c r="R834" s="63">
        <v>100</v>
      </c>
      <c r="S834" s="63">
        <v>100</v>
      </c>
      <c r="T834" s="63">
        <v>100</v>
      </c>
      <c r="U834" s="46">
        <v>9</v>
      </c>
      <c r="V834" s="64">
        <v>90</v>
      </c>
      <c r="W834" s="65">
        <v>50</v>
      </c>
      <c r="X834" s="65">
        <v>43</v>
      </c>
      <c r="Y834" s="65">
        <v>50</v>
      </c>
      <c r="Z834" s="65">
        <v>47</v>
      </c>
      <c r="AA834" s="65">
        <v>54</v>
      </c>
      <c r="AB834" s="65">
        <v>50</v>
      </c>
      <c r="AC834" s="67">
        <v>14.000000000000002</v>
      </c>
      <c r="AD834" s="67">
        <v>6</v>
      </c>
      <c r="AE834" s="67">
        <v>7.4074074074074066</v>
      </c>
      <c r="AF834" s="65">
        <v>52</v>
      </c>
      <c r="AG834" s="65">
        <v>50</v>
      </c>
      <c r="AH834" s="67">
        <v>3.8461538461538463</v>
      </c>
      <c r="AI834" s="65">
        <v>49</v>
      </c>
      <c r="AJ834" s="65">
        <v>50</v>
      </c>
      <c r="AK834" s="67">
        <v>-2.0408163265306123</v>
      </c>
      <c r="AL834" s="42" t="s">
        <v>2639</v>
      </c>
      <c r="AM834" s="42" t="s">
        <v>2669</v>
      </c>
      <c r="AN834" s="42" t="s">
        <v>2639</v>
      </c>
      <c r="AO834" s="47" t="s">
        <v>2639</v>
      </c>
      <c r="AP834" s="47" t="s">
        <v>2639</v>
      </c>
      <c r="AQ834" s="43" t="s">
        <v>6</v>
      </c>
    </row>
    <row r="835" spans="1:43" s="24" customFormat="1" ht="30" customHeight="1" x14ac:dyDescent="0.3">
      <c r="A835" s="57" t="s">
        <v>793</v>
      </c>
      <c r="B835" s="57" t="s">
        <v>904</v>
      </c>
      <c r="C835" s="57" t="s">
        <v>879</v>
      </c>
      <c r="D835" s="58" t="s">
        <v>2591</v>
      </c>
      <c r="E835" s="60" t="s">
        <v>2592</v>
      </c>
      <c r="F835" s="61">
        <v>38</v>
      </c>
      <c r="G835" s="61">
        <v>3885</v>
      </c>
      <c r="H835" s="88">
        <v>1</v>
      </c>
      <c r="I835" s="63">
        <v>84.210526315789465</v>
      </c>
      <c r="J835" s="63">
        <v>100</v>
      </c>
      <c r="K835" s="63">
        <v>68.421052631578945</v>
      </c>
      <c r="L835" s="63">
        <v>55.26315789473685</v>
      </c>
      <c r="M835" s="63">
        <v>68.421052631578945</v>
      </c>
      <c r="N835" s="63">
        <v>65.789473684210535</v>
      </c>
      <c r="O835" s="63">
        <v>65.789473684210535</v>
      </c>
      <c r="P835" s="63">
        <v>100</v>
      </c>
      <c r="Q835" s="63">
        <v>65.789473684210535</v>
      </c>
      <c r="R835" s="63">
        <v>31.578947368421051</v>
      </c>
      <c r="S835" s="63">
        <v>94.73684210526315</v>
      </c>
      <c r="T835" s="63">
        <v>100</v>
      </c>
      <c r="U835" s="46">
        <v>2</v>
      </c>
      <c r="V835" s="64">
        <v>20</v>
      </c>
      <c r="W835" s="65">
        <v>30</v>
      </c>
      <c r="X835" s="65">
        <v>26</v>
      </c>
      <c r="Y835" s="65">
        <v>31</v>
      </c>
      <c r="Z835" s="65">
        <v>26</v>
      </c>
      <c r="AA835" s="65">
        <v>31</v>
      </c>
      <c r="AB835" s="65">
        <v>21</v>
      </c>
      <c r="AC835" s="67">
        <v>13.333333333333334</v>
      </c>
      <c r="AD835" s="67">
        <v>16.129032258064516</v>
      </c>
      <c r="AE835" s="67">
        <v>32.258064516129032</v>
      </c>
      <c r="AF835" s="65">
        <v>31</v>
      </c>
      <c r="AG835" s="65">
        <v>25</v>
      </c>
      <c r="AH835" s="67">
        <v>19.35483870967742</v>
      </c>
      <c r="AI835" s="65">
        <v>31</v>
      </c>
      <c r="AJ835" s="65">
        <v>25</v>
      </c>
      <c r="AK835" s="67">
        <v>19.35483870967742</v>
      </c>
      <c r="AL835" s="42" t="s">
        <v>2639</v>
      </c>
      <c r="AM835" s="42" t="s">
        <v>2639</v>
      </c>
      <c r="AN835" s="42" t="s">
        <v>2639</v>
      </c>
      <c r="AO835" s="47" t="s">
        <v>2669</v>
      </c>
      <c r="AP835" s="47" t="s">
        <v>2639</v>
      </c>
      <c r="AQ835" s="43" t="s">
        <v>8</v>
      </c>
    </row>
    <row r="836" spans="1:43" s="24" customFormat="1" ht="30" customHeight="1" x14ac:dyDescent="0.3">
      <c r="A836" s="57" t="s">
        <v>879</v>
      </c>
      <c r="B836" s="57" t="s">
        <v>904</v>
      </c>
      <c r="C836" s="57" t="s">
        <v>879</v>
      </c>
      <c r="D836" s="58" t="s">
        <v>2593</v>
      </c>
      <c r="E836" s="60" t="s">
        <v>2594</v>
      </c>
      <c r="F836" s="61">
        <v>79</v>
      </c>
      <c r="G836" s="61">
        <v>8701</v>
      </c>
      <c r="H836" s="88">
        <v>1</v>
      </c>
      <c r="I836" s="63">
        <v>81.012658227848107</v>
      </c>
      <c r="J836" s="63">
        <v>41.77215189873418</v>
      </c>
      <c r="K836" s="63">
        <v>100</v>
      </c>
      <c r="L836" s="63">
        <v>100</v>
      </c>
      <c r="M836" s="63">
        <v>100</v>
      </c>
      <c r="N836" s="63">
        <v>100</v>
      </c>
      <c r="O836" s="63">
        <v>100</v>
      </c>
      <c r="P836" s="63">
        <v>100</v>
      </c>
      <c r="Q836" s="63">
        <v>100</v>
      </c>
      <c r="R836" s="63">
        <v>32.911392405063289</v>
      </c>
      <c r="S836" s="63">
        <v>98.734177215189874</v>
      </c>
      <c r="T836" s="63">
        <v>94.936708860759495</v>
      </c>
      <c r="U836" s="46">
        <v>8</v>
      </c>
      <c r="V836" s="64">
        <v>80</v>
      </c>
      <c r="W836" s="65">
        <v>75</v>
      </c>
      <c r="X836" s="65">
        <v>79</v>
      </c>
      <c r="Y836" s="65">
        <v>79</v>
      </c>
      <c r="Z836" s="65">
        <v>79</v>
      </c>
      <c r="AA836" s="65">
        <v>79</v>
      </c>
      <c r="AB836" s="65">
        <v>87</v>
      </c>
      <c r="AC836" s="67">
        <v>-5.3333333333333339</v>
      </c>
      <c r="AD836" s="67">
        <v>0</v>
      </c>
      <c r="AE836" s="67">
        <v>-10.126582278481013</v>
      </c>
      <c r="AF836" s="65">
        <v>75</v>
      </c>
      <c r="AG836" s="65">
        <v>87</v>
      </c>
      <c r="AH836" s="67">
        <v>-16</v>
      </c>
      <c r="AI836" s="65">
        <v>75</v>
      </c>
      <c r="AJ836" s="65">
        <v>87</v>
      </c>
      <c r="AK836" s="67">
        <v>-16</v>
      </c>
      <c r="AL836" s="42" t="s">
        <v>2639</v>
      </c>
      <c r="AM836" s="42" t="s">
        <v>2669</v>
      </c>
      <c r="AN836" s="42" t="s">
        <v>2639</v>
      </c>
      <c r="AO836" s="47" t="s">
        <v>2639</v>
      </c>
      <c r="AP836" s="47" t="s">
        <v>2639</v>
      </c>
      <c r="AQ836" s="43" t="s">
        <v>6</v>
      </c>
    </row>
    <row r="837" spans="1:43" s="24" customFormat="1" ht="30" customHeight="1" x14ac:dyDescent="0.3">
      <c r="A837" s="57" t="s">
        <v>480</v>
      </c>
      <c r="B837" s="57" t="s">
        <v>904</v>
      </c>
      <c r="C837" s="57" t="s">
        <v>879</v>
      </c>
      <c r="D837" s="58" t="s">
        <v>2595</v>
      </c>
      <c r="E837" s="60" t="s">
        <v>2596</v>
      </c>
      <c r="F837" s="61">
        <v>264</v>
      </c>
      <c r="G837" s="61">
        <v>26758</v>
      </c>
      <c r="H837" s="88">
        <v>1</v>
      </c>
      <c r="I837" s="63">
        <v>100</v>
      </c>
      <c r="J837" s="63">
        <v>98.86363636363636</v>
      </c>
      <c r="K837" s="63">
        <v>100</v>
      </c>
      <c r="L837" s="63">
        <v>96.969696969696969</v>
      </c>
      <c r="M837" s="63">
        <v>100</v>
      </c>
      <c r="N837" s="63">
        <v>100</v>
      </c>
      <c r="O837" s="63">
        <v>100</v>
      </c>
      <c r="P837" s="63">
        <v>96.590909090909093</v>
      </c>
      <c r="Q837" s="63">
        <v>83.712121212121218</v>
      </c>
      <c r="R837" s="63">
        <v>80.681818181818173</v>
      </c>
      <c r="S837" s="63">
        <v>93.939393939393938</v>
      </c>
      <c r="T837" s="63">
        <v>82.954545454545453</v>
      </c>
      <c r="U837" s="46">
        <v>6</v>
      </c>
      <c r="V837" s="64">
        <v>60</v>
      </c>
      <c r="W837" s="65">
        <v>287</v>
      </c>
      <c r="X837" s="65">
        <v>274</v>
      </c>
      <c r="Y837" s="65">
        <v>284</v>
      </c>
      <c r="Z837" s="65">
        <v>278</v>
      </c>
      <c r="AA837" s="65">
        <v>286</v>
      </c>
      <c r="AB837" s="65">
        <v>256</v>
      </c>
      <c r="AC837" s="67">
        <v>4.529616724738676</v>
      </c>
      <c r="AD837" s="67">
        <v>2.112676056338028</v>
      </c>
      <c r="AE837" s="67">
        <v>10.48951048951049</v>
      </c>
      <c r="AF837" s="65">
        <v>293</v>
      </c>
      <c r="AG837" s="65">
        <v>293</v>
      </c>
      <c r="AH837" s="67">
        <v>0</v>
      </c>
      <c r="AI837" s="65">
        <v>289</v>
      </c>
      <c r="AJ837" s="65">
        <v>283</v>
      </c>
      <c r="AK837" s="67">
        <v>2.0761245674740483</v>
      </c>
      <c r="AL837" s="42" t="s">
        <v>2639</v>
      </c>
      <c r="AM837" s="42" t="s">
        <v>2639</v>
      </c>
      <c r="AN837" s="42" t="s">
        <v>2639</v>
      </c>
      <c r="AO837" s="47" t="s">
        <v>2669</v>
      </c>
      <c r="AP837" s="47" t="s">
        <v>2639</v>
      </c>
      <c r="AQ837" s="43" t="s">
        <v>8</v>
      </c>
    </row>
    <row r="838" spans="1:43" s="24" customFormat="1" ht="30" customHeight="1" x14ac:dyDescent="0.3">
      <c r="A838" s="57" t="s">
        <v>793</v>
      </c>
      <c r="B838" s="57" t="s">
        <v>904</v>
      </c>
      <c r="C838" s="57" t="s">
        <v>879</v>
      </c>
      <c r="D838" s="58" t="s">
        <v>2597</v>
      </c>
      <c r="E838" s="60" t="s">
        <v>2598</v>
      </c>
      <c r="F838" s="61">
        <v>24</v>
      </c>
      <c r="G838" s="61">
        <v>2817</v>
      </c>
      <c r="H838" s="88">
        <v>0.9</v>
      </c>
      <c r="I838" s="63">
        <v>100</v>
      </c>
      <c r="J838" s="63">
        <v>58.333333333333336</v>
      </c>
      <c r="K838" s="63">
        <v>100</v>
      </c>
      <c r="L838" s="63">
        <v>100</v>
      </c>
      <c r="M838" s="63">
        <v>100</v>
      </c>
      <c r="N838" s="63">
        <v>100</v>
      </c>
      <c r="O838" s="63">
        <v>100</v>
      </c>
      <c r="P838" s="63">
        <v>100</v>
      </c>
      <c r="Q838" s="63">
        <v>95.833333333333343</v>
      </c>
      <c r="R838" s="63">
        <v>4.1666666666666661</v>
      </c>
      <c r="S838" s="63">
        <v>100</v>
      </c>
      <c r="T838" s="63">
        <v>100</v>
      </c>
      <c r="U838" s="46">
        <v>9</v>
      </c>
      <c r="V838" s="64">
        <v>90</v>
      </c>
      <c r="W838" s="65">
        <v>28</v>
      </c>
      <c r="X838" s="65">
        <v>33</v>
      </c>
      <c r="Y838" s="65">
        <v>28</v>
      </c>
      <c r="Z838" s="65">
        <v>33</v>
      </c>
      <c r="AA838" s="65">
        <v>30</v>
      </c>
      <c r="AB838" s="65">
        <v>31</v>
      </c>
      <c r="AC838" s="67">
        <v>-17.857142857142858</v>
      </c>
      <c r="AD838" s="67">
        <v>-17.857142857142858</v>
      </c>
      <c r="AE838" s="67">
        <v>-3.3333333333333335</v>
      </c>
      <c r="AF838" s="65">
        <v>29</v>
      </c>
      <c r="AG838" s="65">
        <v>31</v>
      </c>
      <c r="AH838" s="67">
        <v>-6.8965517241379306</v>
      </c>
      <c r="AI838" s="65">
        <v>29</v>
      </c>
      <c r="AJ838" s="65">
        <v>31</v>
      </c>
      <c r="AK838" s="67">
        <v>-6.8965517241379306</v>
      </c>
      <c r="AL838" s="42" t="s">
        <v>2639</v>
      </c>
      <c r="AM838" s="42" t="s">
        <v>2669</v>
      </c>
      <c r="AN838" s="42" t="s">
        <v>2639</v>
      </c>
      <c r="AO838" s="47" t="s">
        <v>2639</v>
      </c>
      <c r="AP838" s="47" t="s">
        <v>2639</v>
      </c>
      <c r="AQ838" s="43" t="s">
        <v>6</v>
      </c>
    </row>
    <row r="839" spans="1:43" s="24" customFormat="1" ht="30" customHeight="1" x14ac:dyDescent="0.3">
      <c r="A839" s="57" t="s">
        <v>793</v>
      </c>
      <c r="B839" s="57" t="s">
        <v>904</v>
      </c>
      <c r="C839" s="57" t="s">
        <v>879</v>
      </c>
      <c r="D839" s="58" t="s">
        <v>2599</v>
      </c>
      <c r="E839" s="60" t="s">
        <v>2600</v>
      </c>
      <c r="F839" s="61">
        <v>157</v>
      </c>
      <c r="G839" s="61">
        <v>16375</v>
      </c>
      <c r="H839" s="88">
        <v>1</v>
      </c>
      <c r="I839" s="63">
        <v>98.089171974522287</v>
      </c>
      <c r="J839" s="63">
        <v>31.847133757961782</v>
      </c>
      <c r="K839" s="63">
        <v>93.630573248407643</v>
      </c>
      <c r="L839" s="63">
        <v>89.808917197452232</v>
      </c>
      <c r="M839" s="63">
        <v>100</v>
      </c>
      <c r="N839" s="63">
        <v>78.343949044585997</v>
      </c>
      <c r="O839" s="63">
        <v>79.617834394904463</v>
      </c>
      <c r="P839" s="63">
        <v>86.624203821656053</v>
      </c>
      <c r="Q839" s="63">
        <v>62.420382165605091</v>
      </c>
      <c r="R839" s="63">
        <v>35.031847133757957</v>
      </c>
      <c r="S839" s="63">
        <v>80.891719745222929</v>
      </c>
      <c r="T839" s="63">
        <v>78.98089171974523</v>
      </c>
      <c r="U839" s="46">
        <v>2</v>
      </c>
      <c r="V839" s="64">
        <v>20</v>
      </c>
      <c r="W839" s="65">
        <v>142</v>
      </c>
      <c r="X839" s="65">
        <v>147</v>
      </c>
      <c r="Y839" s="65">
        <v>155</v>
      </c>
      <c r="Z839" s="65">
        <v>168</v>
      </c>
      <c r="AA839" s="65">
        <v>153</v>
      </c>
      <c r="AB839" s="65">
        <v>141</v>
      </c>
      <c r="AC839" s="67">
        <v>-3.5211267605633805</v>
      </c>
      <c r="AD839" s="67">
        <v>-8.3870967741935498</v>
      </c>
      <c r="AE839" s="67">
        <v>7.8431372549019605</v>
      </c>
      <c r="AF839" s="65">
        <v>137</v>
      </c>
      <c r="AG839" s="65">
        <v>123</v>
      </c>
      <c r="AH839" s="67">
        <v>10.218978102189782</v>
      </c>
      <c r="AI839" s="65">
        <v>137</v>
      </c>
      <c r="AJ839" s="65">
        <v>125</v>
      </c>
      <c r="AK839" s="67">
        <v>8.7591240875912408</v>
      </c>
      <c r="AL839" s="42" t="s">
        <v>2639</v>
      </c>
      <c r="AM839" s="42" t="s">
        <v>2639</v>
      </c>
      <c r="AN839" s="42" t="s">
        <v>2639</v>
      </c>
      <c r="AO839" s="47" t="s">
        <v>2669</v>
      </c>
      <c r="AP839" s="47" t="s">
        <v>2639</v>
      </c>
      <c r="AQ839" s="43" t="s">
        <v>8</v>
      </c>
    </row>
    <row r="840" spans="1:43" s="24" customFormat="1" ht="30" customHeight="1" x14ac:dyDescent="0.3">
      <c r="A840" s="57" t="s">
        <v>480</v>
      </c>
      <c r="B840" s="57" t="s">
        <v>904</v>
      </c>
      <c r="C840" s="57" t="s">
        <v>879</v>
      </c>
      <c r="D840" s="58" t="s">
        <v>2601</v>
      </c>
      <c r="E840" s="60" t="s">
        <v>2602</v>
      </c>
      <c r="F840" s="61">
        <v>210</v>
      </c>
      <c r="G840" s="61">
        <v>21522</v>
      </c>
      <c r="H840" s="88">
        <v>1</v>
      </c>
      <c r="I840" s="63">
        <v>100</v>
      </c>
      <c r="J840" s="63">
        <v>46.666666666666664</v>
      </c>
      <c r="K840" s="63">
        <v>100</v>
      </c>
      <c r="L840" s="63">
        <v>98.095238095238088</v>
      </c>
      <c r="M840" s="63">
        <v>100</v>
      </c>
      <c r="N840" s="63">
        <v>100</v>
      </c>
      <c r="O840" s="63">
        <v>100</v>
      </c>
      <c r="P840" s="63">
        <v>100</v>
      </c>
      <c r="Q840" s="63">
        <v>85.714285714285708</v>
      </c>
      <c r="R840" s="63">
        <v>80.952380952380949</v>
      </c>
      <c r="S840" s="63">
        <v>92.857142857142861</v>
      </c>
      <c r="T840" s="63">
        <v>97.142857142857139</v>
      </c>
      <c r="U840" s="46">
        <v>7</v>
      </c>
      <c r="V840" s="64">
        <v>70</v>
      </c>
      <c r="W840" s="65">
        <v>212</v>
      </c>
      <c r="X840" s="65">
        <v>215</v>
      </c>
      <c r="Y840" s="65">
        <v>211</v>
      </c>
      <c r="Z840" s="65">
        <v>214</v>
      </c>
      <c r="AA840" s="65">
        <v>206</v>
      </c>
      <c r="AB840" s="65">
        <v>206</v>
      </c>
      <c r="AC840" s="67">
        <v>-1.4150943396226416</v>
      </c>
      <c r="AD840" s="67">
        <v>-1.4218009478672986</v>
      </c>
      <c r="AE840" s="67">
        <v>0</v>
      </c>
      <c r="AF840" s="65">
        <v>217</v>
      </c>
      <c r="AG840" s="65">
        <v>217</v>
      </c>
      <c r="AH840" s="67">
        <v>0</v>
      </c>
      <c r="AI840" s="65">
        <v>214</v>
      </c>
      <c r="AJ840" s="65">
        <v>217</v>
      </c>
      <c r="AK840" s="67">
        <v>-1.4018691588785046</v>
      </c>
      <c r="AL840" s="42" t="s">
        <v>2639</v>
      </c>
      <c r="AM840" s="42" t="s">
        <v>2639</v>
      </c>
      <c r="AN840" s="42" t="s">
        <v>2639</v>
      </c>
      <c r="AO840" s="47" t="s">
        <v>2669</v>
      </c>
      <c r="AP840" s="47" t="s">
        <v>2639</v>
      </c>
      <c r="AQ840" s="43" t="s">
        <v>8</v>
      </c>
    </row>
    <row r="841" spans="1:43" s="24" customFormat="1" ht="30" customHeight="1" x14ac:dyDescent="0.3">
      <c r="A841" s="57" t="s">
        <v>793</v>
      </c>
      <c r="B841" s="57" t="s">
        <v>904</v>
      </c>
      <c r="C841" s="57" t="s">
        <v>879</v>
      </c>
      <c r="D841" s="58" t="s">
        <v>2603</v>
      </c>
      <c r="E841" s="60" t="s">
        <v>2604</v>
      </c>
      <c r="F841" s="61">
        <v>74</v>
      </c>
      <c r="G841" s="61">
        <v>5895</v>
      </c>
      <c r="H841" s="88">
        <v>1.3</v>
      </c>
      <c r="I841" s="63">
        <v>68.918918918918919</v>
      </c>
      <c r="J841" s="63">
        <v>41.891891891891895</v>
      </c>
      <c r="K841" s="63">
        <v>58.108108108108105</v>
      </c>
      <c r="L841" s="63">
        <v>64.86486486486487</v>
      </c>
      <c r="M841" s="63">
        <v>60.810810810810814</v>
      </c>
      <c r="N841" s="63">
        <v>67.567567567567565</v>
      </c>
      <c r="O841" s="63">
        <v>67.567567567567565</v>
      </c>
      <c r="P841" s="63">
        <v>83.78378378378379</v>
      </c>
      <c r="Q841" s="63">
        <v>67.567567567567565</v>
      </c>
      <c r="R841" s="63">
        <v>71.621621621621628</v>
      </c>
      <c r="S841" s="63">
        <v>75.675675675675677</v>
      </c>
      <c r="T841" s="63">
        <v>77.027027027027032</v>
      </c>
      <c r="U841" s="46">
        <v>0</v>
      </c>
      <c r="V841" s="64">
        <v>0</v>
      </c>
      <c r="W841" s="65">
        <v>46</v>
      </c>
      <c r="X841" s="65">
        <v>43</v>
      </c>
      <c r="Y841" s="65">
        <v>47</v>
      </c>
      <c r="Z841" s="65">
        <v>45</v>
      </c>
      <c r="AA841" s="65">
        <v>48</v>
      </c>
      <c r="AB841" s="65">
        <v>48</v>
      </c>
      <c r="AC841" s="67">
        <v>6.5217391304347823</v>
      </c>
      <c r="AD841" s="67">
        <v>4.2553191489361701</v>
      </c>
      <c r="AE841" s="67">
        <v>0</v>
      </c>
      <c r="AF841" s="65">
        <v>45</v>
      </c>
      <c r="AG841" s="65">
        <v>50</v>
      </c>
      <c r="AH841" s="67">
        <v>-11.111111111111111</v>
      </c>
      <c r="AI841" s="65">
        <v>46</v>
      </c>
      <c r="AJ841" s="65">
        <v>50</v>
      </c>
      <c r="AK841" s="67">
        <v>-8.695652173913043</v>
      </c>
      <c r="AL841" s="42" t="s">
        <v>2639</v>
      </c>
      <c r="AM841" s="42" t="s">
        <v>2639</v>
      </c>
      <c r="AN841" s="42" t="s">
        <v>2639</v>
      </c>
      <c r="AO841" s="47" t="s">
        <v>2669</v>
      </c>
      <c r="AP841" s="47" t="s">
        <v>2639</v>
      </c>
      <c r="AQ841" s="43" t="s">
        <v>8</v>
      </c>
    </row>
    <row r="842" spans="1:43" s="24" customFormat="1" ht="30" customHeight="1" x14ac:dyDescent="0.3">
      <c r="A842" s="57" t="s">
        <v>480</v>
      </c>
      <c r="B842" s="57" t="s">
        <v>904</v>
      </c>
      <c r="C842" s="57" t="s">
        <v>879</v>
      </c>
      <c r="D842" s="58" t="s">
        <v>2605</v>
      </c>
      <c r="E842" s="60" t="s">
        <v>2606</v>
      </c>
      <c r="F842" s="61">
        <v>40</v>
      </c>
      <c r="G842" s="61">
        <v>4054</v>
      </c>
      <c r="H842" s="88">
        <v>1</v>
      </c>
      <c r="I842" s="63">
        <v>100</v>
      </c>
      <c r="J842" s="63">
        <v>100</v>
      </c>
      <c r="K842" s="63">
        <v>100</v>
      </c>
      <c r="L842" s="63">
        <v>100</v>
      </c>
      <c r="M842" s="63">
        <v>100</v>
      </c>
      <c r="N842" s="63">
        <v>100</v>
      </c>
      <c r="O842" s="63">
        <v>100</v>
      </c>
      <c r="P842" s="63">
        <v>100</v>
      </c>
      <c r="Q842" s="63">
        <v>90</v>
      </c>
      <c r="R842" s="63">
        <v>77.5</v>
      </c>
      <c r="S842" s="63">
        <v>95</v>
      </c>
      <c r="T842" s="63">
        <v>100</v>
      </c>
      <c r="U842" s="46">
        <v>8</v>
      </c>
      <c r="V842" s="64">
        <v>80</v>
      </c>
      <c r="W842" s="65">
        <v>39</v>
      </c>
      <c r="X842" s="65">
        <v>49</v>
      </c>
      <c r="Y842" s="65">
        <v>49</v>
      </c>
      <c r="Z842" s="65">
        <v>54</v>
      </c>
      <c r="AA842" s="65">
        <v>48</v>
      </c>
      <c r="AB842" s="65">
        <v>47</v>
      </c>
      <c r="AC842" s="67">
        <v>-25.641025641025639</v>
      </c>
      <c r="AD842" s="67">
        <v>-10.204081632653061</v>
      </c>
      <c r="AE842" s="67">
        <v>2.083333333333333</v>
      </c>
      <c r="AF842" s="65">
        <v>48</v>
      </c>
      <c r="AG842" s="65">
        <v>44</v>
      </c>
      <c r="AH842" s="67">
        <v>8.3333333333333321</v>
      </c>
      <c r="AI842" s="65">
        <v>48</v>
      </c>
      <c r="AJ842" s="65">
        <v>43</v>
      </c>
      <c r="AK842" s="67">
        <v>10.416666666666668</v>
      </c>
      <c r="AL842" s="42" t="s">
        <v>2639</v>
      </c>
      <c r="AM842" s="42" t="s">
        <v>2669</v>
      </c>
      <c r="AN842" s="42" t="s">
        <v>2639</v>
      </c>
      <c r="AO842" s="47" t="s">
        <v>2639</v>
      </c>
      <c r="AP842" s="47" t="s">
        <v>2639</v>
      </c>
      <c r="AQ842" s="43" t="s">
        <v>6</v>
      </c>
    </row>
    <row r="843" spans="1:43" s="24" customFormat="1" ht="30" customHeight="1" x14ac:dyDescent="0.3">
      <c r="A843" s="57" t="s">
        <v>860</v>
      </c>
      <c r="B843" s="57" t="s">
        <v>904</v>
      </c>
      <c r="C843" s="57" t="s">
        <v>879</v>
      </c>
      <c r="D843" s="58" t="s">
        <v>2607</v>
      </c>
      <c r="E843" s="60" t="s">
        <v>2608</v>
      </c>
      <c r="F843" s="61">
        <v>75</v>
      </c>
      <c r="G843" s="61">
        <v>7024</v>
      </c>
      <c r="H843" s="88">
        <v>1.1000000000000001</v>
      </c>
      <c r="I843" s="63">
        <v>100</v>
      </c>
      <c r="J843" s="63">
        <v>89.333333333333329</v>
      </c>
      <c r="K843" s="63">
        <v>96</v>
      </c>
      <c r="L843" s="63">
        <v>100</v>
      </c>
      <c r="M843" s="63">
        <v>97.333333333333343</v>
      </c>
      <c r="N843" s="63">
        <v>98.666666666666671</v>
      </c>
      <c r="O843" s="63">
        <v>100</v>
      </c>
      <c r="P843" s="63">
        <v>100</v>
      </c>
      <c r="Q843" s="63">
        <v>98.666666666666671</v>
      </c>
      <c r="R843" s="63">
        <v>98.666666666666671</v>
      </c>
      <c r="S843" s="63">
        <v>100</v>
      </c>
      <c r="T843" s="63">
        <v>100</v>
      </c>
      <c r="U843" s="46">
        <v>10</v>
      </c>
      <c r="V843" s="64">
        <v>100</v>
      </c>
      <c r="W843" s="65">
        <v>74</v>
      </c>
      <c r="X843" s="65">
        <v>72</v>
      </c>
      <c r="Y843" s="65">
        <v>77</v>
      </c>
      <c r="Z843" s="65">
        <v>73</v>
      </c>
      <c r="AA843" s="65">
        <v>79</v>
      </c>
      <c r="AB843" s="65">
        <v>77</v>
      </c>
      <c r="AC843" s="67">
        <v>2.7027027027027026</v>
      </c>
      <c r="AD843" s="67">
        <v>5.1948051948051948</v>
      </c>
      <c r="AE843" s="67">
        <v>2.5316455696202533</v>
      </c>
      <c r="AF843" s="65">
        <v>77</v>
      </c>
      <c r="AG843" s="65">
        <v>74</v>
      </c>
      <c r="AH843" s="67">
        <v>3.8961038961038961</v>
      </c>
      <c r="AI843" s="65">
        <v>76</v>
      </c>
      <c r="AJ843" s="65">
        <v>75</v>
      </c>
      <c r="AK843" s="67">
        <v>1.3157894736842104</v>
      </c>
      <c r="AL843" s="42" t="s">
        <v>2669</v>
      </c>
      <c r="AM843" s="42" t="s">
        <v>2639</v>
      </c>
      <c r="AN843" s="42" t="s">
        <v>2639</v>
      </c>
      <c r="AO843" s="47" t="s">
        <v>2639</v>
      </c>
      <c r="AP843" s="47" t="s">
        <v>2639</v>
      </c>
      <c r="AQ843" s="43" t="s">
        <v>5</v>
      </c>
    </row>
    <row r="844" spans="1:43" s="24" customFormat="1" ht="30" customHeight="1" x14ac:dyDescent="0.3">
      <c r="A844" s="57" t="s">
        <v>858</v>
      </c>
      <c r="B844" s="57" t="s">
        <v>904</v>
      </c>
      <c r="C844" s="57" t="s">
        <v>879</v>
      </c>
      <c r="D844" s="58" t="s">
        <v>2609</v>
      </c>
      <c r="E844" s="60" t="s">
        <v>2610</v>
      </c>
      <c r="F844" s="61">
        <v>80</v>
      </c>
      <c r="G844" s="61">
        <v>5401</v>
      </c>
      <c r="H844" s="88">
        <v>1.5</v>
      </c>
      <c r="I844" s="63">
        <v>100</v>
      </c>
      <c r="J844" s="63">
        <v>66.25</v>
      </c>
      <c r="K844" s="63">
        <v>100</v>
      </c>
      <c r="L844" s="63">
        <v>96.25</v>
      </c>
      <c r="M844" s="63">
        <v>100</v>
      </c>
      <c r="N844" s="63">
        <v>100</v>
      </c>
      <c r="O844" s="63">
        <v>96.25</v>
      </c>
      <c r="P844" s="63">
        <v>83.75</v>
      </c>
      <c r="Q844" s="63">
        <v>85</v>
      </c>
      <c r="R844" s="63">
        <v>73.75</v>
      </c>
      <c r="S844" s="63">
        <v>81.25</v>
      </c>
      <c r="T844" s="63">
        <v>80</v>
      </c>
      <c r="U844" s="46">
        <v>5</v>
      </c>
      <c r="V844" s="64">
        <v>50</v>
      </c>
      <c r="W844" s="65">
        <v>83</v>
      </c>
      <c r="X844" s="65">
        <v>82</v>
      </c>
      <c r="Y844" s="65">
        <v>87</v>
      </c>
      <c r="Z844" s="65">
        <v>86</v>
      </c>
      <c r="AA844" s="65">
        <v>82</v>
      </c>
      <c r="AB844" s="65">
        <v>77</v>
      </c>
      <c r="AC844" s="67">
        <v>1.2048192771084338</v>
      </c>
      <c r="AD844" s="67">
        <v>1.1494252873563218</v>
      </c>
      <c r="AE844" s="67">
        <v>6.0975609756097562</v>
      </c>
      <c r="AF844" s="65">
        <v>88</v>
      </c>
      <c r="AG844" s="65">
        <v>80</v>
      </c>
      <c r="AH844" s="67">
        <v>9.0909090909090917</v>
      </c>
      <c r="AI844" s="65">
        <v>86</v>
      </c>
      <c r="AJ844" s="65">
        <v>77</v>
      </c>
      <c r="AK844" s="67">
        <v>10.465116279069768</v>
      </c>
      <c r="AL844" s="42" t="s">
        <v>2639</v>
      </c>
      <c r="AM844" s="42" t="s">
        <v>2639</v>
      </c>
      <c r="AN844" s="42" t="s">
        <v>2639</v>
      </c>
      <c r="AO844" s="47" t="s">
        <v>2669</v>
      </c>
      <c r="AP844" s="47" t="s">
        <v>2639</v>
      </c>
      <c r="AQ844" s="43" t="s">
        <v>8</v>
      </c>
    </row>
    <row r="845" spans="1:43" s="24" customFormat="1" ht="30" customHeight="1" x14ac:dyDescent="0.3">
      <c r="A845" s="57" t="s">
        <v>879</v>
      </c>
      <c r="B845" s="57" t="s">
        <v>904</v>
      </c>
      <c r="C845" s="57" t="s">
        <v>879</v>
      </c>
      <c r="D845" s="58" t="s">
        <v>2611</v>
      </c>
      <c r="E845" s="60" t="s">
        <v>2612</v>
      </c>
      <c r="F845" s="61">
        <v>326</v>
      </c>
      <c r="G845" s="61">
        <v>25675</v>
      </c>
      <c r="H845" s="88">
        <v>1.3</v>
      </c>
      <c r="I845" s="63">
        <v>68.098159509202446</v>
      </c>
      <c r="J845" s="63">
        <v>26.380368098159508</v>
      </c>
      <c r="K845" s="63">
        <v>65.337423312883431</v>
      </c>
      <c r="L845" s="63">
        <v>74.233128834355838</v>
      </c>
      <c r="M845" s="63">
        <v>68.404907975460134</v>
      </c>
      <c r="N845" s="63">
        <v>69.631901840490798</v>
      </c>
      <c r="O845" s="63">
        <v>71.165644171779135</v>
      </c>
      <c r="P845" s="63">
        <v>70.552147239263803</v>
      </c>
      <c r="Q845" s="63">
        <v>66.564417177914109</v>
      </c>
      <c r="R845" s="63">
        <v>60.736196319018411</v>
      </c>
      <c r="S845" s="63">
        <v>63.190184049079754</v>
      </c>
      <c r="T845" s="63">
        <v>55.828220858895705</v>
      </c>
      <c r="U845" s="46">
        <v>0</v>
      </c>
      <c r="V845" s="64">
        <v>0</v>
      </c>
      <c r="W845" s="65">
        <v>225</v>
      </c>
      <c r="X845" s="65">
        <v>213</v>
      </c>
      <c r="Y845" s="65">
        <v>236</v>
      </c>
      <c r="Z845" s="65">
        <v>223</v>
      </c>
      <c r="AA845" s="65">
        <v>237</v>
      </c>
      <c r="AB845" s="65">
        <v>242</v>
      </c>
      <c r="AC845" s="67">
        <v>5.3333333333333339</v>
      </c>
      <c r="AD845" s="67">
        <v>5.508474576271186</v>
      </c>
      <c r="AE845" s="67">
        <v>-2.109704641350211</v>
      </c>
      <c r="AF845" s="65">
        <v>251</v>
      </c>
      <c r="AG845" s="65">
        <v>227</v>
      </c>
      <c r="AH845" s="67">
        <v>9.5617529880478092</v>
      </c>
      <c r="AI845" s="65">
        <v>245</v>
      </c>
      <c r="AJ845" s="65">
        <v>232</v>
      </c>
      <c r="AK845" s="67">
        <v>5.3061224489795915</v>
      </c>
      <c r="AL845" s="42" t="s">
        <v>2639</v>
      </c>
      <c r="AM845" s="42" t="s">
        <v>2639</v>
      </c>
      <c r="AN845" s="42" t="s">
        <v>2639</v>
      </c>
      <c r="AO845" s="47" t="s">
        <v>2669</v>
      </c>
      <c r="AP845" s="47" t="s">
        <v>2639</v>
      </c>
      <c r="AQ845" s="43" t="s">
        <v>8</v>
      </c>
    </row>
    <row r="846" spans="1:43" s="24" customFormat="1" ht="30" customHeight="1" x14ac:dyDescent="0.3">
      <c r="A846" s="57" t="s">
        <v>793</v>
      </c>
      <c r="B846" s="57" t="s">
        <v>904</v>
      </c>
      <c r="C846" s="57" t="s">
        <v>879</v>
      </c>
      <c r="D846" s="58" t="s">
        <v>2613</v>
      </c>
      <c r="E846" s="60" t="s">
        <v>2614</v>
      </c>
      <c r="F846" s="61">
        <v>482</v>
      </c>
      <c r="G846" s="61">
        <v>46475</v>
      </c>
      <c r="H846" s="88">
        <v>1.1000000000000001</v>
      </c>
      <c r="I846" s="63">
        <v>100</v>
      </c>
      <c r="J846" s="63">
        <v>17.427385892116181</v>
      </c>
      <c r="K846" s="63">
        <v>80.497925311203318</v>
      </c>
      <c r="L846" s="63">
        <v>80.912863070539416</v>
      </c>
      <c r="M846" s="63">
        <v>83.195020746887977</v>
      </c>
      <c r="N846" s="63">
        <v>74.273858921161832</v>
      </c>
      <c r="O846" s="63">
        <v>73.858921161825734</v>
      </c>
      <c r="P846" s="63">
        <v>89.834024896265561</v>
      </c>
      <c r="Q846" s="63">
        <v>72.821576763485467</v>
      </c>
      <c r="R846" s="63">
        <v>62.448132780082986</v>
      </c>
      <c r="S846" s="63">
        <v>79.045643153526967</v>
      </c>
      <c r="T846" s="63">
        <v>84.439834024896271</v>
      </c>
      <c r="U846" s="46">
        <v>0</v>
      </c>
      <c r="V846" s="64">
        <v>0</v>
      </c>
      <c r="W846" s="65">
        <v>394</v>
      </c>
      <c r="X846" s="65">
        <v>388</v>
      </c>
      <c r="Y846" s="65">
        <v>427</v>
      </c>
      <c r="Z846" s="65">
        <v>401</v>
      </c>
      <c r="AA846" s="65">
        <v>406</v>
      </c>
      <c r="AB846" s="65">
        <v>390</v>
      </c>
      <c r="AC846" s="67">
        <v>1.5228426395939088</v>
      </c>
      <c r="AD846" s="67">
        <v>6.0889929742388755</v>
      </c>
      <c r="AE846" s="67">
        <v>3.9408866995073892</v>
      </c>
      <c r="AF846" s="65">
        <v>417</v>
      </c>
      <c r="AG846" s="65">
        <v>358</v>
      </c>
      <c r="AH846" s="67">
        <v>14.148681055155876</v>
      </c>
      <c r="AI846" s="65">
        <v>418</v>
      </c>
      <c r="AJ846" s="65">
        <v>356</v>
      </c>
      <c r="AK846" s="67">
        <v>14.832535885167463</v>
      </c>
      <c r="AL846" s="42" t="s">
        <v>2639</v>
      </c>
      <c r="AM846" s="42" t="s">
        <v>2639</v>
      </c>
      <c r="AN846" s="42" t="s">
        <v>2639</v>
      </c>
      <c r="AO846" s="47" t="s">
        <v>2669</v>
      </c>
      <c r="AP846" s="47" t="s">
        <v>2639</v>
      </c>
      <c r="AQ846" s="43" t="s">
        <v>8</v>
      </c>
    </row>
    <row r="847" spans="1:43" s="24" customFormat="1" ht="30" customHeight="1" x14ac:dyDescent="0.3">
      <c r="A847" s="57" t="s">
        <v>793</v>
      </c>
      <c r="B847" s="57" t="s">
        <v>904</v>
      </c>
      <c r="C847" s="57" t="s">
        <v>879</v>
      </c>
      <c r="D847" s="58" t="s">
        <v>2615</v>
      </c>
      <c r="E847" s="60" t="s">
        <v>2616</v>
      </c>
      <c r="F847" s="61">
        <v>16</v>
      </c>
      <c r="G847" s="61">
        <v>2241</v>
      </c>
      <c r="H847" s="88">
        <v>0.79999999999999993</v>
      </c>
      <c r="I847" s="63">
        <v>93.75</v>
      </c>
      <c r="J847" s="63">
        <v>68.75</v>
      </c>
      <c r="K847" s="63">
        <v>100</v>
      </c>
      <c r="L847" s="63">
        <v>100</v>
      </c>
      <c r="M847" s="63">
        <v>100</v>
      </c>
      <c r="N847" s="63">
        <v>100</v>
      </c>
      <c r="O847" s="63">
        <v>100</v>
      </c>
      <c r="P847" s="63">
        <v>100</v>
      </c>
      <c r="Q847" s="63">
        <v>100</v>
      </c>
      <c r="R847" s="63">
        <v>87.5</v>
      </c>
      <c r="S847" s="63">
        <v>87.5</v>
      </c>
      <c r="T847" s="63">
        <v>81.25</v>
      </c>
      <c r="U847" s="46">
        <v>7</v>
      </c>
      <c r="V847" s="64">
        <v>70</v>
      </c>
      <c r="W847" s="65">
        <v>16</v>
      </c>
      <c r="X847" s="65">
        <v>20</v>
      </c>
      <c r="Y847" s="65">
        <v>17</v>
      </c>
      <c r="Z847" s="65">
        <v>21</v>
      </c>
      <c r="AA847" s="65">
        <v>16</v>
      </c>
      <c r="AB847" s="65">
        <v>20</v>
      </c>
      <c r="AC847" s="67">
        <v>-25</v>
      </c>
      <c r="AD847" s="67">
        <v>-23.52941176470588</v>
      </c>
      <c r="AE847" s="67">
        <v>-25</v>
      </c>
      <c r="AF847" s="65">
        <v>17</v>
      </c>
      <c r="AG847" s="65">
        <v>20</v>
      </c>
      <c r="AH847" s="67">
        <v>-17.647058823529413</v>
      </c>
      <c r="AI847" s="65">
        <v>17</v>
      </c>
      <c r="AJ847" s="65">
        <v>20</v>
      </c>
      <c r="AK847" s="67">
        <v>-17.647058823529413</v>
      </c>
      <c r="AL847" s="42" t="s">
        <v>2639</v>
      </c>
      <c r="AM847" s="42" t="s">
        <v>2639</v>
      </c>
      <c r="AN847" s="42" t="s">
        <v>2639</v>
      </c>
      <c r="AO847" s="47" t="s">
        <v>2669</v>
      </c>
      <c r="AP847" s="47" t="s">
        <v>2639</v>
      </c>
      <c r="AQ847" s="43" t="s">
        <v>8</v>
      </c>
    </row>
    <row r="848" spans="1:43" s="24" customFormat="1" ht="30" customHeight="1" x14ac:dyDescent="0.3">
      <c r="A848" s="57" t="s">
        <v>858</v>
      </c>
      <c r="B848" s="57" t="s">
        <v>904</v>
      </c>
      <c r="C848" s="57" t="s">
        <v>879</v>
      </c>
      <c r="D848" s="58" t="s">
        <v>2617</v>
      </c>
      <c r="E848" s="60" t="s">
        <v>2618</v>
      </c>
      <c r="F848" s="61">
        <v>58</v>
      </c>
      <c r="G848" s="61">
        <v>7087</v>
      </c>
      <c r="H848" s="88">
        <v>0.9</v>
      </c>
      <c r="I848" s="63">
        <v>100</v>
      </c>
      <c r="J848" s="63">
        <v>46.551724137931032</v>
      </c>
      <c r="K848" s="63">
        <v>93.103448275862064</v>
      </c>
      <c r="L848" s="63">
        <v>100</v>
      </c>
      <c r="M848" s="63">
        <v>100</v>
      </c>
      <c r="N848" s="63">
        <v>100</v>
      </c>
      <c r="O848" s="63">
        <v>100</v>
      </c>
      <c r="P848" s="63">
        <v>100</v>
      </c>
      <c r="Q848" s="63">
        <v>100</v>
      </c>
      <c r="R848" s="63">
        <v>100</v>
      </c>
      <c r="S848" s="63">
        <v>100</v>
      </c>
      <c r="T848" s="63">
        <v>100</v>
      </c>
      <c r="U848" s="46">
        <v>10</v>
      </c>
      <c r="V848" s="64">
        <v>100</v>
      </c>
      <c r="W848" s="65">
        <v>56</v>
      </c>
      <c r="X848" s="65">
        <v>54</v>
      </c>
      <c r="Y848" s="65">
        <v>59</v>
      </c>
      <c r="Z848" s="65">
        <v>59</v>
      </c>
      <c r="AA848" s="65">
        <v>66</v>
      </c>
      <c r="AB848" s="65">
        <v>61</v>
      </c>
      <c r="AC848" s="67">
        <v>3.5714285714285712</v>
      </c>
      <c r="AD848" s="67">
        <v>0</v>
      </c>
      <c r="AE848" s="67">
        <v>7.5757575757575761</v>
      </c>
      <c r="AF848" s="65">
        <v>58</v>
      </c>
      <c r="AG848" s="65">
        <v>67</v>
      </c>
      <c r="AH848" s="67">
        <v>-15.517241379310345</v>
      </c>
      <c r="AI848" s="65">
        <v>58</v>
      </c>
      <c r="AJ848" s="65">
        <v>68</v>
      </c>
      <c r="AK848" s="67">
        <v>-17.241379310344829</v>
      </c>
      <c r="AL848" s="42" t="s">
        <v>2669</v>
      </c>
      <c r="AM848" s="42" t="s">
        <v>2639</v>
      </c>
      <c r="AN848" s="42" t="s">
        <v>2639</v>
      </c>
      <c r="AO848" s="47" t="s">
        <v>2639</v>
      </c>
      <c r="AP848" s="47" t="s">
        <v>2639</v>
      </c>
      <c r="AQ848" s="43" t="s">
        <v>5</v>
      </c>
    </row>
    <row r="849" spans="1:43" s="24" customFormat="1" ht="30" customHeight="1" x14ac:dyDescent="0.3">
      <c r="A849" s="57" t="s">
        <v>793</v>
      </c>
      <c r="B849" s="57" t="s">
        <v>904</v>
      </c>
      <c r="C849" s="57" t="s">
        <v>879</v>
      </c>
      <c r="D849" s="58" t="s">
        <v>2619</v>
      </c>
      <c r="E849" s="60" t="s">
        <v>2620</v>
      </c>
      <c r="F849" s="61">
        <v>15</v>
      </c>
      <c r="G849" s="61">
        <v>1850</v>
      </c>
      <c r="H849" s="88">
        <v>0.9</v>
      </c>
      <c r="I849" s="63">
        <v>100</v>
      </c>
      <c r="J849" s="63">
        <v>100</v>
      </c>
      <c r="K849" s="63">
        <v>100</v>
      </c>
      <c r="L849" s="63">
        <v>100</v>
      </c>
      <c r="M849" s="63">
        <v>100</v>
      </c>
      <c r="N849" s="63">
        <v>100</v>
      </c>
      <c r="O849" s="63">
        <v>100</v>
      </c>
      <c r="P849" s="63">
        <v>100</v>
      </c>
      <c r="Q849" s="63">
        <v>100</v>
      </c>
      <c r="R849" s="63">
        <v>100</v>
      </c>
      <c r="S849" s="63">
        <v>86.666666666666671</v>
      </c>
      <c r="T849" s="63">
        <v>93.333333333333329</v>
      </c>
      <c r="U849" s="46">
        <v>8</v>
      </c>
      <c r="V849" s="64">
        <v>80</v>
      </c>
      <c r="W849" s="65">
        <v>27</v>
      </c>
      <c r="X849" s="65">
        <v>26</v>
      </c>
      <c r="Y849" s="65">
        <v>27</v>
      </c>
      <c r="Z849" s="65">
        <v>26</v>
      </c>
      <c r="AA849" s="65">
        <v>29</v>
      </c>
      <c r="AB849" s="65">
        <v>21</v>
      </c>
      <c r="AC849" s="67">
        <v>3.7037037037037033</v>
      </c>
      <c r="AD849" s="67">
        <v>3.7037037037037033</v>
      </c>
      <c r="AE849" s="67">
        <v>27.586206896551722</v>
      </c>
      <c r="AF849" s="65">
        <v>27</v>
      </c>
      <c r="AG849" s="65">
        <v>24</v>
      </c>
      <c r="AH849" s="67">
        <v>11.111111111111111</v>
      </c>
      <c r="AI849" s="65">
        <v>27</v>
      </c>
      <c r="AJ849" s="65">
        <v>24</v>
      </c>
      <c r="AK849" s="67">
        <v>11.111111111111111</v>
      </c>
      <c r="AL849" s="42" t="s">
        <v>2639</v>
      </c>
      <c r="AM849" s="42" t="s">
        <v>2669</v>
      </c>
      <c r="AN849" s="42" t="s">
        <v>2639</v>
      </c>
      <c r="AO849" s="47" t="s">
        <v>2639</v>
      </c>
      <c r="AP849" s="47" t="s">
        <v>2639</v>
      </c>
      <c r="AQ849" s="43" t="s">
        <v>6</v>
      </c>
    </row>
    <row r="850" spans="1:43" s="24" customFormat="1" ht="30" customHeight="1" x14ac:dyDescent="0.3">
      <c r="A850" s="57" t="s">
        <v>793</v>
      </c>
      <c r="B850" s="57" t="s">
        <v>904</v>
      </c>
      <c r="C850" s="57" t="s">
        <v>879</v>
      </c>
      <c r="D850" s="58" t="s">
        <v>2621</v>
      </c>
      <c r="E850" s="60" t="s">
        <v>2622</v>
      </c>
      <c r="F850" s="61">
        <v>30</v>
      </c>
      <c r="G850" s="61">
        <v>1961</v>
      </c>
      <c r="H850" s="88">
        <v>1.6</v>
      </c>
      <c r="I850" s="63">
        <v>13.333333333333334</v>
      </c>
      <c r="J850" s="63">
        <v>30</v>
      </c>
      <c r="K850" s="63">
        <v>76.666666666666671</v>
      </c>
      <c r="L850" s="63">
        <v>70</v>
      </c>
      <c r="M850" s="63">
        <v>76.666666666666671</v>
      </c>
      <c r="N850" s="63">
        <v>66.666666666666657</v>
      </c>
      <c r="O850" s="63">
        <v>66.666666666666657</v>
      </c>
      <c r="P850" s="63">
        <v>90</v>
      </c>
      <c r="Q850" s="63">
        <v>70</v>
      </c>
      <c r="R850" s="63">
        <v>90</v>
      </c>
      <c r="S850" s="63">
        <v>90</v>
      </c>
      <c r="T850" s="63">
        <v>90</v>
      </c>
      <c r="U850" s="46">
        <v>0</v>
      </c>
      <c r="V850" s="64">
        <v>0</v>
      </c>
      <c r="W850" s="65">
        <v>28</v>
      </c>
      <c r="X850" s="65">
        <v>23</v>
      </c>
      <c r="Y850" s="65">
        <v>28</v>
      </c>
      <c r="Z850" s="65">
        <v>23</v>
      </c>
      <c r="AA850" s="65">
        <v>27</v>
      </c>
      <c r="AB850" s="65">
        <v>21</v>
      </c>
      <c r="AC850" s="67">
        <v>17.857142857142858</v>
      </c>
      <c r="AD850" s="67">
        <v>17.857142857142858</v>
      </c>
      <c r="AE850" s="67">
        <v>22.222222222222221</v>
      </c>
      <c r="AF850" s="65">
        <v>28</v>
      </c>
      <c r="AG850" s="65">
        <v>20</v>
      </c>
      <c r="AH850" s="67">
        <v>28.571428571428569</v>
      </c>
      <c r="AI850" s="65">
        <v>28</v>
      </c>
      <c r="AJ850" s="65">
        <v>20</v>
      </c>
      <c r="AK850" s="67">
        <v>28.571428571428569</v>
      </c>
      <c r="AL850" s="42" t="s">
        <v>2639</v>
      </c>
      <c r="AM850" s="42" t="s">
        <v>2639</v>
      </c>
      <c r="AN850" s="42" t="s">
        <v>2639</v>
      </c>
      <c r="AO850" s="47" t="s">
        <v>2669</v>
      </c>
      <c r="AP850" s="47" t="s">
        <v>2639</v>
      </c>
      <c r="AQ850" s="43" t="s">
        <v>8</v>
      </c>
    </row>
    <row r="851" spans="1:43" s="24" customFormat="1" ht="30" customHeight="1" x14ac:dyDescent="0.3">
      <c r="A851" s="57" t="s">
        <v>793</v>
      </c>
      <c r="B851" s="57" t="s">
        <v>904</v>
      </c>
      <c r="C851" s="57" t="s">
        <v>879</v>
      </c>
      <c r="D851" s="58" t="s">
        <v>2623</v>
      </c>
      <c r="E851" s="60" t="s">
        <v>2624</v>
      </c>
      <c r="F851" s="61">
        <v>57</v>
      </c>
      <c r="G851" s="61">
        <v>6174</v>
      </c>
      <c r="H851" s="88">
        <v>1</v>
      </c>
      <c r="I851" s="63">
        <v>100</v>
      </c>
      <c r="J851" s="63">
        <v>54.385964912280706</v>
      </c>
      <c r="K851" s="63">
        <v>89.473684210526315</v>
      </c>
      <c r="L851" s="63">
        <v>91.228070175438589</v>
      </c>
      <c r="M851" s="63">
        <v>94.73684210526315</v>
      </c>
      <c r="N851" s="63">
        <v>100</v>
      </c>
      <c r="O851" s="63">
        <v>100</v>
      </c>
      <c r="P851" s="63">
        <v>85.964912280701753</v>
      </c>
      <c r="Q851" s="63">
        <v>78.94736842105263</v>
      </c>
      <c r="R851" s="63">
        <v>63.157894736842103</v>
      </c>
      <c r="S851" s="63">
        <v>84.210526315789465</v>
      </c>
      <c r="T851" s="63">
        <v>100</v>
      </c>
      <c r="U851" s="46">
        <v>3</v>
      </c>
      <c r="V851" s="64">
        <v>30</v>
      </c>
      <c r="W851" s="65">
        <v>55</v>
      </c>
      <c r="X851" s="65">
        <v>51</v>
      </c>
      <c r="Y851" s="65">
        <v>59</v>
      </c>
      <c r="Z851" s="65">
        <v>54</v>
      </c>
      <c r="AA851" s="65">
        <v>55</v>
      </c>
      <c r="AB851" s="65">
        <v>52</v>
      </c>
      <c r="AC851" s="67">
        <v>7.2727272727272725</v>
      </c>
      <c r="AD851" s="67">
        <v>8.4745762711864394</v>
      </c>
      <c r="AE851" s="67">
        <v>5.4545454545454541</v>
      </c>
      <c r="AF851" s="65">
        <v>60</v>
      </c>
      <c r="AG851" s="65">
        <v>58</v>
      </c>
      <c r="AH851" s="67">
        <v>3.3333333333333335</v>
      </c>
      <c r="AI851" s="65">
        <v>60</v>
      </c>
      <c r="AJ851" s="65">
        <v>58</v>
      </c>
      <c r="AK851" s="67">
        <v>3.3333333333333335</v>
      </c>
      <c r="AL851" s="42" t="s">
        <v>2639</v>
      </c>
      <c r="AM851" s="42" t="s">
        <v>2639</v>
      </c>
      <c r="AN851" s="42" t="s">
        <v>2639</v>
      </c>
      <c r="AO851" s="47" t="s">
        <v>2669</v>
      </c>
      <c r="AP851" s="47" t="s">
        <v>2639</v>
      </c>
      <c r="AQ851" s="43" t="s">
        <v>8</v>
      </c>
    </row>
    <row r="852" spans="1:43" s="24" customFormat="1" ht="30" customHeight="1" x14ac:dyDescent="0.3">
      <c r="A852" s="57" t="s">
        <v>858</v>
      </c>
      <c r="B852" s="57" t="s">
        <v>904</v>
      </c>
      <c r="C852" s="57" t="s">
        <v>879</v>
      </c>
      <c r="D852" s="58" t="s">
        <v>2625</v>
      </c>
      <c r="E852" s="60" t="s">
        <v>2626</v>
      </c>
      <c r="F852" s="61">
        <v>1019</v>
      </c>
      <c r="G852" s="61">
        <v>80486</v>
      </c>
      <c r="H852" s="88">
        <v>1.3</v>
      </c>
      <c r="I852" s="63">
        <v>83.316977428851814</v>
      </c>
      <c r="J852" s="63">
        <v>72.423945044160945</v>
      </c>
      <c r="K852" s="63">
        <v>67.124631992149162</v>
      </c>
      <c r="L852" s="63">
        <v>71.148184494602546</v>
      </c>
      <c r="M852" s="63">
        <v>70.166830225711479</v>
      </c>
      <c r="N852" s="63">
        <v>68.204121687929344</v>
      </c>
      <c r="O852" s="63">
        <v>67.026496565260061</v>
      </c>
      <c r="P852" s="63">
        <v>61.825318940137386</v>
      </c>
      <c r="Q852" s="63">
        <v>55.446516192345442</v>
      </c>
      <c r="R852" s="63">
        <v>51.030421982335625</v>
      </c>
      <c r="S852" s="63">
        <v>58.292443572129535</v>
      </c>
      <c r="T852" s="63">
        <v>56.133464180569185</v>
      </c>
      <c r="U852" s="46">
        <v>0</v>
      </c>
      <c r="V852" s="64">
        <v>0</v>
      </c>
      <c r="W852" s="65">
        <v>719</v>
      </c>
      <c r="X852" s="65">
        <v>684</v>
      </c>
      <c r="Y852" s="65">
        <v>754</v>
      </c>
      <c r="Z852" s="65">
        <v>715</v>
      </c>
      <c r="AA852" s="65">
        <v>760</v>
      </c>
      <c r="AB852" s="65">
        <v>725</v>
      </c>
      <c r="AC852" s="67">
        <v>4.8678720445062584</v>
      </c>
      <c r="AD852" s="67">
        <v>5.1724137931034484</v>
      </c>
      <c r="AE852" s="67">
        <v>4.6052631578947363</v>
      </c>
      <c r="AF852" s="65">
        <v>756</v>
      </c>
      <c r="AG852" s="65">
        <v>695</v>
      </c>
      <c r="AH852" s="67">
        <v>8.0687830687830679</v>
      </c>
      <c r="AI852" s="65">
        <v>763</v>
      </c>
      <c r="AJ852" s="65">
        <v>683</v>
      </c>
      <c r="AK852" s="67">
        <v>10.484927916120576</v>
      </c>
      <c r="AL852" s="42" t="s">
        <v>2639</v>
      </c>
      <c r="AM852" s="42" t="s">
        <v>2639</v>
      </c>
      <c r="AN852" s="42" t="s">
        <v>2639</v>
      </c>
      <c r="AO852" s="47" t="s">
        <v>2669</v>
      </c>
      <c r="AP852" s="47" t="s">
        <v>2639</v>
      </c>
      <c r="AQ852" s="43" t="s">
        <v>8</v>
      </c>
    </row>
    <row r="853" spans="1:43" s="24" customFormat="1" ht="30" customHeight="1" x14ac:dyDescent="0.3">
      <c r="A853" s="57" t="s">
        <v>860</v>
      </c>
      <c r="B853" s="57" t="s">
        <v>904</v>
      </c>
      <c r="C853" s="57" t="s">
        <v>879</v>
      </c>
      <c r="D853" s="58" t="s">
        <v>2627</v>
      </c>
      <c r="E853" s="60" t="s">
        <v>2628</v>
      </c>
      <c r="F853" s="61">
        <v>719</v>
      </c>
      <c r="G853" s="61">
        <v>57141</v>
      </c>
      <c r="H853" s="88">
        <v>1.3</v>
      </c>
      <c r="I853" s="63">
        <v>77.607788595271217</v>
      </c>
      <c r="J853" s="63">
        <v>73.435326842837284</v>
      </c>
      <c r="K853" s="63">
        <v>88.038942976356054</v>
      </c>
      <c r="L853" s="63">
        <v>89.707927677329621</v>
      </c>
      <c r="M853" s="63">
        <v>90.125173852573013</v>
      </c>
      <c r="N853" s="63">
        <v>91.09874826147427</v>
      </c>
      <c r="O853" s="63">
        <v>91.376912378303203</v>
      </c>
      <c r="P853" s="63">
        <v>98.609179415855351</v>
      </c>
      <c r="Q853" s="63">
        <v>88.595271210013905</v>
      </c>
      <c r="R853" s="63">
        <v>95.132127955493743</v>
      </c>
      <c r="S853" s="63">
        <v>99.860917941585541</v>
      </c>
      <c r="T853" s="63">
        <v>98.609179415855351</v>
      </c>
      <c r="U853" s="46">
        <v>4</v>
      </c>
      <c r="V853" s="64">
        <v>40</v>
      </c>
      <c r="W853" s="65">
        <v>642</v>
      </c>
      <c r="X853" s="65">
        <v>633</v>
      </c>
      <c r="Y853" s="65">
        <v>649</v>
      </c>
      <c r="Z853" s="65">
        <v>648</v>
      </c>
      <c r="AA853" s="65">
        <v>663</v>
      </c>
      <c r="AB853" s="65">
        <v>645</v>
      </c>
      <c r="AC853" s="67">
        <v>1.4018691588785046</v>
      </c>
      <c r="AD853" s="67">
        <v>0.15408320493066258</v>
      </c>
      <c r="AE853" s="67">
        <v>2.7149321266968327</v>
      </c>
      <c r="AF853" s="65">
        <v>649</v>
      </c>
      <c r="AG853" s="65">
        <v>655</v>
      </c>
      <c r="AH853" s="67">
        <v>-0.92449922958397546</v>
      </c>
      <c r="AI853" s="65">
        <v>648</v>
      </c>
      <c r="AJ853" s="65">
        <v>657</v>
      </c>
      <c r="AK853" s="67">
        <v>-1.3888888888888888</v>
      </c>
      <c r="AL853" s="42" t="s">
        <v>2639</v>
      </c>
      <c r="AM853" s="42" t="s">
        <v>2639</v>
      </c>
      <c r="AN853" s="42" t="s">
        <v>2639</v>
      </c>
      <c r="AO853" s="47" t="s">
        <v>2669</v>
      </c>
      <c r="AP853" s="47" t="s">
        <v>2639</v>
      </c>
      <c r="AQ853" s="43" t="s">
        <v>8</v>
      </c>
    </row>
    <row r="854" spans="1:43" s="24" customFormat="1" ht="30" customHeight="1" x14ac:dyDescent="0.3">
      <c r="A854" s="57" t="s">
        <v>879</v>
      </c>
      <c r="B854" s="57" t="s">
        <v>904</v>
      </c>
      <c r="C854" s="57" t="s">
        <v>879</v>
      </c>
      <c r="D854" s="58" t="s">
        <v>2629</v>
      </c>
      <c r="E854" s="60" t="s">
        <v>2630</v>
      </c>
      <c r="F854" s="61">
        <v>1745</v>
      </c>
      <c r="G854" s="61">
        <v>137851</v>
      </c>
      <c r="H854" s="88">
        <v>1.3</v>
      </c>
      <c r="I854" s="63">
        <v>81.260744985673355</v>
      </c>
      <c r="J854" s="63">
        <v>18.166189111747851</v>
      </c>
      <c r="K854" s="63">
        <v>82.52148997134671</v>
      </c>
      <c r="L854" s="63">
        <v>88.424068767908309</v>
      </c>
      <c r="M854" s="63">
        <v>85.272206303724928</v>
      </c>
      <c r="N854" s="63">
        <v>80.51575931232091</v>
      </c>
      <c r="O854" s="63">
        <v>80.744985673352431</v>
      </c>
      <c r="P854" s="63">
        <v>85.50143266475645</v>
      </c>
      <c r="Q854" s="63">
        <v>73.467048710601716</v>
      </c>
      <c r="R854" s="63">
        <v>72.148997134670495</v>
      </c>
      <c r="S854" s="63">
        <v>83.667621776504291</v>
      </c>
      <c r="T854" s="63">
        <v>79.713467048710612</v>
      </c>
      <c r="U854" s="46">
        <v>0</v>
      </c>
      <c r="V854" s="64">
        <v>0</v>
      </c>
      <c r="W854" s="65">
        <v>1428</v>
      </c>
      <c r="X854" s="65">
        <v>1440</v>
      </c>
      <c r="Y854" s="65">
        <v>1504</v>
      </c>
      <c r="Z854" s="65">
        <v>1488</v>
      </c>
      <c r="AA854" s="65">
        <v>1763</v>
      </c>
      <c r="AB854" s="65">
        <v>1543</v>
      </c>
      <c r="AC854" s="67">
        <v>-0.84033613445378152</v>
      </c>
      <c r="AD854" s="67">
        <v>1.0638297872340425</v>
      </c>
      <c r="AE854" s="67">
        <v>12.478729438457176</v>
      </c>
      <c r="AF854" s="65">
        <v>1493</v>
      </c>
      <c r="AG854" s="65">
        <v>1405</v>
      </c>
      <c r="AH854" s="67">
        <v>5.8941728064300065</v>
      </c>
      <c r="AI854" s="65">
        <v>1494</v>
      </c>
      <c r="AJ854" s="65">
        <v>1409</v>
      </c>
      <c r="AK854" s="67">
        <v>5.689424364123159</v>
      </c>
      <c r="AL854" s="42" t="s">
        <v>2639</v>
      </c>
      <c r="AM854" s="42" t="s">
        <v>2639</v>
      </c>
      <c r="AN854" s="42" t="s">
        <v>2639</v>
      </c>
      <c r="AO854" s="47" t="s">
        <v>2639</v>
      </c>
      <c r="AP854" s="47" t="s">
        <v>2669</v>
      </c>
      <c r="AQ854" s="43" t="s">
        <v>9</v>
      </c>
    </row>
    <row r="855" spans="1:43" s="24" customFormat="1" ht="30" customHeight="1" thickBot="1" x14ac:dyDescent="0.35">
      <c r="A855" s="57" t="s">
        <v>793</v>
      </c>
      <c r="B855" s="57" t="s">
        <v>904</v>
      </c>
      <c r="C855" s="57" t="s">
        <v>879</v>
      </c>
      <c r="D855" s="58" t="s">
        <v>2631</v>
      </c>
      <c r="E855" s="60" t="s">
        <v>2632</v>
      </c>
      <c r="F855" s="61">
        <v>98</v>
      </c>
      <c r="G855" s="61">
        <v>8642</v>
      </c>
      <c r="H855" s="68">
        <v>1.2000000000000002</v>
      </c>
      <c r="I855" s="63">
        <v>100</v>
      </c>
      <c r="J855" s="63">
        <v>69.387755102040813</v>
      </c>
      <c r="K855" s="63">
        <v>100</v>
      </c>
      <c r="L855" s="63">
        <v>100</v>
      </c>
      <c r="M855" s="63">
        <v>100</v>
      </c>
      <c r="N855" s="63">
        <v>100</v>
      </c>
      <c r="O855" s="63">
        <v>100</v>
      </c>
      <c r="P855" s="63">
        <v>84.693877551020407</v>
      </c>
      <c r="Q855" s="63">
        <v>92.857142857142861</v>
      </c>
      <c r="R855" s="63">
        <v>78.571428571428569</v>
      </c>
      <c r="S855" s="63">
        <v>80.612244897959187</v>
      </c>
      <c r="T855" s="63">
        <v>80.612244897959187</v>
      </c>
      <c r="U855" s="46">
        <v>5</v>
      </c>
      <c r="V855" s="64">
        <v>50</v>
      </c>
      <c r="W855" s="65">
        <v>102</v>
      </c>
      <c r="X855" s="65">
        <v>101</v>
      </c>
      <c r="Y855" s="65">
        <v>107</v>
      </c>
      <c r="Z855" s="65">
        <v>103</v>
      </c>
      <c r="AA855" s="65">
        <v>112</v>
      </c>
      <c r="AB855" s="65">
        <v>105</v>
      </c>
      <c r="AC855" s="69">
        <v>0.98039215686274506</v>
      </c>
      <c r="AD855" s="69">
        <v>3.7383177570093453</v>
      </c>
      <c r="AE855" s="69">
        <v>6.25</v>
      </c>
      <c r="AF855" s="65">
        <v>104</v>
      </c>
      <c r="AG855" s="65">
        <v>98</v>
      </c>
      <c r="AH855" s="69">
        <v>5.7692307692307692</v>
      </c>
      <c r="AI855" s="65">
        <v>102</v>
      </c>
      <c r="AJ855" s="65">
        <v>99</v>
      </c>
      <c r="AK855" s="69">
        <v>2.9411764705882351</v>
      </c>
      <c r="AL855" s="44" t="s">
        <v>2639</v>
      </c>
      <c r="AM855" s="44" t="s">
        <v>2639</v>
      </c>
      <c r="AN855" s="44" t="s">
        <v>2639</v>
      </c>
      <c r="AO855" s="47" t="s">
        <v>2669</v>
      </c>
      <c r="AP855" s="47" t="s">
        <v>2639</v>
      </c>
      <c r="AQ855" s="45" t="s">
        <v>8</v>
      </c>
    </row>
    <row r="856" spans="1:43" s="25" customFormat="1" ht="30" customHeight="1" thickBot="1" x14ac:dyDescent="0.3">
      <c r="A856" s="94" t="s">
        <v>2633</v>
      </c>
      <c r="B856" s="95"/>
      <c r="C856" s="95"/>
      <c r="D856" s="95"/>
      <c r="E856" s="52" t="s">
        <v>2645</v>
      </c>
      <c r="F856" s="70">
        <v>247192</v>
      </c>
      <c r="G856" s="70">
        <v>21377228</v>
      </c>
      <c r="H856" s="71">
        <v>1.2000000000000002</v>
      </c>
      <c r="I856" s="72">
        <v>90.398556587591827</v>
      </c>
      <c r="J856" s="73">
        <v>65.654043669113449</v>
      </c>
      <c r="K856" s="73">
        <v>81.401501666720605</v>
      </c>
      <c r="L856" s="73">
        <v>82.855293498927949</v>
      </c>
      <c r="M856" s="73">
        <v>84.189617786983391</v>
      </c>
      <c r="N856" s="73">
        <v>81.409592543447999</v>
      </c>
      <c r="O856" s="73">
        <v>81.469060487394415</v>
      </c>
      <c r="P856" s="73">
        <v>86.39033625683679</v>
      </c>
      <c r="Q856" s="73">
        <v>74.135489821677083</v>
      </c>
      <c r="R856" s="73">
        <v>69.841982802225601</v>
      </c>
      <c r="S856" s="73">
        <v>81.642205249360828</v>
      </c>
      <c r="T856" s="73">
        <v>84.344962620149516</v>
      </c>
      <c r="U856" s="72">
        <v>0</v>
      </c>
      <c r="V856" s="73">
        <v>0</v>
      </c>
      <c r="W856" s="74">
        <v>197833</v>
      </c>
      <c r="X856" s="74">
        <v>201218</v>
      </c>
      <c r="Y856" s="74">
        <v>207102</v>
      </c>
      <c r="Z856" s="74">
        <v>208110</v>
      </c>
      <c r="AA856" s="74">
        <v>215846</v>
      </c>
      <c r="AB856" s="74">
        <v>204810</v>
      </c>
      <c r="AC856" s="72">
        <v>-1.7110391087432328</v>
      </c>
      <c r="AD856" s="72">
        <v>-0.48671669032650572</v>
      </c>
      <c r="AE856" s="72">
        <v>5.1129045708514402</v>
      </c>
      <c r="AF856" s="74">
        <v>207661</v>
      </c>
      <c r="AG856" s="74">
        <v>201238</v>
      </c>
      <c r="AH856" s="72">
        <v>3.0930217999528078</v>
      </c>
      <c r="AI856" s="74">
        <v>207683</v>
      </c>
      <c r="AJ856" s="74">
        <v>201385</v>
      </c>
      <c r="AK856" s="72">
        <v>3.0325062715773559</v>
      </c>
      <c r="AL856" s="54" t="s">
        <v>2639</v>
      </c>
      <c r="AM856" s="54" t="s">
        <v>2639</v>
      </c>
      <c r="AN856" s="54" t="s">
        <v>2639</v>
      </c>
      <c r="AO856" s="54" t="s">
        <v>2669</v>
      </c>
      <c r="AP856" s="54" t="s">
        <v>2639</v>
      </c>
      <c r="AQ856" s="55" t="s">
        <v>8</v>
      </c>
    </row>
    <row r="858" spans="1:43" x14ac:dyDescent="0.25">
      <c r="A858" s="26" t="s">
        <v>2663</v>
      </c>
    </row>
    <row r="859" spans="1:43" x14ac:dyDescent="0.25">
      <c r="A859" s="87" t="s">
        <v>2664</v>
      </c>
    </row>
    <row r="860" spans="1:43" x14ac:dyDescent="0.25">
      <c r="A860" s="27" t="s">
        <v>2667</v>
      </c>
    </row>
    <row r="861" spans="1:43" x14ac:dyDescent="0.25">
      <c r="A861" s="86" t="s">
        <v>2659</v>
      </c>
    </row>
    <row r="862" spans="1:43" x14ac:dyDescent="0.25">
      <c r="A862" s="23" t="s">
        <v>2666</v>
      </c>
    </row>
    <row r="863" spans="1:43" x14ac:dyDescent="0.25">
      <c r="A863" s="23" t="s">
        <v>2668</v>
      </c>
      <c r="R863" s="23">
        <f>136*100/853</f>
        <v>15.943728018757326</v>
      </c>
    </row>
  </sheetData>
  <sheetProtection algorithmName="SHA-512" hashValue="wS6P0WYvPNk9eyx2VXBaQ739MJw0VDn0rvRF8Q94LU8GBig3wF8bP5rC/EgOoHtbfqhs51AGSIIR7D79H4Q94w==" saltValue="u/vmdzduV9CfYY6+ChkyGw==" spinCount="100000" sheet="1" objects="1" scenarios="1" sort="0" autoFilter="0" pivotTables="0"/>
  <autoFilter ref="A2:AQ856"/>
  <mergeCells count="37">
    <mergeCell ref="AM1:AM2"/>
    <mergeCell ref="AN1:AN2"/>
    <mergeCell ref="AO1:AO2"/>
    <mergeCell ref="AP1:AP2"/>
    <mergeCell ref="AQ1:AQ2"/>
    <mergeCell ref="AL1:AL2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K1:K2"/>
    <mergeCell ref="Q1:Q2"/>
    <mergeCell ref="J1:J2"/>
    <mergeCell ref="AI1:AK1"/>
    <mergeCell ref="R1:R2"/>
    <mergeCell ref="T1:T2"/>
    <mergeCell ref="A856:D856"/>
    <mergeCell ref="W1:X1"/>
    <mergeCell ref="Y1:Z1"/>
    <mergeCell ref="AA1:AB1"/>
    <mergeCell ref="AF1:AH1"/>
    <mergeCell ref="L1:L2"/>
    <mergeCell ref="S1:S2"/>
    <mergeCell ref="V1:V2"/>
    <mergeCell ref="U1:U2"/>
    <mergeCell ref="AE1:AE2"/>
    <mergeCell ref="AD1:AD2"/>
    <mergeCell ref="AC1:AC2"/>
    <mergeCell ref="P1:P2"/>
    <mergeCell ref="O1:O2"/>
    <mergeCell ref="N1:N2"/>
    <mergeCell ref="M1:M2"/>
  </mergeCells>
  <phoneticPr fontId="13" type="noConversion"/>
  <conditionalFormatting sqref="I1 L1">
    <cfRule type="cellIs" dxfId="29" priority="36" stopIfTrue="1" operator="lessThan">
      <formula>90</formula>
    </cfRule>
  </conditionalFormatting>
  <conditionalFormatting sqref="L1:O1 Q1 S1 U1:V1">
    <cfRule type="cellIs" dxfId="28" priority="37" stopIfTrue="1" operator="lessThan">
      <formula>95</formula>
    </cfRule>
  </conditionalFormatting>
  <conditionalFormatting sqref="J1">
    <cfRule type="cellIs" dxfId="27" priority="32" stopIfTrue="1" operator="lessThan">
      <formula>90</formula>
    </cfRule>
  </conditionalFormatting>
  <conditionalFormatting sqref="J1">
    <cfRule type="cellIs" dxfId="26" priority="33" stopIfTrue="1" operator="lessThan">
      <formula>95</formula>
    </cfRule>
  </conditionalFormatting>
  <conditionalFormatting sqref="Y1">
    <cfRule type="cellIs" dxfId="25" priority="31" stopIfTrue="1" operator="lessThan">
      <formula>95</formula>
    </cfRule>
  </conditionalFormatting>
  <conditionalFormatting sqref="W1">
    <cfRule type="cellIs" dxfId="24" priority="30" stopIfTrue="1" operator="lessThan">
      <formula>95</formula>
    </cfRule>
  </conditionalFormatting>
  <conditionalFormatting sqref="AF3:AG855">
    <cfRule type="cellIs" dxfId="23" priority="15" operator="equal">
      <formula>0</formula>
    </cfRule>
    <cfRule type="containsText" dxfId="22" priority="21" operator="containsText" text="SEM">
      <formula>NOT(ISERROR(SEARCH("SEM",AF3)))</formula>
    </cfRule>
  </conditionalFormatting>
  <conditionalFormatting sqref="AI3:AJ855">
    <cfRule type="cellIs" dxfId="21" priority="14" operator="equal">
      <formula>0</formula>
    </cfRule>
    <cfRule type="containsText" dxfId="20" priority="20" operator="containsText" text="SEM">
      <formula>NOT(ISERROR(SEARCH("SEM",AI3)))</formula>
    </cfRule>
  </conditionalFormatting>
  <conditionalFormatting sqref="J3:J856 L3:T856">
    <cfRule type="cellIs" dxfId="19" priority="18" operator="lessThan">
      <formula>95</formula>
    </cfRule>
    <cfRule type="containsText" dxfId="18" priority="19" operator="containsText" text="SEM">
      <formula>NOT(ISERROR(SEARCH("SEM",J3)))</formula>
    </cfRule>
  </conditionalFormatting>
  <conditionalFormatting sqref="U3:U855">
    <cfRule type="cellIs" dxfId="17" priority="17" operator="equal">
      <formula>0</formula>
    </cfRule>
  </conditionalFormatting>
  <conditionalFormatting sqref="W3:AB856">
    <cfRule type="containsText" dxfId="16" priority="13" operator="containsText" text="SEM">
      <formula>NOT(ISERROR(SEARCH("SEM",W3)))</formula>
    </cfRule>
    <cfRule type="cellIs" dxfId="15" priority="16" operator="equal">
      <formula>0</formula>
    </cfRule>
  </conditionalFormatting>
  <conditionalFormatting sqref="K1:K856">
    <cfRule type="cellIs" dxfId="14" priority="12" operator="lessThan">
      <formula>90</formula>
    </cfRule>
  </conditionalFormatting>
  <conditionalFormatting sqref="K3:K856">
    <cfRule type="containsText" dxfId="13" priority="11" operator="containsText" text="SEM">
      <formula>NOT(ISERROR(SEARCH("SEM",K3)))</formula>
    </cfRule>
  </conditionalFormatting>
  <conditionalFormatting sqref="I3:I856">
    <cfRule type="containsText" dxfId="12" priority="9" operator="containsText" text="SEM REGISTRO">
      <formula>NOT(ISERROR(SEARCH("SEM REGISTRO",I3)))</formula>
    </cfRule>
    <cfRule type="cellIs" dxfId="11" priority="10" operator="lessThan">
      <formula>90</formula>
    </cfRule>
  </conditionalFormatting>
  <conditionalFormatting sqref="V856">
    <cfRule type="cellIs" dxfId="10" priority="7" operator="lessThan">
      <formula>95</formula>
    </cfRule>
    <cfRule type="containsText" dxfId="9" priority="8" operator="containsText" text="SEM">
      <formula>NOT(ISERROR(SEARCH("SEM",V856)))</formula>
    </cfRule>
  </conditionalFormatting>
  <conditionalFormatting sqref="R1">
    <cfRule type="cellIs" dxfId="8" priority="6" stopIfTrue="1" operator="lessThan">
      <formula>95</formula>
    </cfRule>
  </conditionalFormatting>
  <conditionalFormatting sqref="T1">
    <cfRule type="cellIs" dxfId="7" priority="5" stopIfTrue="1" operator="lessThan">
      <formula>95</formula>
    </cfRule>
  </conditionalFormatting>
  <conditionalFormatting sqref="AF856:AG856">
    <cfRule type="containsText" dxfId="6" priority="3" operator="containsText" text="SEM">
      <formula>NOT(ISERROR(SEARCH("SEM",AF856)))</formula>
    </cfRule>
    <cfRule type="cellIs" dxfId="5" priority="4" operator="equal">
      <formula>0</formula>
    </cfRule>
  </conditionalFormatting>
  <conditionalFormatting sqref="AI856:AJ856">
    <cfRule type="containsText" dxfId="4" priority="1" operator="containsText" text="SEM">
      <formula>NOT(ISERROR(SEARCH("SEM",AI856)))</formula>
    </cfRule>
    <cfRule type="cellIs" dxfId="3" priority="2" operator="equal">
      <formula>0</formula>
    </cfRule>
  </conditionalFormatting>
  <pageMargins left="0.51180555555555551" right="0.51180555555555551" top="0.78749999999999998" bottom="0.78749999999999998" header="0.51180555555555551" footer="0.51180555555555551"/>
  <pageSetup paperSize="9" firstPageNumber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54"/>
  <sheetViews>
    <sheetView topLeftCell="A832" workbookViewId="0">
      <selection activeCell="F845" sqref="F845"/>
    </sheetView>
  </sheetViews>
  <sheetFormatPr defaultRowHeight="15" x14ac:dyDescent="0.25"/>
  <cols>
    <col min="1" max="1" width="7" bestFit="1" customWidth="1"/>
    <col min="2" max="2" width="33" bestFit="1" customWidth="1"/>
    <col min="3" max="3" width="24.28515625" bestFit="1" customWidth="1"/>
  </cols>
  <sheetData>
    <row r="1" spans="1:3" x14ac:dyDescent="0.25">
      <c r="A1" t="s">
        <v>2657</v>
      </c>
      <c r="B1" t="s">
        <v>2658</v>
      </c>
      <c r="C1" t="s">
        <v>2665</v>
      </c>
    </row>
    <row r="2" spans="1:3" x14ac:dyDescent="0.25">
      <c r="A2" s="59" t="s">
        <v>906</v>
      </c>
      <c r="B2" s="58" t="s">
        <v>905</v>
      </c>
      <c r="C2">
        <v>80</v>
      </c>
    </row>
    <row r="3" spans="1:3" x14ac:dyDescent="0.25">
      <c r="A3" s="60" t="s">
        <v>908</v>
      </c>
      <c r="B3" s="58" t="s">
        <v>907</v>
      </c>
      <c r="C3">
        <v>80</v>
      </c>
    </row>
    <row r="4" spans="1:3" x14ac:dyDescent="0.25">
      <c r="A4" s="60" t="s">
        <v>910</v>
      </c>
      <c r="B4" s="58" t="s">
        <v>909</v>
      </c>
      <c r="C4">
        <v>30</v>
      </c>
    </row>
    <row r="5" spans="1:3" x14ac:dyDescent="0.25">
      <c r="A5" s="60" t="s">
        <v>912</v>
      </c>
      <c r="B5" s="58" t="s">
        <v>911</v>
      </c>
      <c r="C5">
        <v>80</v>
      </c>
    </row>
    <row r="6" spans="1:3" x14ac:dyDescent="0.25">
      <c r="A6" s="60" t="s">
        <v>914</v>
      </c>
      <c r="B6" s="58" t="s">
        <v>913</v>
      </c>
      <c r="C6">
        <v>80</v>
      </c>
    </row>
    <row r="7" spans="1:3" x14ac:dyDescent="0.25">
      <c r="A7" s="60" t="s">
        <v>916</v>
      </c>
      <c r="B7" s="58" t="s">
        <v>915</v>
      </c>
      <c r="C7">
        <v>10</v>
      </c>
    </row>
    <row r="8" spans="1:3" x14ac:dyDescent="0.25">
      <c r="A8" s="60" t="s">
        <v>918</v>
      </c>
      <c r="B8" s="58" t="s">
        <v>917</v>
      </c>
      <c r="C8">
        <v>80</v>
      </c>
    </row>
    <row r="9" spans="1:3" x14ac:dyDescent="0.25">
      <c r="A9" s="60" t="s">
        <v>920</v>
      </c>
      <c r="B9" s="58" t="s">
        <v>919</v>
      </c>
      <c r="C9">
        <v>30</v>
      </c>
    </row>
    <row r="10" spans="1:3" x14ac:dyDescent="0.25">
      <c r="A10" s="60" t="s">
        <v>922</v>
      </c>
      <c r="B10" s="58" t="s">
        <v>921</v>
      </c>
      <c r="C10">
        <v>80</v>
      </c>
    </row>
    <row r="11" spans="1:3" x14ac:dyDescent="0.25">
      <c r="A11" s="60" t="s">
        <v>924</v>
      </c>
      <c r="B11" s="58" t="s">
        <v>923</v>
      </c>
      <c r="C11">
        <v>80</v>
      </c>
    </row>
    <row r="12" spans="1:3" x14ac:dyDescent="0.25">
      <c r="A12" s="60" t="s">
        <v>928</v>
      </c>
      <c r="B12" s="58" t="s">
        <v>927</v>
      </c>
      <c r="C12">
        <v>80</v>
      </c>
    </row>
    <row r="13" spans="1:3" x14ac:dyDescent="0.25">
      <c r="A13" s="60" t="s">
        <v>930</v>
      </c>
      <c r="B13" s="58" t="s">
        <v>929</v>
      </c>
      <c r="C13">
        <v>80</v>
      </c>
    </row>
    <row r="14" spans="1:3" x14ac:dyDescent="0.25">
      <c r="A14" s="60" t="s">
        <v>932</v>
      </c>
      <c r="B14" s="58" t="s">
        <v>931</v>
      </c>
      <c r="C14">
        <v>10</v>
      </c>
    </row>
    <row r="15" spans="1:3" x14ac:dyDescent="0.25">
      <c r="A15" s="60" t="s">
        <v>934</v>
      </c>
      <c r="B15" s="58" t="s">
        <v>933</v>
      </c>
      <c r="C15">
        <v>80</v>
      </c>
    </row>
    <row r="16" spans="1:3" x14ac:dyDescent="0.25">
      <c r="A16" s="60" t="s">
        <v>936</v>
      </c>
      <c r="B16" s="58" t="s">
        <v>935</v>
      </c>
      <c r="C16">
        <v>10</v>
      </c>
    </row>
    <row r="17" spans="1:3" x14ac:dyDescent="0.25">
      <c r="A17" s="60" t="s">
        <v>938</v>
      </c>
      <c r="B17" s="58" t="s">
        <v>937</v>
      </c>
      <c r="C17">
        <v>80</v>
      </c>
    </row>
    <row r="18" spans="1:3" x14ac:dyDescent="0.25">
      <c r="A18" s="60" t="s">
        <v>940</v>
      </c>
      <c r="B18" s="58" t="s">
        <v>939</v>
      </c>
      <c r="C18">
        <v>80</v>
      </c>
    </row>
    <row r="19" spans="1:3" x14ac:dyDescent="0.25">
      <c r="A19" s="60" t="s">
        <v>942</v>
      </c>
      <c r="B19" s="58" t="s">
        <v>941</v>
      </c>
      <c r="C19">
        <v>80</v>
      </c>
    </row>
    <row r="20" spans="1:3" x14ac:dyDescent="0.25">
      <c r="A20" s="60" t="s">
        <v>944</v>
      </c>
      <c r="B20" s="58" t="s">
        <v>943</v>
      </c>
      <c r="C20">
        <v>80</v>
      </c>
    </row>
    <row r="21" spans="1:3" x14ac:dyDescent="0.25">
      <c r="A21" s="60" t="s">
        <v>946</v>
      </c>
      <c r="B21" s="58" t="s">
        <v>945</v>
      </c>
      <c r="C21">
        <v>80</v>
      </c>
    </row>
    <row r="22" spans="1:3" x14ac:dyDescent="0.25">
      <c r="A22" s="60" t="s">
        <v>950</v>
      </c>
      <c r="B22" s="58" t="s">
        <v>949</v>
      </c>
      <c r="C22">
        <v>80</v>
      </c>
    </row>
    <row r="23" spans="1:3" x14ac:dyDescent="0.25">
      <c r="A23" s="60" t="s">
        <v>952</v>
      </c>
      <c r="B23" s="58" t="s">
        <v>951</v>
      </c>
      <c r="C23">
        <v>80</v>
      </c>
    </row>
    <row r="24" spans="1:3" x14ac:dyDescent="0.25">
      <c r="A24" s="60" t="s">
        <v>954</v>
      </c>
      <c r="B24" s="58" t="s">
        <v>953</v>
      </c>
      <c r="C24">
        <v>10</v>
      </c>
    </row>
    <row r="25" spans="1:3" x14ac:dyDescent="0.25">
      <c r="A25" s="60" t="s">
        <v>956</v>
      </c>
      <c r="B25" s="58" t="s">
        <v>955</v>
      </c>
      <c r="C25">
        <v>80</v>
      </c>
    </row>
    <row r="26" spans="1:3" x14ac:dyDescent="0.25">
      <c r="A26" s="60" t="s">
        <v>959</v>
      </c>
      <c r="B26" s="58" t="s">
        <v>958</v>
      </c>
      <c r="C26">
        <v>80</v>
      </c>
    </row>
    <row r="27" spans="1:3" x14ac:dyDescent="0.25">
      <c r="A27" s="60" t="s">
        <v>961</v>
      </c>
      <c r="B27" s="58" t="s">
        <v>960</v>
      </c>
      <c r="C27">
        <v>30</v>
      </c>
    </row>
    <row r="28" spans="1:3" x14ac:dyDescent="0.25">
      <c r="A28" s="60" t="s">
        <v>963</v>
      </c>
      <c r="B28" s="58" t="s">
        <v>962</v>
      </c>
      <c r="C28">
        <v>30</v>
      </c>
    </row>
    <row r="29" spans="1:3" x14ac:dyDescent="0.25">
      <c r="A29" s="60" t="s">
        <v>965</v>
      </c>
      <c r="B29" s="58" t="s">
        <v>964</v>
      </c>
      <c r="C29">
        <v>80</v>
      </c>
    </row>
    <row r="30" spans="1:3" x14ac:dyDescent="0.25">
      <c r="A30" s="60" t="s">
        <v>967</v>
      </c>
      <c r="B30" s="58" t="s">
        <v>966</v>
      </c>
      <c r="C30">
        <v>50</v>
      </c>
    </row>
    <row r="31" spans="1:3" x14ac:dyDescent="0.25">
      <c r="A31" s="60" t="s">
        <v>969</v>
      </c>
      <c r="B31" s="58" t="s">
        <v>968</v>
      </c>
      <c r="C31">
        <v>80</v>
      </c>
    </row>
    <row r="32" spans="1:3" x14ac:dyDescent="0.25">
      <c r="A32" s="60" t="s">
        <v>971</v>
      </c>
      <c r="B32" s="58" t="s">
        <v>970</v>
      </c>
      <c r="C32">
        <v>80</v>
      </c>
    </row>
    <row r="33" spans="1:3" x14ac:dyDescent="0.25">
      <c r="A33" s="60" t="s">
        <v>973</v>
      </c>
      <c r="B33" s="58" t="s">
        <v>972</v>
      </c>
      <c r="C33">
        <v>30</v>
      </c>
    </row>
    <row r="34" spans="1:3" x14ac:dyDescent="0.25">
      <c r="A34" s="60" t="s">
        <v>975</v>
      </c>
      <c r="B34" s="58" t="s">
        <v>974</v>
      </c>
      <c r="C34">
        <v>80</v>
      </c>
    </row>
    <row r="35" spans="1:3" x14ac:dyDescent="0.25">
      <c r="A35" s="60" t="s">
        <v>977</v>
      </c>
      <c r="B35" s="58" t="s">
        <v>976</v>
      </c>
      <c r="C35">
        <v>30</v>
      </c>
    </row>
    <row r="36" spans="1:3" x14ac:dyDescent="0.25">
      <c r="A36" s="60" t="s">
        <v>979</v>
      </c>
      <c r="B36" s="58" t="s">
        <v>978</v>
      </c>
      <c r="C36">
        <v>80</v>
      </c>
    </row>
    <row r="37" spans="1:3" x14ac:dyDescent="0.25">
      <c r="A37" s="60" t="s">
        <v>981</v>
      </c>
      <c r="B37" s="58" t="s">
        <v>980</v>
      </c>
      <c r="C37">
        <v>100</v>
      </c>
    </row>
    <row r="38" spans="1:3" x14ac:dyDescent="0.25">
      <c r="A38" s="60" t="s">
        <v>983</v>
      </c>
      <c r="B38" s="58" t="s">
        <v>982</v>
      </c>
      <c r="C38">
        <v>30</v>
      </c>
    </row>
    <row r="39" spans="1:3" x14ac:dyDescent="0.25">
      <c r="A39" s="60" t="s">
        <v>985</v>
      </c>
      <c r="B39" s="58" t="s">
        <v>984</v>
      </c>
      <c r="C39">
        <v>80</v>
      </c>
    </row>
    <row r="40" spans="1:3" x14ac:dyDescent="0.25">
      <c r="A40" s="60" t="s">
        <v>987</v>
      </c>
      <c r="B40" s="58" t="s">
        <v>986</v>
      </c>
      <c r="C40">
        <v>80</v>
      </c>
    </row>
    <row r="41" spans="1:3" x14ac:dyDescent="0.25">
      <c r="A41" s="60" t="s">
        <v>989</v>
      </c>
      <c r="B41" s="58" t="s">
        <v>988</v>
      </c>
      <c r="C41">
        <v>30</v>
      </c>
    </row>
    <row r="42" spans="1:3" x14ac:dyDescent="0.25">
      <c r="A42" s="60" t="s">
        <v>991</v>
      </c>
      <c r="B42" s="58" t="s">
        <v>990</v>
      </c>
      <c r="C42">
        <v>80</v>
      </c>
    </row>
    <row r="43" spans="1:3" x14ac:dyDescent="0.25">
      <c r="A43" s="60" t="s">
        <v>993</v>
      </c>
      <c r="B43" s="58" t="s">
        <v>992</v>
      </c>
      <c r="C43">
        <v>30</v>
      </c>
    </row>
    <row r="44" spans="1:3" x14ac:dyDescent="0.25">
      <c r="A44" s="60" t="s">
        <v>995</v>
      </c>
      <c r="B44" s="58" t="s">
        <v>994</v>
      </c>
      <c r="C44">
        <v>30</v>
      </c>
    </row>
    <row r="45" spans="1:3" x14ac:dyDescent="0.25">
      <c r="A45" s="60" t="s">
        <v>997</v>
      </c>
      <c r="B45" s="58" t="s">
        <v>996</v>
      </c>
      <c r="C45">
        <v>80</v>
      </c>
    </row>
    <row r="46" spans="1:3" x14ac:dyDescent="0.25">
      <c r="A46" s="60" t="s">
        <v>999</v>
      </c>
      <c r="B46" s="58" t="s">
        <v>998</v>
      </c>
      <c r="C46">
        <v>10</v>
      </c>
    </row>
    <row r="47" spans="1:3" x14ac:dyDescent="0.25">
      <c r="A47" s="60" t="s">
        <v>1001</v>
      </c>
      <c r="B47" s="58" t="s">
        <v>1000</v>
      </c>
      <c r="C47">
        <v>30</v>
      </c>
    </row>
    <row r="48" spans="1:3" x14ac:dyDescent="0.25">
      <c r="A48" s="60" t="s">
        <v>1003</v>
      </c>
      <c r="B48" s="58" t="s">
        <v>1002</v>
      </c>
      <c r="C48">
        <v>80</v>
      </c>
    </row>
    <row r="49" spans="1:3" x14ac:dyDescent="0.25">
      <c r="A49" s="60" t="s">
        <v>1005</v>
      </c>
      <c r="B49" s="58" t="s">
        <v>1004</v>
      </c>
      <c r="C49">
        <v>80</v>
      </c>
    </row>
    <row r="50" spans="1:3" x14ac:dyDescent="0.25">
      <c r="A50" s="60" t="s">
        <v>1007</v>
      </c>
      <c r="B50" s="58" t="s">
        <v>1006</v>
      </c>
      <c r="C50">
        <v>30</v>
      </c>
    </row>
    <row r="51" spans="1:3" x14ac:dyDescent="0.25">
      <c r="A51" s="60" t="s">
        <v>1009</v>
      </c>
      <c r="B51" s="58" t="s">
        <v>1008</v>
      </c>
      <c r="C51">
        <v>10</v>
      </c>
    </row>
    <row r="52" spans="1:3" x14ac:dyDescent="0.25">
      <c r="A52" s="60" t="s">
        <v>1011</v>
      </c>
      <c r="B52" s="58" t="s">
        <v>1010</v>
      </c>
      <c r="C52">
        <v>80</v>
      </c>
    </row>
    <row r="53" spans="1:3" x14ac:dyDescent="0.25">
      <c r="A53" s="60" t="s">
        <v>1013</v>
      </c>
      <c r="B53" s="58" t="s">
        <v>1012</v>
      </c>
      <c r="C53">
        <v>80</v>
      </c>
    </row>
    <row r="54" spans="1:3" x14ac:dyDescent="0.25">
      <c r="A54" s="60" t="s">
        <v>1015</v>
      </c>
      <c r="B54" s="58" t="s">
        <v>1014</v>
      </c>
      <c r="C54">
        <v>80</v>
      </c>
    </row>
    <row r="55" spans="1:3" x14ac:dyDescent="0.25">
      <c r="A55" s="60" t="s">
        <v>1017</v>
      </c>
      <c r="B55" s="58" t="s">
        <v>1016</v>
      </c>
      <c r="C55">
        <v>80</v>
      </c>
    </row>
    <row r="56" spans="1:3" x14ac:dyDescent="0.25">
      <c r="A56" s="60" t="s">
        <v>1019</v>
      </c>
      <c r="B56" s="58" t="s">
        <v>1018</v>
      </c>
      <c r="C56">
        <v>80</v>
      </c>
    </row>
    <row r="57" spans="1:3" x14ac:dyDescent="0.25">
      <c r="A57" s="60" t="s">
        <v>1023</v>
      </c>
      <c r="B57" s="58" t="s">
        <v>1022</v>
      </c>
      <c r="C57">
        <v>80</v>
      </c>
    </row>
    <row r="58" spans="1:3" x14ac:dyDescent="0.25">
      <c r="A58" s="60" t="s">
        <v>1025</v>
      </c>
      <c r="B58" s="58" t="s">
        <v>1024</v>
      </c>
      <c r="C58">
        <v>80</v>
      </c>
    </row>
    <row r="59" spans="1:3" x14ac:dyDescent="0.25">
      <c r="A59" s="60" t="s">
        <v>1027</v>
      </c>
      <c r="B59" s="58" t="s">
        <v>1026</v>
      </c>
      <c r="C59">
        <v>80</v>
      </c>
    </row>
    <row r="60" spans="1:3" x14ac:dyDescent="0.25">
      <c r="A60" s="60" t="s">
        <v>1029</v>
      </c>
      <c r="B60" s="58" t="s">
        <v>1028</v>
      </c>
      <c r="C60">
        <v>80</v>
      </c>
    </row>
    <row r="61" spans="1:3" x14ac:dyDescent="0.25">
      <c r="A61" s="60" t="s">
        <v>1031</v>
      </c>
      <c r="B61" s="58" t="s">
        <v>1030</v>
      </c>
      <c r="C61">
        <v>30</v>
      </c>
    </row>
    <row r="62" spans="1:3" x14ac:dyDescent="0.25">
      <c r="A62" s="60" t="s">
        <v>1033</v>
      </c>
      <c r="B62" s="58" t="s">
        <v>1032</v>
      </c>
      <c r="C62">
        <v>80</v>
      </c>
    </row>
    <row r="63" spans="1:3" x14ac:dyDescent="0.25">
      <c r="A63" s="60" t="s">
        <v>1035</v>
      </c>
      <c r="B63" s="58" t="s">
        <v>1034</v>
      </c>
      <c r="C63">
        <v>80</v>
      </c>
    </row>
    <row r="64" spans="1:3" x14ac:dyDescent="0.25">
      <c r="A64" s="60" t="s">
        <v>1037</v>
      </c>
      <c r="B64" s="58" t="s">
        <v>1036</v>
      </c>
      <c r="C64">
        <v>80</v>
      </c>
    </row>
    <row r="65" spans="1:3" x14ac:dyDescent="0.25">
      <c r="A65" s="60" t="s">
        <v>1039</v>
      </c>
      <c r="B65" s="58" t="s">
        <v>1038</v>
      </c>
      <c r="C65">
        <v>80</v>
      </c>
    </row>
    <row r="66" spans="1:3" x14ac:dyDescent="0.25">
      <c r="A66" s="60" t="s">
        <v>1041</v>
      </c>
      <c r="B66" s="58" t="s">
        <v>1040</v>
      </c>
      <c r="C66">
        <v>80</v>
      </c>
    </row>
    <row r="67" spans="1:3" x14ac:dyDescent="0.25">
      <c r="A67" s="60" t="s">
        <v>1043</v>
      </c>
      <c r="B67" s="58" t="s">
        <v>1042</v>
      </c>
      <c r="C67">
        <v>80</v>
      </c>
    </row>
    <row r="68" spans="1:3" x14ac:dyDescent="0.25">
      <c r="A68" s="60" t="s">
        <v>1045</v>
      </c>
      <c r="B68" s="58" t="s">
        <v>1044</v>
      </c>
      <c r="C68">
        <v>80</v>
      </c>
    </row>
    <row r="69" spans="1:3" x14ac:dyDescent="0.25">
      <c r="A69" s="60" t="s">
        <v>1047</v>
      </c>
      <c r="B69" s="58" t="s">
        <v>1046</v>
      </c>
      <c r="C69">
        <v>80</v>
      </c>
    </row>
    <row r="70" spans="1:3" x14ac:dyDescent="0.25">
      <c r="A70" s="60" t="s">
        <v>1049</v>
      </c>
      <c r="B70" s="58" t="s">
        <v>1048</v>
      </c>
      <c r="C70">
        <v>80</v>
      </c>
    </row>
    <row r="71" spans="1:3" x14ac:dyDescent="0.25">
      <c r="A71" s="60" t="s">
        <v>1051</v>
      </c>
      <c r="B71" s="58" t="s">
        <v>1050</v>
      </c>
      <c r="C71">
        <v>80</v>
      </c>
    </row>
    <row r="72" spans="1:3" x14ac:dyDescent="0.25">
      <c r="A72" s="60" t="s">
        <v>1053</v>
      </c>
      <c r="B72" s="58" t="s">
        <v>1052</v>
      </c>
      <c r="C72">
        <v>80</v>
      </c>
    </row>
    <row r="73" spans="1:3" x14ac:dyDescent="0.25">
      <c r="A73" s="60" t="s">
        <v>1055</v>
      </c>
      <c r="B73" s="58" t="s">
        <v>1054</v>
      </c>
      <c r="C73">
        <v>80</v>
      </c>
    </row>
    <row r="74" spans="1:3" x14ac:dyDescent="0.25">
      <c r="A74" s="60" t="s">
        <v>1057</v>
      </c>
      <c r="B74" s="58" t="s">
        <v>1056</v>
      </c>
      <c r="C74">
        <v>80</v>
      </c>
    </row>
    <row r="75" spans="1:3" x14ac:dyDescent="0.25">
      <c r="A75" s="60" t="s">
        <v>1059</v>
      </c>
      <c r="B75" s="58" t="s">
        <v>1058</v>
      </c>
      <c r="C75">
        <v>80</v>
      </c>
    </row>
    <row r="76" spans="1:3" x14ac:dyDescent="0.25">
      <c r="A76" s="60" t="s">
        <v>1061</v>
      </c>
      <c r="B76" s="58" t="s">
        <v>1060</v>
      </c>
      <c r="C76">
        <v>80</v>
      </c>
    </row>
    <row r="77" spans="1:3" x14ac:dyDescent="0.25">
      <c r="A77" s="60" t="s">
        <v>1063</v>
      </c>
      <c r="B77" s="58" t="s">
        <v>1062</v>
      </c>
      <c r="C77">
        <v>80</v>
      </c>
    </row>
    <row r="78" spans="1:3" x14ac:dyDescent="0.25">
      <c r="A78" s="60" t="s">
        <v>1065</v>
      </c>
      <c r="B78" s="58" t="s">
        <v>1064</v>
      </c>
      <c r="C78">
        <v>10</v>
      </c>
    </row>
    <row r="79" spans="1:3" x14ac:dyDescent="0.25">
      <c r="A79" s="60" t="s">
        <v>1067</v>
      </c>
      <c r="B79" s="58" t="s">
        <v>1066</v>
      </c>
      <c r="C79">
        <v>80</v>
      </c>
    </row>
    <row r="80" spans="1:3" x14ac:dyDescent="0.25">
      <c r="A80" s="60" t="s">
        <v>1069</v>
      </c>
      <c r="B80" s="58" t="s">
        <v>1068</v>
      </c>
      <c r="C80">
        <v>80</v>
      </c>
    </row>
    <row r="81" spans="1:3" x14ac:dyDescent="0.25">
      <c r="A81" s="60" t="s">
        <v>1071</v>
      </c>
      <c r="B81" s="58" t="s">
        <v>1070</v>
      </c>
      <c r="C81">
        <v>80</v>
      </c>
    </row>
    <row r="82" spans="1:3" x14ac:dyDescent="0.25">
      <c r="A82" s="60" t="s">
        <v>1073</v>
      </c>
      <c r="B82" s="58" t="s">
        <v>1072</v>
      </c>
      <c r="C82">
        <v>80</v>
      </c>
    </row>
    <row r="83" spans="1:3" x14ac:dyDescent="0.25">
      <c r="A83" s="60" t="s">
        <v>1075</v>
      </c>
      <c r="B83" s="58" t="s">
        <v>1074</v>
      </c>
      <c r="C83">
        <v>30</v>
      </c>
    </row>
    <row r="84" spans="1:3" x14ac:dyDescent="0.25">
      <c r="A84" s="60" t="s">
        <v>1077</v>
      </c>
      <c r="B84" s="58" t="s">
        <v>1076</v>
      </c>
      <c r="C84">
        <v>80</v>
      </c>
    </row>
    <row r="85" spans="1:3" x14ac:dyDescent="0.25">
      <c r="A85" s="60" t="s">
        <v>1079</v>
      </c>
      <c r="B85" s="58" t="s">
        <v>1078</v>
      </c>
      <c r="C85">
        <v>80</v>
      </c>
    </row>
    <row r="86" spans="1:3" x14ac:dyDescent="0.25">
      <c r="A86" s="60" t="s">
        <v>1081</v>
      </c>
      <c r="B86" s="58" t="s">
        <v>1080</v>
      </c>
      <c r="C86">
        <v>80</v>
      </c>
    </row>
    <row r="87" spans="1:3" x14ac:dyDescent="0.25">
      <c r="A87" s="60" t="s">
        <v>1083</v>
      </c>
      <c r="B87" s="58" t="s">
        <v>1082</v>
      </c>
      <c r="C87">
        <v>80</v>
      </c>
    </row>
    <row r="88" spans="1:3" x14ac:dyDescent="0.25">
      <c r="A88" s="60" t="s">
        <v>1085</v>
      </c>
      <c r="B88" s="58" t="s">
        <v>1084</v>
      </c>
      <c r="C88">
        <v>80</v>
      </c>
    </row>
    <row r="89" spans="1:3" x14ac:dyDescent="0.25">
      <c r="A89" s="60" t="s">
        <v>1087</v>
      </c>
      <c r="B89" s="58" t="s">
        <v>1086</v>
      </c>
      <c r="C89">
        <v>80</v>
      </c>
    </row>
    <row r="90" spans="1:3" x14ac:dyDescent="0.25">
      <c r="A90" s="60" t="s">
        <v>1089</v>
      </c>
      <c r="B90" s="58" t="s">
        <v>1088</v>
      </c>
      <c r="C90">
        <v>10</v>
      </c>
    </row>
    <row r="91" spans="1:3" x14ac:dyDescent="0.25">
      <c r="A91" s="60" t="s">
        <v>1091</v>
      </c>
      <c r="B91" s="58" t="s">
        <v>1090</v>
      </c>
      <c r="C91">
        <v>30</v>
      </c>
    </row>
    <row r="92" spans="1:3" x14ac:dyDescent="0.25">
      <c r="A92" s="60" t="s">
        <v>1093</v>
      </c>
      <c r="B92" s="58" t="s">
        <v>1092</v>
      </c>
      <c r="C92">
        <v>80</v>
      </c>
    </row>
    <row r="93" spans="1:3" x14ac:dyDescent="0.25">
      <c r="A93" s="60" t="s">
        <v>1095</v>
      </c>
      <c r="B93" s="58" t="s">
        <v>1094</v>
      </c>
      <c r="C93">
        <v>80</v>
      </c>
    </row>
    <row r="94" spans="1:3" x14ac:dyDescent="0.25">
      <c r="A94" s="60" t="s">
        <v>1097</v>
      </c>
      <c r="B94" s="58" t="s">
        <v>1096</v>
      </c>
      <c r="C94">
        <v>80</v>
      </c>
    </row>
    <row r="95" spans="1:3" x14ac:dyDescent="0.25">
      <c r="A95" s="60" t="s">
        <v>1099</v>
      </c>
      <c r="B95" s="58" t="s">
        <v>1098</v>
      </c>
      <c r="C95">
        <v>100</v>
      </c>
    </row>
    <row r="96" spans="1:3" x14ac:dyDescent="0.25">
      <c r="A96" s="60" t="s">
        <v>1102</v>
      </c>
      <c r="B96" s="58" t="s">
        <v>1101</v>
      </c>
      <c r="C96">
        <v>80</v>
      </c>
    </row>
    <row r="97" spans="1:3" x14ac:dyDescent="0.25">
      <c r="A97" s="60" t="s">
        <v>1105</v>
      </c>
      <c r="B97" s="58" t="s">
        <v>1104</v>
      </c>
      <c r="C97">
        <v>80</v>
      </c>
    </row>
    <row r="98" spans="1:3" x14ac:dyDescent="0.25">
      <c r="A98" s="60" t="s">
        <v>1107</v>
      </c>
      <c r="B98" s="58" t="s">
        <v>1106</v>
      </c>
      <c r="C98">
        <v>30</v>
      </c>
    </row>
    <row r="99" spans="1:3" x14ac:dyDescent="0.25">
      <c r="A99" s="60" t="s">
        <v>1109</v>
      </c>
      <c r="B99" s="58" t="s">
        <v>1108</v>
      </c>
      <c r="C99">
        <v>80</v>
      </c>
    </row>
    <row r="100" spans="1:3" x14ac:dyDescent="0.25">
      <c r="A100" s="60" t="s">
        <v>1111</v>
      </c>
      <c r="B100" s="58" t="s">
        <v>1110</v>
      </c>
      <c r="C100">
        <v>80</v>
      </c>
    </row>
    <row r="101" spans="1:3" x14ac:dyDescent="0.25">
      <c r="A101" s="60" t="s">
        <v>1113</v>
      </c>
      <c r="B101" s="58" t="s">
        <v>1112</v>
      </c>
      <c r="C101">
        <v>10</v>
      </c>
    </row>
    <row r="102" spans="1:3" x14ac:dyDescent="0.25">
      <c r="A102" s="60" t="s">
        <v>1115</v>
      </c>
      <c r="B102" s="58" t="s">
        <v>1114</v>
      </c>
      <c r="C102">
        <v>80</v>
      </c>
    </row>
    <row r="103" spans="1:3" x14ac:dyDescent="0.25">
      <c r="A103" s="60" t="s">
        <v>1117</v>
      </c>
      <c r="B103" s="58" t="s">
        <v>1116</v>
      </c>
      <c r="C103">
        <v>100</v>
      </c>
    </row>
    <row r="104" spans="1:3" x14ac:dyDescent="0.25">
      <c r="A104" s="60" t="s">
        <v>1119</v>
      </c>
      <c r="B104" s="58" t="s">
        <v>1118</v>
      </c>
      <c r="C104">
        <v>80</v>
      </c>
    </row>
    <row r="105" spans="1:3" x14ac:dyDescent="0.25">
      <c r="A105" s="60" t="s">
        <v>1121</v>
      </c>
      <c r="B105" s="58" t="s">
        <v>1120</v>
      </c>
      <c r="C105">
        <v>80</v>
      </c>
    </row>
    <row r="106" spans="1:3" x14ac:dyDescent="0.25">
      <c r="A106" s="60" t="s">
        <v>1123</v>
      </c>
      <c r="B106" s="58" t="s">
        <v>1122</v>
      </c>
      <c r="C106">
        <v>80</v>
      </c>
    </row>
    <row r="107" spans="1:3" x14ac:dyDescent="0.25">
      <c r="A107" s="60" t="s">
        <v>1125</v>
      </c>
      <c r="B107" s="58" t="s">
        <v>1124</v>
      </c>
      <c r="C107">
        <v>80</v>
      </c>
    </row>
    <row r="108" spans="1:3" x14ac:dyDescent="0.25">
      <c r="A108" s="60" t="s">
        <v>1127</v>
      </c>
      <c r="B108" s="58" t="s">
        <v>1126</v>
      </c>
      <c r="C108">
        <v>10</v>
      </c>
    </row>
    <row r="109" spans="1:3" x14ac:dyDescent="0.25">
      <c r="A109" s="60" t="s">
        <v>1129</v>
      </c>
      <c r="B109" s="58" t="s">
        <v>1128</v>
      </c>
      <c r="C109">
        <v>80</v>
      </c>
    </row>
    <row r="110" spans="1:3" x14ac:dyDescent="0.25">
      <c r="A110" s="60" t="s">
        <v>1131</v>
      </c>
      <c r="B110" s="58" t="s">
        <v>1130</v>
      </c>
      <c r="C110">
        <v>80</v>
      </c>
    </row>
    <row r="111" spans="1:3" x14ac:dyDescent="0.25">
      <c r="A111" s="60" t="s">
        <v>1133</v>
      </c>
      <c r="B111" s="58" t="s">
        <v>1132</v>
      </c>
      <c r="C111">
        <v>80</v>
      </c>
    </row>
    <row r="112" spans="1:3" x14ac:dyDescent="0.25">
      <c r="A112" s="60" t="s">
        <v>1135</v>
      </c>
      <c r="B112" s="58" t="s">
        <v>1134</v>
      </c>
      <c r="C112">
        <v>100</v>
      </c>
    </row>
    <row r="113" spans="1:3" x14ac:dyDescent="0.25">
      <c r="A113" s="60" t="s">
        <v>1137</v>
      </c>
      <c r="B113" s="58" t="s">
        <v>1136</v>
      </c>
      <c r="C113">
        <v>80</v>
      </c>
    </row>
    <row r="114" spans="1:3" x14ac:dyDescent="0.25">
      <c r="A114" s="60" t="s">
        <v>1139</v>
      </c>
      <c r="B114" s="58" t="s">
        <v>1138</v>
      </c>
      <c r="C114">
        <v>80</v>
      </c>
    </row>
    <row r="115" spans="1:3" x14ac:dyDescent="0.25">
      <c r="A115" s="60" t="s">
        <v>1141</v>
      </c>
      <c r="B115" s="58" t="s">
        <v>1140</v>
      </c>
      <c r="C115">
        <v>30</v>
      </c>
    </row>
    <row r="116" spans="1:3" x14ac:dyDescent="0.25">
      <c r="A116" s="60" t="s">
        <v>1143</v>
      </c>
      <c r="B116" s="58" t="s">
        <v>1142</v>
      </c>
      <c r="C116">
        <v>30</v>
      </c>
    </row>
    <row r="117" spans="1:3" x14ac:dyDescent="0.25">
      <c r="A117" s="60" t="s">
        <v>1145</v>
      </c>
      <c r="B117" s="58" t="s">
        <v>1144</v>
      </c>
      <c r="C117">
        <v>80</v>
      </c>
    </row>
    <row r="118" spans="1:3" x14ac:dyDescent="0.25">
      <c r="A118" s="60" t="s">
        <v>1147</v>
      </c>
      <c r="B118" s="58" t="s">
        <v>1146</v>
      </c>
      <c r="C118">
        <v>80</v>
      </c>
    </row>
    <row r="119" spans="1:3" x14ac:dyDescent="0.25">
      <c r="A119" s="60" t="s">
        <v>1149</v>
      </c>
      <c r="B119" s="58" t="s">
        <v>1148</v>
      </c>
      <c r="C119">
        <v>80</v>
      </c>
    </row>
    <row r="120" spans="1:3" x14ac:dyDescent="0.25">
      <c r="A120" s="60" t="s">
        <v>1151</v>
      </c>
      <c r="B120" s="58" t="s">
        <v>1150</v>
      </c>
      <c r="C120">
        <v>80</v>
      </c>
    </row>
    <row r="121" spans="1:3" x14ac:dyDescent="0.25">
      <c r="A121" s="60" t="s">
        <v>1153</v>
      </c>
      <c r="B121" s="58" t="s">
        <v>1152</v>
      </c>
      <c r="C121">
        <v>80</v>
      </c>
    </row>
    <row r="122" spans="1:3" x14ac:dyDescent="0.25">
      <c r="A122" s="60" t="s">
        <v>1155</v>
      </c>
      <c r="B122" s="58" t="s">
        <v>1154</v>
      </c>
      <c r="C122">
        <v>80</v>
      </c>
    </row>
    <row r="123" spans="1:3" x14ac:dyDescent="0.25">
      <c r="A123" s="60" t="s">
        <v>1157</v>
      </c>
      <c r="B123" s="58" t="s">
        <v>1156</v>
      </c>
      <c r="C123">
        <v>80</v>
      </c>
    </row>
    <row r="124" spans="1:3" x14ac:dyDescent="0.25">
      <c r="A124" s="60" t="s">
        <v>1159</v>
      </c>
      <c r="B124" s="58" t="s">
        <v>1158</v>
      </c>
      <c r="C124">
        <v>50</v>
      </c>
    </row>
    <row r="125" spans="1:3" x14ac:dyDescent="0.25">
      <c r="A125" s="60" t="s">
        <v>1161</v>
      </c>
      <c r="B125" s="58" t="s">
        <v>1160</v>
      </c>
      <c r="C125">
        <v>80</v>
      </c>
    </row>
    <row r="126" spans="1:3" x14ac:dyDescent="0.25">
      <c r="A126" s="60" t="s">
        <v>1163</v>
      </c>
      <c r="B126" s="58" t="s">
        <v>1162</v>
      </c>
      <c r="C126">
        <v>30</v>
      </c>
    </row>
    <row r="127" spans="1:3" x14ac:dyDescent="0.25">
      <c r="A127" s="60" t="s">
        <v>1165</v>
      </c>
      <c r="B127" s="58" t="s">
        <v>1164</v>
      </c>
      <c r="C127">
        <v>80</v>
      </c>
    </row>
    <row r="128" spans="1:3" x14ac:dyDescent="0.25">
      <c r="A128" s="60" t="s">
        <v>1167</v>
      </c>
      <c r="B128" s="58" t="s">
        <v>1166</v>
      </c>
      <c r="C128">
        <v>80</v>
      </c>
    </row>
    <row r="129" spans="1:3" x14ac:dyDescent="0.25">
      <c r="A129" s="60" t="s">
        <v>1169</v>
      </c>
      <c r="B129" s="58" t="s">
        <v>1168</v>
      </c>
      <c r="C129">
        <v>80</v>
      </c>
    </row>
    <row r="130" spans="1:3" x14ac:dyDescent="0.25">
      <c r="A130" s="60" t="s">
        <v>1171</v>
      </c>
      <c r="B130" s="58" t="s">
        <v>1170</v>
      </c>
      <c r="C130">
        <v>30</v>
      </c>
    </row>
    <row r="131" spans="1:3" x14ac:dyDescent="0.25">
      <c r="A131" s="60" t="s">
        <v>1173</v>
      </c>
      <c r="B131" s="58" t="s">
        <v>1172</v>
      </c>
      <c r="C131">
        <v>80</v>
      </c>
    </row>
    <row r="132" spans="1:3" x14ac:dyDescent="0.25">
      <c r="A132" s="60" t="s">
        <v>1176</v>
      </c>
      <c r="B132" s="58" t="s">
        <v>1175</v>
      </c>
      <c r="C132">
        <v>80</v>
      </c>
    </row>
    <row r="133" spans="1:3" x14ac:dyDescent="0.25">
      <c r="A133" s="60" t="s">
        <v>1179</v>
      </c>
      <c r="B133" s="58" t="s">
        <v>1178</v>
      </c>
      <c r="C133">
        <v>80</v>
      </c>
    </row>
    <row r="134" spans="1:3" x14ac:dyDescent="0.25">
      <c r="A134" s="60" t="s">
        <v>1181</v>
      </c>
      <c r="B134" s="58" t="s">
        <v>1180</v>
      </c>
      <c r="C134">
        <v>80</v>
      </c>
    </row>
    <row r="135" spans="1:3" x14ac:dyDescent="0.25">
      <c r="A135" s="60" t="s">
        <v>1183</v>
      </c>
      <c r="B135" s="58" t="s">
        <v>1182</v>
      </c>
      <c r="C135">
        <v>80</v>
      </c>
    </row>
    <row r="136" spans="1:3" x14ac:dyDescent="0.25">
      <c r="A136" s="60" t="s">
        <v>1185</v>
      </c>
      <c r="B136" s="58" t="s">
        <v>1184</v>
      </c>
      <c r="C136">
        <v>10</v>
      </c>
    </row>
    <row r="137" spans="1:3" x14ac:dyDescent="0.25">
      <c r="A137" s="60" t="s">
        <v>1187</v>
      </c>
      <c r="B137" s="58" t="s">
        <v>1186</v>
      </c>
      <c r="C137">
        <v>30</v>
      </c>
    </row>
    <row r="138" spans="1:3" x14ac:dyDescent="0.25">
      <c r="A138" s="60" t="s">
        <v>1189</v>
      </c>
      <c r="B138" s="58" t="s">
        <v>1188</v>
      </c>
      <c r="C138">
        <v>80</v>
      </c>
    </row>
    <row r="139" spans="1:3" x14ac:dyDescent="0.25">
      <c r="A139" s="60" t="s">
        <v>1462</v>
      </c>
      <c r="B139" s="58" t="s">
        <v>1461</v>
      </c>
      <c r="C139">
        <v>80</v>
      </c>
    </row>
    <row r="140" spans="1:3" x14ac:dyDescent="0.25">
      <c r="A140" s="60" t="s">
        <v>1191</v>
      </c>
      <c r="B140" s="58" t="s">
        <v>1190</v>
      </c>
      <c r="C140">
        <v>10</v>
      </c>
    </row>
    <row r="141" spans="1:3" x14ac:dyDescent="0.25">
      <c r="A141" s="60" t="s">
        <v>1193</v>
      </c>
      <c r="B141" s="58" t="s">
        <v>1192</v>
      </c>
      <c r="C141">
        <v>80</v>
      </c>
    </row>
    <row r="142" spans="1:3" x14ac:dyDescent="0.25">
      <c r="A142" s="60" t="s">
        <v>1195</v>
      </c>
      <c r="B142" s="58" t="s">
        <v>1194</v>
      </c>
      <c r="C142">
        <v>80</v>
      </c>
    </row>
    <row r="143" spans="1:3" x14ac:dyDescent="0.25">
      <c r="A143" s="60" t="s">
        <v>1197</v>
      </c>
      <c r="B143" s="58" t="s">
        <v>1196</v>
      </c>
      <c r="C143">
        <v>80</v>
      </c>
    </row>
    <row r="144" spans="1:3" x14ac:dyDescent="0.25">
      <c r="A144" s="60" t="s">
        <v>1199</v>
      </c>
      <c r="B144" s="58" t="s">
        <v>1198</v>
      </c>
      <c r="C144">
        <v>80</v>
      </c>
    </row>
    <row r="145" spans="1:3" x14ac:dyDescent="0.25">
      <c r="A145" s="60" t="s">
        <v>1201</v>
      </c>
      <c r="B145" s="58" t="s">
        <v>1200</v>
      </c>
      <c r="C145">
        <v>80</v>
      </c>
    </row>
    <row r="146" spans="1:3" x14ac:dyDescent="0.25">
      <c r="A146" s="60" t="s">
        <v>1203</v>
      </c>
      <c r="B146" s="58" t="s">
        <v>1202</v>
      </c>
      <c r="C146">
        <v>80</v>
      </c>
    </row>
    <row r="147" spans="1:3" x14ac:dyDescent="0.25">
      <c r="A147" s="60" t="s">
        <v>1205</v>
      </c>
      <c r="B147" s="58" t="s">
        <v>1204</v>
      </c>
      <c r="C147">
        <v>30</v>
      </c>
    </row>
    <row r="148" spans="1:3" x14ac:dyDescent="0.25">
      <c r="A148" s="60" t="s">
        <v>1207</v>
      </c>
      <c r="B148" s="58" t="s">
        <v>1206</v>
      </c>
      <c r="C148">
        <v>80</v>
      </c>
    </row>
    <row r="149" spans="1:3" x14ac:dyDescent="0.25">
      <c r="A149" s="60" t="s">
        <v>1209</v>
      </c>
      <c r="B149" s="58" t="s">
        <v>1208</v>
      </c>
      <c r="C149">
        <v>80</v>
      </c>
    </row>
    <row r="150" spans="1:3" x14ac:dyDescent="0.25">
      <c r="A150" s="60" t="s">
        <v>1211</v>
      </c>
      <c r="B150" s="58" t="s">
        <v>1210</v>
      </c>
      <c r="C150">
        <v>80</v>
      </c>
    </row>
    <row r="151" spans="1:3" x14ac:dyDescent="0.25">
      <c r="A151" s="60" t="s">
        <v>1213</v>
      </c>
      <c r="B151" s="58" t="s">
        <v>1212</v>
      </c>
      <c r="C151">
        <v>10</v>
      </c>
    </row>
    <row r="152" spans="1:3" x14ac:dyDescent="0.25">
      <c r="A152" s="60" t="s">
        <v>1215</v>
      </c>
      <c r="B152" s="58" t="s">
        <v>1214</v>
      </c>
      <c r="C152">
        <v>50</v>
      </c>
    </row>
    <row r="153" spans="1:3" x14ac:dyDescent="0.25">
      <c r="A153" s="60" t="s">
        <v>1217</v>
      </c>
      <c r="B153" s="58" t="s">
        <v>1216</v>
      </c>
      <c r="C153">
        <v>80</v>
      </c>
    </row>
    <row r="154" spans="1:3" x14ac:dyDescent="0.25">
      <c r="A154" s="60" t="s">
        <v>1219</v>
      </c>
      <c r="B154" s="58" t="s">
        <v>1218</v>
      </c>
      <c r="C154">
        <v>80</v>
      </c>
    </row>
    <row r="155" spans="1:3" x14ac:dyDescent="0.25">
      <c r="A155" s="60" t="s">
        <v>1221</v>
      </c>
      <c r="B155" s="58" t="s">
        <v>1220</v>
      </c>
      <c r="C155">
        <v>80</v>
      </c>
    </row>
    <row r="156" spans="1:3" x14ac:dyDescent="0.25">
      <c r="A156" s="60" t="s">
        <v>1223</v>
      </c>
      <c r="B156" s="58" t="s">
        <v>1222</v>
      </c>
      <c r="C156">
        <v>50</v>
      </c>
    </row>
    <row r="157" spans="1:3" x14ac:dyDescent="0.25">
      <c r="A157" s="60" t="s">
        <v>1225</v>
      </c>
      <c r="B157" s="58" t="s">
        <v>1224</v>
      </c>
      <c r="C157">
        <v>80</v>
      </c>
    </row>
    <row r="158" spans="1:3" x14ac:dyDescent="0.25">
      <c r="A158" s="60" t="s">
        <v>1227</v>
      </c>
      <c r="B158" s="58" t="s">
        <v>1226</v>
      </c>
      <c r="C158">
        <v>80</v>
      </c>
    </row>
    <row r="159" spans="1:3" x14ac:dyDescent="0.25">
      <c r="A159" s="60" t="s">
        <v>1229</v>
      </c>
      <c r="B159" s="58" t="s">
        <v>1228</v>
      </c>
      <c r="C159">
        <v>80</v>
      </c>
    </row>
    <row r="160" spans="1:3" x14ac:dyDescent="0.25">
      <c r="A160" s="60" t="s">
        <v>1231</v>
      </c>
      <c r="B160" s="58" t="s">
        <v>1230</v>
      </c>
      <c r="C160">
        <v>30</v>
      </c>
    </row>
    <row r="161" spans="1:3" x14ac:dyDescent="0.25">
      <c r="A161" s="60" t="s">
        <v>1233</v>
      </c>
      <c r="B161" s="58" t="s">
        <v>1232</v>
      </c>
      <c r="C161">
        <v>80</v>
      </c>
    </row>
    <row r="162" spans="1:3" x14ac:dyDescent="0.25">
      <c r="A162" s="60" t="s">
        <v>1235</v>
      </c>
      <c r="B162" s="58" t="s">
        <v>1234</v>
      </c>
      <c r="C162">
        <v>80</v>
      </c>
    </row>
    <row r="163" spans="1:3" x14ac:dyDescent="0.25">
      <c r="A163" s="60" t="s">
        <v>1237</v>
      </c>
      <c r="B163" s="58" t="s">
        <v>1236</v>
      </c>
      <c r="C163">
        <v>80</v>
      </c>
    </row>
    <row r="164" spans="1:3" x14ac:dyDescent="0.25">
      <c r="A164" s="60" t="s">
        <v>1239</v>
      </c>
      <c r="B164" s="58" t="s">
        <v>1238</v>
      </c>
      <c r="C164">
        <v>80</v>
      </c>
    </row>
    <row r="165" spans="1:3" x14ac:dyDescent="0.25">
      <c r="A165" s="60" t="s">
        <v>1242</v>
      </c>
      <c r="B165" s="58" t="s">
        <v>1241</v>
      </c>
      <c r="C165">
        <v>30</v>
      </c>
    </row>
    <row r="166" spans="1:3" x14ac:dyDescent="0.25">
      <c r="A166" s="60" t="s">
        <v>1244</v>
      </c>
      <c r="B166" s="58" t="s">
        <v>1243</v>
      </c>
      <c r="C166">
        <v>80</v>
      </c>
    </row>
    <row r="167" spans="1:3" x14ac:dyDescent="0.25">
      <c r="A167" s="60" t="s">
        <v>1246</v>
      </c>
      <c r="B167" s="58" t="s">
        <v>1245</v>
      </c>
      <c r="C167">
        <v>80</v>
      </c>
    </row>
    <row r="168" spans="1:3" x14ac:dyDescent="0.25">
      <c r="A168" s="60" t="s">
        <v>1248</v>
      </c>
      <c r="B168" s="58" t="s">
        <v>1247</v>
      </c>
      <c r="C168">
        <v>80</v>
      </c>
    </row>
    <row r="169" spans="1:3" x14ac:dyDescent="0.25">
      <c r="A169" s="60" t="s">
        <v>1250</v>
      </c>
      <c r="B169" s="58" t="s">
        <v>1249</v>
      </c>
      <c r="C169">
        <v>80</v>
      </c>
    </row>
    <row r="170" spans="1:3" x14ac:dyDescent="0.25">
      <c r="A170" s="60" t="s">
        <v>1252</v>
      </c>
      <c r="B170" s="58" t="s">
        <v>1251</v>
      </c>
      <c r="C170">
        <v>30</v>
      </c>
    </row>
    <row r="171" spans="1:3" x14ac:dyDescent="0.25">
      <c r="A171" s="60" t="s">
        <v>1254</v>
      </c>
      <c r="B171" s="58" t="s">
        <v>1253</v>
      </c>
      <c r="C171">
        <v>80</v>
      </c>
    </row>
    <row r="172" spans="1:3" x14ac:dyDescent="0.25">
      <c r="A172" s="60" t="s">
        <v>1256</v>
      </c>
      <c r="B172" s="58" t="s">
        <v>1255</v>
      </c>
      <c r="C172">
        <v>30</v>
      </c>
    </row>
    <row r="173" spans="1:3" x14ac:dyDescent="0.25">
      <c r="A173" s="60" t="s">
        <v>1258</v>
      </c>
      <c r="B173" s="58" t="s">
        <v>1257</v>
      </c>
      <c r="C173">
        <v>80</v>
      </c>
    </row>
    <row r="174" spans="1:3" x14ac:dyDescent="0.25">
      <c r="A174" s="60" t="s">
        <v>1260</v>
      </c>
      <c r="B174" s="58" t="s">
        <v>1259</v>
      </c>
      <c r="C174">
        <v>30</v>
      </c>
    </row>
    <row r="175" spans="1:3" x14ac:dyDescent="0.25">
      <c r="A175" s="60" t="s">
        <v>1262</v>
      </c>
      <c r="B175" s="58" t="s">
        <v>1261</v>
      </c>
      <c r="C175">
        <v>80</v>
      </c>
    </row>
    <row r="176" spans="1:3" x14ac:dyDescent="0.25">
      <c r="A176" s="60" t="s">
        <v>1264</v>
      </c>
      <c r="B176" s="58" t="s">
        <v>1263</v>
      </c>
      <c r="C176">
        <v>80</v>
      </c>
    </row>
    <row r="177" spans="1:3" x14ac:dyDescent="0.25">
      <c r="A177" s="60" t="s">
        <v>1266</v>
      </c>
      <c r="B177" s="58" t="s">
        <v>1265</v>
      </c>
      <c r="C177">
        <v>80</v>
      </c>
    </row>
    <row r="178" spans="1:3" x14ac:dyDescent="0.25">
      <c r="A178" s="60" t="s">
        <v>1268</v>
      </c>
      <c r="B178" s="58" t="s">
        <v>1267</v>
      </c>
      <c r="C178">
        <v>30</v>
      </c>
    </row>
    <row r="179" spans="1:3" x14ac:dyDescent="0.25">
      <c r="A179" s="60" t="s">
        <v>1270</v>
      </c>
      <c r="B179" s="58" t="s">
        <v>1269</v>
      </c>
      <c r="C179">
        <v>30</v>
      </c>
    </row>
    <row r="180" spans="1:3" x14ac:dyDescent="0.25">
      <c r="A180" s="60" t="s">
        <v>1272</v>
      </c>
      <c r="B180" s="58" t="s">
        <v>1271</v>
      </c>
      <c r="C180">
        <v>80</v>
      </c>
    </row>
    <row r="181" spans="1:3" x14ac:dyDescent="0.25">
      <c r="A181" s="60" t="s">
        <v>1274</v>
      </c>
      <c r="B181" s="58" t="s">
        <v>1273</v>
      </c>
      <c r="C181">
        <v>30</v>
      </c>
    </row>
    <row r="182" spans="1:3" x14ac:dyDescent="0.25">
      <c r="A182" s="60" t="s">
        <v>1276</v>
      </c>
      <c r="B182" s="58" t="s">
        <v>1275</v>
      </c>
      <c r="C182">
        <v>80</v>
      </c>
    </row>
    <row r="183" spans="1:3" x14ac:dyDescent="0.25">
      <c r="A183" s="60" t="s">
        <v>1278</v>
      </c>
      <c r="B183" s="58" t="s">
        <v>1277</v>
      </c>
      <c r="C183">
        <v>80</v>
      </c>
    </row>
    <row r="184" spans="1:3" x14ac:dyDescent="0.25">
      <c r="A184" s="60" t="s">
        <v>1280</v>
      </c>
      <c r="B184" s="58" t="s">
        <v>1279</v>
      </c>
      <c r="C184">
        <v>80</v>
      </c>
    </row>
    <row r="185" spans="1:3" x14ac:dyDescent="0.25">
      <c r="A185" s="60" t="s">
        <v>1282</v>
      </c>
      <c r="B185" s="58" t="s">
        <v>1281</v>
      </c>
      <c r="C185">
        <v>80</v>
      </c>
    </row>
    <row r="186" spans="1:3" x14ac:dyDescent="0.25">
      <c r="A186" s="60" t="s">
        <v>1284</v>
      </c>
      <c r="B186" s="58" t="s">
        <v>1283</v>
      </c>
      <c r="C186">
        <v>80</v>
      </c>
    </row>
    <row r="187" spans="1:3" x14ac:dyDescent="0.25">
      <c r="A187" s="60" t="s">
        <v>1286</v>
      </c>
      <c r="B187" s="58" t="s">
        <v>1285</v>
      </c>
      <c r="C187">
        <v>80</v>
      </c>
    </row>
    <row r="188" spans="1:3" x14ac:dyDescent="0.25">
      <c r="A188" s="60" t="s">
        <v>1288</v>
      </c>
      <c r="B188" s="58" t="s">
        <v>1287</v>
      </c>
      <c r="C188">
        <v>30</v>
      </c>
    </row>
    <row r="189" spans="1:3" x14ac:dyDescent="0.25">
      <c r="A189" s="60" t="s">
        <v>1290</v>
      </c>
      <c r="B189" s="58" t="s">
        <v>1289</v>
      </c>
      <c r="C189">
        <v>80</v>
      </c>
    </row>
    <row r="190" spans="1:3" x14ac:dyDescent="0.25">
      <c r="A190" s="60" t="s">
        <v>1292</v>
      </c>
      <c r="B190" s="58" t="s">
        <v>1291</v>
      </c>
      <c r="C190">
        <v>80</v>
      </c>
    </row>
    <row r="191" spans="1:3" x14ac:dyDescent="0.25">
      <c r="A191" s="60" t="s">
        <v>1294</v>
      </c>
      <c r="B191" s="58" t="s">
        <v>1293</v>
      </c>
      <c r="C191">
        <v>80</v>
      </c>
    </row>
    <row r="192" spans="1:3" x14ac:dyDescent="0.25">
      <c r="A192" s="60" t="s">
        <v>1296</v>
      </c>
      <c r="B192" s="58" t="s">
        <v>1295</v>
      </c>
      <c r="C192">
        <v>10</v>
      </c>
    </row>
    <row r="193" spans="1:3" x14ac:dyDescent="0.25">
      <c r="A193" s="60" t="s">
        <v>1298</v>
      </c>
      <c r="B193" s="58" t="s">
        <v>1297</v>
      </c>
      <c r="C193">
        <v>80</v>
      </c>
    </row>
    <row r="194" spans="1:3" x14ac:dyDescent="0.25">
      <c r="A194" s="60" t="s">
        <v>1300</v>
      </c>
      <c r="B194" s="58" t="s">
        <v>1299</v>
      </c>
      <c r="C194">
        <v>10</v>
      </c>
    </row>
    <row r="195" spans="1:3" x14ac:dyDescent="0.25">
      <c r="A195" s="60" t="s">
        <v>1302</v>
      </c>
      <c r="B195" s="58" t="s">
        <v>1301</v>
      </c>
      <c r="C195">
        <v>80</v>
      </c>
    </row>
    <row r="196" spans="1:3" x14ac:dyDescent="0.25">
      <c r="A196" s="60" t="s">
        <v>1304</v>
      </c>
      <c r="B196" s="58" t="s">
        <v>1303</v>
      </c>
      <c r="C196">
        <v>30</v>
      </c>
    </row>
    <row r="197" spans="1:3" x14ac:dyDescent="0.25">
      <c r="A197" s="60" t="s">
        <v>1306</v>
      </c>
      <c r="B197" s="58" t="s">
        <v>1305</v>
      </c>
      <c r="C197">
        <v>10</v>
      </c>
    </row>
    <row r="198" spans="1:3" x14ac:dyDescent="0.25">
      <c r="A198" s="60" t="s">
        <v>1308</v>
      </c>
      <c r="B198" s="58" t="s">
        <v>1307</v>
      </c>
      <c r="C198">
        <v>10</v>
      </c>
    </row>
    <row r="199" spans="1:3" x14ac:dyDescent="0.25">
      <c r="A199" s="60" t="s">
        <v>1310</v>
      </c>
      <c r="B199" s="58" t="s">
        <v>1309</v>
      </c>
      <c r="C199">
        <v>80</v>
      </c>
    </row>
    <row r="200" spans="1:3" x14ac:dyDescent="0.25">
      <c r="A200" s="60" t="s">
        <v>1312</v>
      </c>
      <c r="B200" s="58" t="s">
        <v>1311</v>
      </c>
      <c r="C200">
        <v>80</v>
      </c>
    </row>
    <row r="201" spans="1:3" x14ac:dyDescent="0.25">
      <c r="A201" s="60" t="s">
        <v>1314</v>
      </c>
      <c r="B201" s="58" t="s">
        <v>1313</v>
      </c>
      <c r="C201">
        <v>30</v>
      </c>
    </row>
    <row r="202" spans="1:3" x14ac:dyDescent="0.25">
      <c r="A202" s="60" t="s">
        <v>1316</v>
      </c>
      <c r="B202" s="58" t="s">
        <v>1315</v>
      </c>
      <c r="C202">
        <v>80</v>
      </c>
    </row>
    <row r="203" spans="1:3" x14ac:dyDescent="0.25">
      <c r="A203" s="60" t="s">
        <v>1318</v>
      </c>
      <c r="B203" s="58" t="s">
        <v>1317</v>
      </c>
      <c r="C203">
        <v>80</v>
      </c>
    </row>
    <row r="204" spans="1:3" x14ac:dyDescent="0.25">
      <c r="A204" s="60" t="s">
        <v>1320</v>
      </c>
      <c r="B204" s="58" t="s">
        <v>1319</v>
      </c>
      <c r="C204">
        <v>80</v>
      </c>
    </row>
    <row r="205" spans="1:3" x14ac:dyDescent="0.25">
      <c r="A205" s="60" t="s">
        <v>1322</v>
      </c>
      <c r="B205" s="58" t="s">
        <v>1321</v>
      </c>
      <c r="C205">
        <v>10</v>
      </c>
    </row>
    <row r="206" spans="1:3" x14ac:dyDescent="0.25">
      <c r="A206" s="60" t="s">
        <v>1324</v>
      </c>
      <c r="B206" s="58" t="s">
        <v>1323</v>
      </c>
      <c r="C206">
        <v>80</v>
      </c>
    </row>
    <row r="207" spans="1:3" x14ac:dyDescent="0.25">
      <c r="A207" s="60" t="s">
        <v>1328</v>
      </c>
      <c r="B207" s="58" t="s">
        <v>1327</v>
      </c>
      <c r="C207">
        <v>30</v>
      </c>
    </row>
    <row r="208" spans="1:3" x14ac:dyDescent="0.25">
      <c r="A208" s="60" t="s">
        <v>1330</v>
      </c>
      <c r="B208" s="58" t="s">
        <v>1329</v>
      </c>
      <c r="C208">
        <v>80</v>
      </c>
    </row>
    <row r="209" spans="1:3" x14ac:dyDescent="0.25">
      <c r="A209" s="60" t="s">
        <v>1332</v>
      </c>
      <c r="B209" s="58" t="s">
        <v>1331</v>
      </c>
      <c r="C209">
        <v>80</v>
      </c>
    </row>
    <row r="210" spans="1:3" x14ac:dyDescent="0.25">
      <c r="A210" s="60" t="s">
        <v>1334</v>
      </c>
      <c r="B210" s="58" t="s">
        <v>1333</v>
      </c>
      <c r="C210">
        <v>50</v>
      </c>
    </row>
    <row r="211" spans="1:3" x14ac:dyDescent="0.25">
      <c r="A211" s="60" t="s">
        <v>1336</v>
      </c>
      <c r="B211" s="58" t="s">
        <v>1335</v>
      </c>
      <c r="C211">
        <v>80</v>
      </c>
    </row>
    <row r="212" spans="1:3" x14ac:dyDescent="0.25">
      <c r="A212" s="60" t="s">
        <v>1338</v>
      </c>
      <c r="B212" s="58" t="s">
        <v>1337</v>
      </c>
      <c r="C212">
        <v>80</v>
      </c>
    </row>
    <row r="213" spans="1:3" x14ac:dyDescent="0.25">
      <c r="A213" s="60" t="s">
        <v>1340</v>
      </c>
      <c r="B213" s="58" t="s">
        <v>1339</v>
      </c>
      <c r="C213">
        <v>30</v>
      </c>
    </row>
    <row r="214" spans="1:3" x14ac:dyDescent="0.25">
      <c r="A214" s="60" t="s">
        <v>1342</v>
      </c>
      <c r="B214" s="58" t="s">
        <v>1341</v>
      </c>
      <c r="C214">
        <v>80</v>
      </c>
    </row>
    <row r="215" spans="1:3" x14ac:dyDescent="0.25">
      <c r="A215" s="60" t="s">
        <v>1344</v>
      </c>
      <c r="B215" s="58" t="s">
        <v>1343</v>
      </c>
      <c r="C215">
        <v>30</v>
      </c>
    </row>
    <row r="216" spans="1:3" x14ac:dyDescent="0.25">
      <c r="A216" s="60" t="s">
        <v>1346</v>
      </c>
      <c r="B216" s="58" t="s">
        <v>1345</v>
      </c>
      <c r="C216">
        <v>80</v>
      </c>
    </row>
    <row r="217" spans="1:3" x14ac:dyDescent="0.25">
      <c r="A217" s="60" t="s">
        <v>1348</v>
      </c>
      <c r="B217" s="58" t="s">
        <v>1347</v>
      </c>
      <c r="C217">
        <v>30</v>
      </c>
    </row>
    <row r="218" spans="1:3" x14ac:dyDescent="0.25">
      <c r="A218" s="60" t="s">
        <v>1350</v>
      </c>
      <c r="B218" s="58" t="s">
        <v>1349</v>
      </c>
      <c r="C218">
        <v>80</v>
      </c>
    </row>
    <row r="219" spans="1:3" x14ac:dyDescent="0.25">
      <c r="A219" s="60" t="s">
        <v>1352</v>
      </c>
      <c r="B219" s="58" t="s">
        <v>1351</v>
      </c>
      <c r="C219">
        <v>80</v>
      </c>
    </row>
    <row r="220" spans="1:3" x14ac:dyDescent="0.25">
      <c r="A220" s="60" t="s">
        <v>1354</v>
      </c>
      <c r="B220" s="58" t="s">
        <v>1353</v>
      </c>
      <c r="C220">
        <v>80</v>
      </c>
    </row>
    <row r="221" spans="1:3" x14ac:dyDescent="0.25">
      <c r="A221" s="60" t="s">
        <v>1356</v>
      </c>
      <c r="B221" s="58" t="s">
        <v>1355</v>
      </c>
      <c r="C221">
        <v>80</v>
      </c>
    </row>
    <row r="222" spans="1:3" x14ac:dyDescent="0.25">
      <c r="A222" s="60" t="s">
        <v>1358</v>
      </c>
      <c r="B222" s="58" t="s">
        <v>1357</v>
      </c>
      <c r="C222">
        <v>10</v>
      </c>
    </row>
    <row r="223" spans="1:3" x14ac:dyDescent="0.25">
      <c r="A223" s="60" t="s">
        <v>1360</v>
      </c>
      <c r="B223" s="58" t="s">
        <v>1359</v>
      </c>
      <c r="C223">
        <v>80</v>
      </c>
    </row>
    <row r="224" spans="1:3" x14ac:dyDescent="0.25">
      <c r="A224" s="60" t="s">
        <v>1362</v>
      </c>
      <c r="B224" s="58" t="s">
        <v>1361</v>
      </c>
      <c r="C224">
        <v>80</v>
      </c>
    </row>
    <row r="225" spans="1:3" x14ac:dyDescent="0.25">
      <c r="A225" s="60" t="s">
        <v>1364</v>
      </c>
      <c r="B225" s="58" t="s">
        <v>1363</v>
      </c>
      <c r="C225">
        <v>80</v>
      </c>
    </row>
    <row r="226" spans="1:3" x14ac:dyDescent="0.25">
      <c r="A226" s="60" t="s">
        <v>1366</v>
      </c>
      <c r="B226" s="58" t="s">
        <v>1365</v>
      </c>
      <c r="C226">
        <v>80</v>
      </c>
    </row>
    <row r="227" spans="1:3" x14ac:dyDescent="0.25">
      <c r="A227" s="60" t="s">
        <v>1368</v>
      </c>
      <c r="B227" s="58" t="s">
        <v>1367</v>
      </c>
      <c r="C227">
        <v>10</v>
      </c>
    </row>
    <row r="228" spans="1:3" x14ac:dyDescent="0.25">
      <c r="A228" s="60" t="s">
        <v>1370</v>
      </c>
      <c r="B228" s="58" t="s">
        <v>1369</v>
      </c>
      <c r="C228">
        <v>10</v>
      </c>
    </row>
    <row r="229" spans="1:3" x14ac:dyDescent="0.25">
      <c r="A229" s="60" t="s">
        <v>1372</v>
      </c>
      <c r="B229" s="58" t="s">
        <v>1371</v>
      </c>
      <c r="C229">
        <v>80</v>
      </c>
    </row>
    <row r="230" spans="1:3" x14ac:dyDescent="0.25">
      <c r="A230" s="60" t="s">
        <v>1374</v>
      </c>
      <c r="B230" s="58" t="s">
        <v>1373</v>
      </c>
      <c r="C230">
        <v>80</v>
      </c>
    </row>
    <row r="231" spans="1:3" x14ac:dyDescent="0.25">
      <c r="A231" s="60" t="s">
        <v>1376</v>
      </c>
      <c r="B231" s="58" t="s">
        <v>1375</v>
      </c>
      <c r="C231">
        <v>80</v>
      </c>
    </row>
    <row r="232" spans="1:3" x14ac:dyDescent="0.25">
      <c r="A232" s="60" t="s">
        <v>1378</v>
      </c>
      <c r="B232" s="58" t="s">
        <v>1377</v>
      </c>
      <c r="C232">
        <v>80</v>
      </c>
    </row>
    <row r="233" spans="1:3" x14ac:dyDescent="0.25">
      <c r="A233" s="60" t="s">
        <v>1380</v>
      </c>
      <c r="B233" s="58" t="s">
        <v>1379</v>
      </c>
      <c r="C233">
        <v>80</v>
      </c>
    </row>
    <row r="234" spans="1:3" x14ac:dyDescent="0.25">
      <c r="A234" s="60" t="s">
        <v>1382</v>
      </c>
      <c r="B234" s="58" t="s">
        <v>1381</v>
      </c>
      <c r="C234">
        <v>80</v>
      </c>
    </row>
    <row r="235" spans="1:3" x14ac:dyDescent="0.25">
      <c r="A235" s="60" t="s">
        <v>1384</v>
      </c>
      <c r="B235" s="58" t="s">
        <v>1383</v>
      </c>
      <c r="C235">
        <v>80</v>
      </c>
    </row>
    <row r="236" spans="1:3" x14ac:dyDescent="0.25">
      <c r="A236" s="60" t="s">
        <v>1386</v>
      </c>
      <c r="B236" s="58" t="s">
        <v>1385</v>
      </c>
      <c r="C236">
        <v>80</v>
      </c>
    </row>
    <row r="237" spans="1:3" x14ac:dyDescent="0.25">
      <c r="A237" s="60" t="s">
        <v>1388</v>
      </c>
      <c r="B237" s="58" t="s">
        <v>1387</v>
      </c>
      <c r="C237">
        <v>100</v>
      </c>
    </row>
    <row r="238" spans="1:3" x14ac:dyDescent="0.25">
      <c r="A238" s="60" t="s">
        <v>1390</v>
      </c>
      <c r="B238" s="58" t="s">
        <v>1389</v>
      </c>
      <c r="C238">
        <v>10</v>
      </c>
    </row>
    <row r="239" spans="1:3" x14ac:dyDescent="0.25">
      <c r="A239" s="60" t="s">
        <v>1392</v>
      </c>
      <c r="B239" s="58" t="s">
        <v>1391</v>
      </c>
      <c r="C239">
        <v>80</v>
      </c>
    </row>
    <row r="240" spans="1:3" x14ac:dyDescent="0.25">
      <c r="A240" s="60" t="s">
        <v>1394</v>
      </c>
      <c r="B240" s="58" t="s">
        <v>1393</v>
      </c>
      <c r="C240">
        <v>30</v>
      </c>
    </row>
    <row r="241" spans="1:3" x14ac:dyDescent="0.25">
      <c r="A241" s="60" t="s">
        <v>1396</v>
      </c>
      <c r="B241" s="58" t="s">
        <v>1395</v>
      </c>
      <c r="C241">
        <v>80</v>
      </c>
    </row>
    <row r="242" spans="1:3" x14ac:dyDescent="0.25">
      <c r="A242" s="60" t="s">
        <v>1398</v>
      </c>
      <c r="B242" s="58" t="s">
        <v>1397</v>
      </c>
      <c r="C242">
        <v>30</v>
      </c>
    </row>
    <row r="243" spans="1:3" x14ac:dyDescent="0.25">
      <c r="A243" s="60" t="s">
        <v>1400</v>
      </c>
      <c r="B243" s="58" t="s">
        <v>1399</v>
      </c>
      <c r="C243">
        <v>80</v>
      </c>
    </row>
    <row r="244" spans="1:3" x14ac:dyDescent="0.25">
      <c r="A244" s="60" t="s">
        <v>1402</v>
      </c>
      <c r="B244" s="58" t="s">
        <v>1401</v>
      </c>
      <c r="C244">
        <v>80</v>
      </c>
    </row>
    <row r="245" spans="1:3" x14ac:dyDescent="0.25">
      <c r="A245" s="60" t="s">
        <v>1404</v>
      </c>
      <c r="B245" s="58" t="s">
        <v>1403</v>
      </c>
      <c r="C245">
        <v>10</v>
      </c>
    </row>
    <row r="246" spans="1:3" x14ac:dyDescent="0.25">
      <c r="A246" s="60" t="s">
        <v>1406</v>
      </c>
      <c r="B246" s="58" t="s">
        <v>1405</v>
      </c>
      <c r="C246">
        <v>10</v>
      </c>
    </row>
    <row r="247" spans="1:3" x14ac:dyDescent="0.25">
      <c r="A247" s="60" t="s">
        <v>1408</v>
      </c>
      <c r="B247" s="58" t="s">
        <v>1407</v>
      </c>
      <c r="C247">
        <v>80</v>
      </c>
    </row>
    <row r="248" spans="1:3" x14ac:dyDescent="0.25">
      <c r="A248" s="60" t="s">
        <v>1410</v>
      </c>
      <c r="B248" s="58" t="s">
        <v>1409</v>
      </c>
      <c r="C248">
        <v>50</v>
      </c>
    </row>
    <row r="249" spans="1:3" x14ac:dyDescent="0.25">
      <c r="A249" s="60" t="s">
        <v>1412</v>
      </c>
      <c r="B249" s="58" t="s">
        <v>1411</v>
      </c>
      <c r="C249">
        <v>30</v>
      </c>
    </row>
    <row r="250" spans="1:3" x14ac:dyDescent="0.25">
      <c r="A250" s="60" t="s">
        <v>1414</v>
      </c>
      <c r="B250" s="58" t="s">
        <v>1413</v>
      </c>
      <c r="C250">
        <v>80</v>
      </c>
    </row>
    <row r="251" spans="1:3" x14ac:dyDescent="0.25">
      <c r="A251" s="60" t="s">
        <v>1416</v>
      </c>
      <c r="B251" s="58" t="s">
        <v>1415</v>
      </c>
      <c r="C251">
        <v>80</v>
      </c>
    </row>
    <row r="252" spans="1:3" x14ac:dyDescent="0.25">
      <c r="A252" s="60" t="s">
        <v>1418</v>
      </c>
      <c r="B252" s="58" t="s">
        <v>1417</v>
      </c>
      <c r="C252">
        <v>80</v>
      </c>
    </row>
    <row r="253" spans="1:3" x14ac:dyDescent="0.25">
      <c r="A253" s="60" t="s">
        <v>1420</v>
      </c>
      <c r="B253" s="58" t="s">
        <v>1419</v>
      </c>
      <c r="C253">
        <v>80</v>
      </c>
    </row>
    <row r="254" spans="1:3" x14ac:dyDescent="0.25">
      <c r="A254" s="60" t="s">
        <v>1422</v>
      </c>
      <c r="B254" s="58" t="s">
        <v>1421</v>
      </c>
      <c r="C254">
        <v>30</v>
      </c>
    </row>
    <row r="255" spans="1:3" x14ac:dyDescent="0.25">
      <c r="A255" s="60" t="s">
        <v>1424</v>
      </c>
      <c r="B255" s="58" t="s">
        <v>1423</v>
      </c>
      <c r="C255">
        <v>10</v>
      </c>
    </row>
    <row r="256" spans="1:3" x14ac:dyDescent="0.25">
      <c r="A256" s="60" t="s">
        <v>1426</v>
      </c>
      <c r="B256" s="58" t="s">
        <v>1425</v>
      </c>
      <c r="C256">
        <v>80</v>
      </c>
    </row>
    <row r="257" spans="1:3" x14ac:dyDescent="0.25">
      <c r="A257" s="60" t="s">
        <v>1428</v>
      </c>
      <c r="B257" s="58" t="s">
        <v>1427</v>
      </c>
      <c r="C257">
        <v>80</v>
      </c>
    </row>
    <row r="258" spans="1:3" x14ac:dyDescent="0.25">
      <c r="A258" s="60" t="s">
        <v>1430</v>
      </c>
      <c r="B258" s="58" t="s">
        <v>1429</v>
      </c>
      <c r="C258">
        <v>80</v>
      </c>
    </row>
    <row r="259" spans="1:3" x14ac:dyDescent="0.25">
      <c r="A259" s="60" t="s">
        <v>1432</v>
      </c>
      <c r="B259" s="58" t="s">
        <v>1431</v>
      </c>
      <c r="C259">
        <v>80</v>
      </c>
    </row>
    <row r="260" spans="1:3" x14ac:dyDescent="0.25">
      <c r="A260" s="60" t="s">
        <v>1434</v>
      </c>
      <c r="B260" s="58" t="s">
        <v>1433</v>
      </c>
      <c r="C260">
        <v>30</v>
      </c>
    </row>
    <row r="261" spans="1:3" x14ac:dyDescent="0.25">
      <c r="A261" s="60" t="s">
        <v>1436</v>
      </c>
      <c r="B261" s="58" t="s">
        <v>1435</v>
      </c>
      <c r="C261">
        <v>10</v>
      </c>
    </row>
    <row r="262" spans="1:3" x14ac:dyDescent="0.25">
      <c r="A262" s="60" t="s">
        <v>1438</v>
      </c>
      <c r="B262" s="58" t="s">
        <v>1437</v>
      </c>
      <c r="C262">
        <v>80</v>
      </c>
    </row>
    <row r="263" spans="1:3" x14ac:dyDescent="0.25">
      <c r="A263" s="60" t="s">
        <v>1440</v>
      </c>
      <c r="B263" s="58" t="s">
        <v>1439</v>
      </c>
      <c r="C263">
        <v>80</v>
      </c>
    </row>
    <row r="264" spans="1:3" x14ac:dyDescent="0.25">
      <c r="A264" s="60" t="s">
        <v>1442</v>
      </c>
      <c r="B264" s="58" t="s">
        <v>1441</v>
      </c>
      <c r="C264">
        <v>80</v>
      </c>
    </row>
    <row r="265" spans="1:3" x14ac:dyDescent="0.25">
      <c r="A265" s="60" t="s">
        <v>1444</v>
      </c>
      <c r="B265" s="58" t="s">
        <v>1443</v>
      </c>
      <c r="C265">
        <v>10</v>
      </c>
    </row>
    <row r="266" spans="1:3" x14ac:dyDescent="0.25">
      <c r="A266" s="60" t="s">
        <v>1446</v>
      </c>
      <c r="B266" s="58" t="s">
        <v>1445</v>
      </c>
      <c r="C266">
        <v>80</v>
      </c>
    </row>
    <row r="267" spans="1:3" x14ac:dyDescent="0.25">
      <c r="A267" s="60" t="s">
        <v>1448</v>
      </c>
      <c r="B267" s="58" t="s">
        <v>1447</v>
      </c>
      <c r="C267">
        <v>80</v>
      </c>
    </row>
    <row r="268" spans="1:3" x14ac:dyDescent="0.25">
      <c r="A268" s="60" t="s">
        <v>1450</v>
      </c>
      <c r="B268" s="58" t="s">
        <v>1449</v>
      </c>
      <c r="C268">
        <v>30</v>
      </c>
    </row>
    <row r="269" spans="1:3" x14ac:dyDescent="0.25">
      <c r="A269" s="60" t="s">
        <v>1452</v>
      </c>
      <c r="B269" s="58" t="s">
        <v>1451</v>
      </c>
      <c r="C269">
        <v>30</v>
      </c>
    </row>
    <row r="270" spans="1:3" x14ac:dyDescent="0.25">
      <c r="A270" s="60" t="s">
        <v>1454</v>
      </c>
      <c r="B270" s="58" t="s">
        <v>1453</v>
      </c>
      <c r="C270">
        <v>80</v>
      </c>
    </row>
    <row r="271" spans="1:3" x14ac:dyDescent="0.25">
      <c r="A271" s="60" t="s">
        <v>1456</v>
      </c>
      <c r="B271" s="58" t="s">
        <v>1455</v>
      </c>
      <c r="C271">
        <v>80</v>
      </c>
    </row>
    <row r="272" spans="1:3" x14ac:dyDescent="0.25">
      <c r="A272" s="60" t="s">
        <v>1458</v>
      </c>
      <c r="B272" s="58" t="s">
        <v>1457</v>
      </c>
      <c r="C272">
        <v>80</v>
      </c>
    </row>
    <row r="273" spans="1:3" x14ac:dyDescent="0.25">
      <c r="A273" s="60" t="s">
        <v>1460</v>
      </c>
      <c r="B273" s="58" t="s">
        <v>1459</v>
      </c>
      <c r="C273">
        <v>10</v>
      </c>
    </row>
    <row r="274" spans="1:3" x14ac:dyDescent="0.25">
      <c r="A274" s="60" t="s">
        <v>1464</v>
      </c>
      <c r="B274" s="58" t="s">
        <v>1463</v>
      </c>
      <c r="C274">
        <v>10</v>
      </c>
    </row>
    <row r="275" spans="1:3" x14ac:dyDescent="0.25">
      <c r="A275" s="60" t="s">
        <v>1466</v>
      </c>
      <c r="B275" s="58" t="s">
        <v>1465</v>
      </c>
      <c r="C275">
        <v>30</v>
      </c>
    </row>
    <row r="276" spans="1:3" x14ac:dyDescent="0.25">
      <c r="A276" s="60" t="s">
        <v>1468</v>
      </c>
      <c r="B276" s="58" t="s">
        <v>1467</v>
      </c>
      <c r="C276">
        <v>10</v>
      </c>
    </row>
    <row r="277" spans="1:3" x14ac:dyDescent="0.25">
      <c r="A277" s="60" t="s">
        <v>1470</v>
      </c>
      <c r="B277" s="58" t="s">
        <v>1469</v>
      </c>
      <c r="C277">
        <v>80</v>
      </c>
    </row>
    <row r="278" spans="1:3" x14ac:dyDescent="0.25">
      <c r="A278" s="60" t="s">
        <v>1472</v>
      </c>
      <c r="B278" s="58" t="s">
        <v>1471</v>
      </c>
      <c r="C278">
        <v>80</v>
      </c>
    </row>
    <row r="279" spans="1:3" x14ac:dyDescent="0.25">
      <c r="A279" s="60" t="s">
        <v>1474</v>
      </c>
      <c r="B279" s="58" t="s">
        <v>1473</v>
      </c>
      <c r="C279">
        <v>80</v>
      </c>
    </row>
    <row r="280" spans="1:3" x14ac:dyDescent="0.25">
      <c r="A280" s="60" t="s">
        <v>1476</v>
      </c>
      <c r="B280" s="58" t="s">
        <v>1475</v>
      </c>
      <c r="C280">
        <v>80</v>
      </c>
    </row>
    <row r="281" spans="1:3" x14ac:dyDescent="0.25">
      <c r="A281" s="60" t="s">
        <v>1478</v>
      </c>
      <c r="B281" s="58" t="s">
        <v>1477</v>
      </c>
      <c r="C281">
        <v>30</v>
      </c>
    </row>
    <row r="282" spans="1:3" x14ac:dyDescent="0.25">
      <c r="A282" s="60" t="s">
        <v>1480</v>
      </c>
      <c r="B282" s="58" t="s">
        <v>1479</v>
      </c>
      <c r="C282">
        <v>80</v>
      </c>
    </row>
    <row r="283" spans="1:3" x14ac:dyDescent="0.25">
      <c r="A283" s="60" t="s">
        <v>1482</v>
      </c>
      <c r="B283" s="58" t="s">
        <v>1481</v>
      </c>
      <c r="C283">
        <v>30</v>
      </c>
    </row>
    <row r="284" spans="1:3" x14ac:dyDescent="0.25">
      <c r="A284" s="60" t="s">
        <v>1484</v>
      </c>
      <c r="B284" s="58" t="s">
        <v>1483</v>
      </c>
      <c r="C284">
        <v>80</v>
      </c>
    </row>
    <row r="285" spans="1:3" x14ac:dyDescent="0.25">
      <c r="A285" s="60" t="s">
        <v>1486</v>
      </c>
      <c r="B285" s="58" t="s">
        <v>1485</v>
      </c>
      <c r="C285">
        <v>80</v>
      </c>
    </row>
    <row r="286" spans="1:3" x14ac:dyDescent="0.25">
      <c r="A286" s="60" t="s">
        <v>1488</v>
      </c>
      <c r="B286" s="58" t="s">
        <v>1487</v>
      </c>
      <c r="C286">
        <v>30</v>
      </c>
    </row>
    <row r="287" spans="1:3" x14ac:dyDescent="0.25">
      <c r="A287" s="60" t="s">
        <v>1490</v>
      </c>
      <c r="B287" s="58" t="s">
        <v>1489</v>
      </c>
      <c r="C287">
        <v>80</v>
      </c>
    </row>
    <row r="288" spans="1:3" x14ac:dyDescent="0.25">
      <c r="A288" s="60" t="s">
        <v>1492</v>
      </c>
      <c r="B288" s="58" t="s">
        <v>1491</v>
      </c>
      <c r="C288">
        <v>80</v>
      </c>
    </row>
    <row r="289" spans="1:3" x14ac:dyDescent="0.25">
      <c r="A289" s="60" t="s">
        <v>1494</v>
      </c>
      <c r="B289" s="58" t="s">
        <v>1493</v>
      </c>
      <c r="C289">
        <v>80</v>
      </c>
    </row>
    <row r="290" spans="1:3" x14ac:dyDescent="0.25">
      <c r="A290" s="60" t="s">
        <v>1496</v>
      </c>
      <c r="B290" s="58" t="s">
        <v>1495</v>
      </c>
      <c r="C290">
        <v>80</v>
      </c>
    </row>
    <row r="291" spans="1:3" x14ac:dyDescent="0.25">
      <c r="A291" s="60" t="s">
        <v>1498</v>
      </c>
      <c r="B291" s="58" t="s">
        <v>1497</v>
      </c>
      <c r="C291">
        <v>80</v>
      </c>
    </row>
    <row r="292" spans="1:3" x14ac:dyDescent="0.25">
      <c r="A292" s="60" t="s">
        <v>1500</v>
      </c>
      <c r="B292" s="58" t="s">
        <v>1499</v>
      </c>
      <c r="C292">
        <v>80</v>
      </c>
    </row>
    <row r="293" spans="1:3" x14ac:dyDescent="0.25">
      <c r="A293" s="60" t="s">
        <v>1503</v>
      </c>
      <c r="B293" s="58" t="s">
        <v>1502</v>
      </c>
      <c r="C293">
        <v>10</v>
      </c>
    </row>
    <row r="294" spans="1:3" x14ac:dyDescent="0.25">
      <c r="A294" s="60" t="s">
        <v>1505</v>
      </c>
      <c r="B294" s="58" t="s">
        <v>1504</v>
      </c>
      <c r="C294">
        <v>80</v>
      </c>
    </row>
    <row r="295" spans="1:3" x14ac:dyDescent="0.25">
      <c r="A295" s="60" t="s">
        <v>1507</v>
      </c>
      <c r="B295" s="58" t="s">
        <v>1506</v>
      </c>
      <c r="C295">
        <v>80</v>
      </c>
    </row>
    <row r="296" spans="1:3" x14ac:dyDescent="0.25">
      <c r="A296" s="60" t="s">
        <v>1509</v>
      </c>
      <c r="B296" s="58" t="s">
        <v>1508</v>
      </c>
      <c r="C296">
        <v>80</v>
      </c>
    </row>
    <row r="297" spans="1:3" x14ac:dyDescent="0.25">
      <c r="A297" s="60" t="s">
        <v>1511</v>
      </c>
      <c r="B297" s="58" t="s">
        <v>1510</v>
      </c>
      <c r="C297">
        <v>80</v>
      </c>
    </row>
    <row r="298" spans="1:3" x14ac:dyDescent="0.25">
      <c r="A298" s="60" t="s">
        <v>1513</v>
      </c>
      <c r="B298" s="58" t="s">
        <v>1512</v>
      </c>
      <c r="C298">
        <v>30</v>
      </c>
    </row>
    <row r="299" spans="1:3" x14ac:dyDescent="0.25">
      <c r="A299" s="60" t="s">
        <v>1515</v>
      </c>
      <c r="B299" s="58" t="s">
        <v>1514</v>
      </c>
      <c r="C299">
        <v>80</v>
      </c>
    </row>
    <row r="300" spans="1:3" x14ac:dyDescent="0.25">
      <c r="A300" s="60" t="s">
        <v>1517</v>
      </c>
      <c r="B300" s="58" t="s">
        <v>1516</v>
      </c>
      <c r="C300">
        <v>100</v>
      </c>
    </row>
    <row r="301" spans="1:3" x14ac:dyDescent="0.25">
      <c r="A301" s="60" t="s">
        <v>1519</v>
      </c>
      <c r="B301" s="58" t="s">
        <v>1518</v>
      </c>
      <c r="C301">
        <v>80</v>
      </c>
    </row>
    <row r="302" spans="1:3" x14ac:dyDescent="0.25">
      <c r="A302" s="60" t="s">
        <v>1522</v>
      </c>
      <c r="B302" s="58" t="s">
        <v>1521</v>
      </c>
      <c r="C302">
        <v>10</v>
      </c>
    </row>
    <row r="303" spans="1:3" x14ac:dyDescent="0.25">
      <c r="A303" s="60" t="s">
        <v>1525</v>
      </c>
      <c r="B303" s="58" t="s">
        <v>1524</v>
      </c>
      <c r="C303">
        <v>80</v>
      </c>
    </row>
    <row r="304" spans="1:3" x14ac:dyDescent="0.25">
      <c r="A304" s="60" t="s">
        <v>1527</v>
      </c>
      <c r="B304" s="58" t="s">
        <v>1526</v>
      </c>
      <c r="C304">
        <v>80</v>
      </c>
    </row>
    <row r="305" spans="1:3" x14ac:dyDescent="0.25">
      <c r="A305" s="60" t="s">
        <v>1529</v>
      </c>
      <c r="B305" s="58" t="s">
        <v>1528</v>
      </c>
      <c r="C305">
        <v>10</v>
      </c>
    </row>
    <row r="306" spans="1:3" x14ac:dyDescent="0.25">
      <c r="A306" s="60" t="s">
        <v>1531</v>
      </c>
      <c r="B306" s="58" t="s">
        <v>1530</v>
      </c>
      <c r="C306">
        <v>30</v>
      </c>
    </row>
    <row r="307" spans="1:3" x14ac:dyDescent="0.25">
      <c r="A307" s="60" t="s">
        <v>1533</v>
      </c>
      <c r="B307" s="58" t="s">
        <v>1532</v>
      </c>
      <c r="C307">
        <v>10</v>
      </c>
    </row>
    <row r="308" spans="1:3" x14ac:dyDescent="0.25">
      <c r="A308" s="60" t="s">
        <v>1535</v>
      </c>
      <c r="B308" s="58" t="s">
        <v>1534</v>
      </c>
      <c r="C308">
        <v>80</v>
      </c>
    </row>
    <row r="309" spans="1:3" x14ac:dyDescent="0.25">
      <c r="A309" s="60" t="s">
        <v>1537</v>
      </c>
      <c r="B309" s="58" t="s">
        <v>1536</v>
      </c>
      <c r="C309">
        <v>80</v>
      </c>
    </row>
    <row r="310" spans="1:3" x14ac:dyDescent="0.25">
      <c r="A310" s="60" t="s">
        <v>1539</v>
      </c>
      <c r="B310" s="58" t="s">
        <v>1538</v>
      </c>
      <c r="C310">
        <v>80</v>
      </c>
    </row>
    <row r="311" spans="1:3" x14ac:dyDescent="0.25">
      <c r="A311" s="60" t="s">
        <v>1541</v>
      </c>
      <c r="B311" s="58" t="s">
        <v>1540</v>
      </c>
      <c r="C311">
        <v>30</v>
      </c>
    </row>
    <row r="312" spans="1:3" x14ac:dyDescent="0.25">
      <c r="A312" s="60" t="s">
        <v>1543</v>
      </c>
      <c r="B312" s="58" t="s">
        <v>1542</v>
      </c>
      <c r="C312">
        <v>30</v>
      </c>
    </row>
    <row r="313" spans="1:3" x14ac:dyDescent="0.25">
      <c r="A313" s="60" t="s">
        <v>1545</v>
      </c>
      <c r="B313" s="58" t="s">
        <v>1544</v>
      </c>
      <c r="C313">
        <v>10</v>
      </c>
    </row>
    <row r="314" spans="1:3" x14ac:dyDescent="0.25">
      <c r="A314" s="60" t="s">
        <v>1547</v>
      </c>
      <c r="B314" s="58" t="s">
        <v>1546</v>
      </c>
      <c r="C314">
        <v>30</v>
      </c>
    </row>
    <row r="315" spans="1:3" x14ac:dyDescent="0.25">
      <c r="A315" s="60" t="s">
        <v>1551</v>
      </c>
      <c r="B315" s="58" t="s">
        <v>1550</v>
      </c>
      <c r="C315">
        <v>80</v>
      </c>
    </row>
    <row r="316" spans="1:3" x14ac:dyDescent="0.25">
      <c r="A316" s="60" t="s">
        <v>1553</v>
      </c>
      <c r="B316" s="58" t="s">
        <v>1552</v>
      </c>
      <c r="C316">
        <v>80</v>
      </c>
    </row>
    <row r="317" spans="1:3" x14ac:dyDescent="0.25">
      <c r="A317" s="60" t="s">
        <v>1555</v>
      </c>
      <c r="B317" s="58" t="s">
        <v>1554</v>
      </c>
      <c r="C317">
        <v>80</v>
      </c>
    </row>
    <row r="318" spans="1:3" x14ac:dyDescent="0.25">
      <c r="A318" s="60" t="s">
        <v>1557</v>
      </c>
      <c r="B318" s="58" t="s">
        <v>1556</v>
      </c>
      <c r="C318">
        <v>80</v>
      </c>
    </row>
    <row r="319" spans="1:3" x14ac:dyDescent="0.25">
      <c r="A319" s="60" t="s">
        <v>1559</v>
      </c>
      <c r="B319" s="58" t="s">
        <v>1558</v>
      </c>
      <c r="C319">
        <v>80</v>
      </c>
    </row>
    <row r="320" spans="1:3" x14ac:dyDescent="0.25">
      <c r="A320" s="60" t="s">
        <v>1561</v>
      </c>
      <c r="B320" s="58" t="s">
        <v>1560</v>
      </c>
      <c r="C320">
        <v>80</v>
      </c>
    </row>
    <row r="321" spans="1:3" x14ac:dyDescent="0.25">
      <c r="A321" s="60" t="s">
        <v>1563</v>
      </c>
      <c r="B321" s="58" t="s">
        <v>1562</v>
      </c>
      <c r="C321">
        <v>10</v>
      </c>
    </row>
    <row r="322" spans="1:3" x14ac:dyDescent="0.25">
      <c r="A322" s="60" t="s">
        <v>1565</v>
      </c>
      <c r="B322" s="58" t="s">
        <v>1564</v>
      </c>
      <c r="C322">
        <v>80</v>
      </c>
    </row>
    <row r="323" spans="1:3" x14ac:dyDescent="0.25">
      <c r="A323" s="60" t="s">
        <v>1567</v>
      </c>
      <c r="B323" s="58" t="s">
        <v>1566</v>
      </c>
      <c r="C323">
        <v>30</v>
      </c>
    </row>
    <row r="324" spans="1:3" x14ac:dyDescent="0.25">
      <c r="A324" s="60" t="s">
        <v>1569</v>
      </c>
      <c r="B324" s="58" t="s">
        <v>1568</v>
      </c>
      <c r="C324">
        <v>30</v>
      </c>
    </row>
    <row r="325" spans="1:3" x14ac:dyDescent="0.25">
      <c r="A325" s="60" t="s">
        <v>1571</v>
      </c>
      <c r="B325" s="58" t="s">
        <v>1570</v>
      </c>
      <c r="C325">
        <v>10</v>
      </c>
    </row>
    <row r="326" spans="1:3" x14ac:dyDescent="0.25">
      <c r="A326" s="60" t="s">
        <v>1573</v>
      </c>
      <c r="B326" s="58" t="s">
        <v>1572</v>
      </c>
      <c r="C326">
        <v>30</v>
      </c>
    </row>
    <row r="327" spans="1:3" x14ac:dyDescent="0.25">
      <c r="A327" s="60" t="s">
        <v>1576</v>
      </c>
      <c r="B327" s="58" t="s">
        <v>1575</v>
      </c>
      <c r="C327">
        <v>80</v>
      </c>
    </row>
    <row r="328" spans="1:3" x14ac:dyDescent="0.25">
      <c r="A328" s="60" t="s">
        <v>1578</v>
      </c>
      <c r="B328" s="58" t="s">
        <v>1577</v>
      </c>
      <c r="C328">
        <v>80</v>
      </c>
    </row>
    <row r="329" spans="1:3" x14ac:dyDescent="0.25">
      <c r="A329" s="60" t="s">
        <v>1580</v>
      </c>
      <c r="B329" s="58" t="s">
        <v>1579</v>
      </c>
      <c r="C329">
        <v>80</v>
      </c>
    </row>
    <row r="330" spans="1:3" x14ac:dyDescent="0.25">
      <c r="A330" s="60" t="s">
        <v>1582</v>
      </c>
      <c r="B330" s="58" t="s">
        <v>1581</v>
      </c>
      <c r="C330">
        <v>80</v>
      </c>
    </row>
    <row r="331" spans="1:3" x14ac:dyDescent="0.25">
      <c r="A331" s="60" t="s">
        <v>1584</v>
      </c>
      <c r="B331" s="58" t="s">
        <v>1583</v>
      </c>
      <c r="C331">
        <v>80</v>
      </c>
    </row>
    <row r="332" spans="1:3" x14ac:dyDescent="0.25">
      <c r="A332" s="60" t="s">
        <v>1587</v>
      </c>
      <c r="B332" s="58" t="s">
        <v>1586</v>
      </c>
      <c r="C332">
        <v>80</v>
      </c>
    </row>
    <row r="333" spans="1:3" x14ac:dyDescent="0.25">
      <c r="A333" s="60" t="s">
        <v>1589</v>
      </c>
      <c r="B333" s="58" t="s">
        <v>1588</v>
      </c>
      <c r="C333">
        <v>80</v>
      </c>
    </row>
    <row r="334" spans="1:3" x14ac:dyDescent="0.25">
      <c r="A334" s="60" t="s">
        <v>1591</v>
      </c>
      <c r="B334" s="58" t="s">
        <v>1590</v>
      </c>
      <c r="C334">
        <v>80</v>
      </c>
    </row>
    <row r="335" spans="1:3" x14ac:dyDescent="0.25">
      <c r="A335" s="60" t="s">
        <v>1593</v>
      </c>
      <c r="B335" s="58" t="s">
        <v>1592</v>
      </c>
      <c r="C335">
        <v>80</v>
      </c>
    </row>
    <row r="336" spans="1:3" x14ac:dyDescent="0.25">
      <c r="A336" s="60" t="s">
        <v>1595</v>
      </c>
      <c r="B336" s="58" t="s">
        <v>1594</v>
      </c>
      <c r="C336">
        <v>80</v>
      </c>
    </row>
    <row r="337" spans="1:3" x14ac:dyDescent="0.25">
      <c r="A337" s="60" t="s">
        <v>1597</v>
      </c>
      <c r="B337" s="58" t="s">
        <v>1596</v>
      </c>
      <c r="C337">
        <v>80</v>
      </c>
    </row>
    <row r="338" spans="1:3" x14ac:dyDescent="0.25">
      <c r="A338" s="60" t="s">
        <v>1599</v>
      </c>
      <c r="B338" s="58" t="s">
        <v>1598</v>
      </c>
      <c r="C338">
        <v>80</v>
      </c>
    </row>
    <row r="339" spans="1:3" x14ac:dyDescent="0.25">
      <c r="A339" s="60" t="s">
        <v>1601</v>
      </c>
      <c r="B339" s="58" t="s">
        <v>1600</v>
      </c>
      <c r="C339">
        <v>80</v>
      </c>
    </row>
    <row r="340" spans="1:3" x14ac:dyDescent="0.25">
      <c r="A340" s="60" t="s">
        <v>1603</v>
      </c>
      <c r="B340" s="58" t="s">
        <v>1602</v>
      </c>
      <c r="C340">
        <v>80</v>
      </c>
    </row>
    <row r="341" spans="1:3" x14ac:dyDescent="0.25">
      <c r="A341" s="60" t="s">
        <v>1605</v>
      </c>
      <c r="B341" s="58" t="s">
        <v>1604</v>
      </c>
      <c r="C341">
        <v>80</v>
      </c>
    </row>
    <row r="342" spans="1:3" x14ac:dyDescent="0.25">
      <c r="A342" s="60" t="s">
        <v>1607</v>
      </c>
      <c r="B342" s="58" t="s">
        <v>1606</v>
      </c>
      <c r="C342">
        <v>80</v>
      </c>
    </row>
    <row r="343" spans="1:3" x14ac:dyDescent="0.25">
      <c r="A343" s="60" t="s">
        <v>1609</v>
      </c>
      <c r="B343" s="58" t="s">
        <v>1608</v>
      </c>
      <c r="C343">
        <v>80</v>
      </c>
    </row>
    <row r="344" spans="1:3" x14ac:dyDescent="0.25">
      <c r="A344" s="60" t="s">
        <v>1611</v>
      </c>
      <c r="B344" s="58" t="s">
        <v>1610</v>
      </c>
      <c r="C344">
        <v>80</v>
      </c>
    </row>
    <row r="345" spans="1:3" x14ac:dyDescent="0.25">
      <c r="A345" s="60" t="s">
        <v>1613</v>
      </c>
      <c r="B345" s="58" t="s">
        <v>1612</v>
      </c>
      <c r="C345">
        <v>80</v>
      </c>
    </row>
    <row r="346" spans="1:3" x14ac:dyDescent="0.25">
      <c r="A346" s="60" t="s">
        <v>1615</v>
      </c>
      <c r="B346" s="58" t="s">
        <v>1614</v>
      </c>
      <c r="C346">
        <v>10</v>
      </c>
    </row>
    <row r="347" spans="1:3" x14ac:dyDescent="0.25">
      <c r="A347" s="60" t="s">
        <v>1617</v>
      </c>
      <c r="B347" s="58" t="s">
        <v>1616</v>
      </c>
      <c r="C347">
        <v>80</v>
      </c>
    </row>
    <row r="348" spans="1:3" x14ac:dyDescent="0.25">
      <c r="A348" s="60" t="s">
        <v>1619</v>
      </c>
      <c r="B348" s="58" t="s">
        <v>1618</v>
      </c>
      <c r="C348">
        <v>80</v>
      </c>
    </row>
    <row r="349" spans="1:3" x14ac:dyDescent="0.25">
      <c r="A349" s="60" t="s">
        <v>1621</v>
      </c>
      <c r="B349" s="58" t="s">
        <v>1620</v>
      </c>
      <c r="C349">
        <v>30</v>
      </c>
    </row>
    <row r="350" spans="1:3" x14ac:dyDescent="0.25">
      <c r="A350" s="60" t="s">
        <v>1623</v>
      </c>
      <c r="B350" s="58" t="s">
        <v>1622</v>
      </c>
      <c r="C350">
        <v>80</v>
      </c>
    </row>
    <row r="351" spans="1:3" x14ac:dyDescent="0.25">
      <c r="A351" s="60" t="s">
        <v>1625</v>
      </c>
      <c r="B351" s="58" t="s">
        <v>1624</v>
      </c>
      <c r="C351">
        <v>50</v>
      </c>
    </row>
    <row r="352" spans="1:3" x14ac:dyDescent="0.25">
      <c r="A352" s="60" t="s">
        <v>1627</v>
      </c>
      <c r="B352" s="58" t="s">
        <v>1626</v>
      </c>
      <c r="C352">
        <v>80</v>
      </c>
    </row>
    <row r="353" spans="1:3" x14ac:dyDescent="0.25">
      <c r="A353" s="60" t="s">
        <v>1629</v>
      </c>
      <c r="B353" s="58" t="s">
        <v>1628</v>
      </c>
      <c r="C353">
        <v>80</v>
      </c>
    </row>
    <row r="354" spans="1:3" x14ac:dyDescent="0.25">
      <c r="A354" s="60" t="s">
        <v>1631</v>
      </c>
      <c r="B354" s="58" t="s">
        <v>1630</v>
      </c>
      <c r="C354">
        <v>80</v>
      </c>
    </row>
    <row r="355" spans="1:3" x14ac:dyDescent="0.25">
      <c r="A355" s="60" t="s">
        <v>1633</v>
      </c>
      <c r="B355" s="58" t="s">
        <v>1632</v>
      </c>
      <c r="C355">
        <v>30</v>
      </c>
    </row>
    <row r="356" spans="1:3" x14ac:dyDescent="0.25">
      <c r="A356" s="60" t="s">
        <v>1635</v>
      </c>
      <c r="B356" s="58" t="s">
        <v>1634</v>
      </c>
      <c r="C356">
        <v>80</v>
      </c>
    </row>
    <row r="357" spans="1:3" x14ac:dyDescent="0.25">
      <c r="A357" s="60" t="s">
        <v>1637</v>
      </c>
      <c r="B357" s="58" t="s">
        <v>1636</v>
      </c>
      <c r="C357">
        <v>80</v>
      </c>
    </row>
    <row r="358" spans="1:3" x14ac:dyDescent="0.25">
      <c r="A358" s="60" t="s">
        <v>1639</v>
      </c>
      <c r="B358" s="58" t="s">
        <v>1638</v>
      </c>
      <c r="C358">
        <v>30</v>
      </c>
    </row>
    <row r="359" spans="1:3" x14ac:dyDescent="0.25">
      <c r="A359" s="60" t="s">
        <v>1641</v>
      </c>
      <c r="B359" s="58" t="s">
        <v>1640</v>
      </c>
      <c r="C359">
        <v>30</v>
      </c>
    </row>
    <row r="360" spans="1:3" x14ac:dyDescent="0.25">
      <c r="A360" s="60" t="s">
        <v>1643</v>
      </c>
      <c r="B360" s="58" t="s">
        <v>1642</v>
      </c>
      <c r="C360">
        <v>80</v>
      </c>
    </row>
    <row r="361" spans="1:3" x14ac:dyDescent="0.25">
      <c r="A361" s="60" t="s">
        <v>1645</v>
      </c>
      <c r="B361" s="58" t="s">
        <v>1644</v>
      </c>
      <c r="C361">
        <v>80</v>
      </c>
    </row>
    <row r="362" spans="1:3" x14ac:dyDescent="0.25">
      <c r="A362" s="60" t="s">
        <v>1647</v>
      </c>
      <c r="B362" s="58" t="s">
        <v>1646</v>
      </c>
      <c r="C362">
        <v>30</v>
      </c>
    </row>
    <row r="363" spans="1:3" x14ac:dyDescent="0.25">
      <c r="A363" s="60" t="s">
        <v>1649</v>
      </c>
      <c r="B363" s="58" t="s">
        <v>1648</v>
      </c>
      <c r="C363">
        <v>30</v>
      </c>
    </row>
    <row r="364" spans="1:3" x14ac:dyDescent="0.25">
      <c r="A364" s="60" t="s">
        <v>1651</v>
      </c>
      <c r="B364" s="58" t="s">
        <v>1650</v>
      </c>
      <c r="C364">
        <v>80</v>
      </c>
    </row>
    <row r="365" spans="1:3" x14ac:dyDescent="0.25">
      <c r="A365" s="60" t="s">
        <v>1654</v>
      </c>
      <c r="B365" s="58" t="s">
        <v>1653</v>
      </c>
      <c r="C365">
        <v>80</v>
      </c>
    </row>
    <row r="366" spans="1:3" x14ac:dyDescent="0.25">
      <c r="A366" s="60" t="s">
        <v>1656</v>
      </c>
      <c r="B366" s="58" t="s">
        <v>1655</v>
      </c>
      <c r="C366">
        <v>80</v>
      </c>
    </row>
    <row r="367" spans="1:3" x14ac:dyDescent="0.25">
      <c r="A367" s="60" t="s">
        <v>1658</v>
      </c>
      <c r="B367" s="58" t="s">
        <v>1657</v>
      </c>
      <c r="C367">
        <v>80</v>
      </c>
    </row>
    <row r="368" spans="1:3" x14ac:dyDescent="0.25">
      <c r="A368" s="60" t="s">
        <v>1660</v>
      </c>
      <c r="B368" s="58" t="s">
        <v>1659</v>
      </c>
      <c r="C368">
        <v>30</v>
      </c>
    </row>
    <row r="369" spans="1:3" x14ac:dyDescent="0.25">
      <c r="A369" s="60" t="s">
        <v>1662</v>
      </c>
      <c r="B369" s="58" t="s">
        <v>1661</v>
      </c>
      <c r="C369">
        <v>80</v>
      </c>
    </row>
    <row r="370" spans="1:3" x14ac:dyDescent="0.25">
      <c r="A370" s="60" t="s">
        <v>1664</v>
      </c>
      <c r="B370" s="58" t="s">
        <v>1663</v>
      </c>
      <c r="C370">
        <v>80</v>
      </c>
    </row>
    <row r="371" spans="1:3" x14ac:dyDescent="0.25">
      <c r="A371" s="60" t="s">
        <v>1666</v>
      </c>
      <c r="B371" s="58" t="s">
        <v>1665</v>
      </c>
      <c r="C371">
        <v>80</v>
      </c>
    </row>
    <row r="372" spans="1:3" x14ac:dyDescent="0.25">
      <c r="A372" s="60" t="s">
        <v>1668</v>
      </c>
      <c r="B372" s="58" t="s">
        <v>1667</v>
      </c>
      <c r="C372">
        <v>80</v>
      </c>
    </row>
    <row r="373" spans="1:3" x14ac:dyDescent="0.25">
      <c r="A373" s="60" t="s">
        <v>1670</v>
      </c>
      <c r="B373" s="58" t="s">
        <v>1669</v>
      </c>
      <c r="C373">
        <v>10</v>
      </c>
    </row>
    <row r="374" spans="1:3" x14ac:dyDescent="0.25">
      <c r="A374" s="60" t="s">
        <v>1672</v>
      </c>
      <c r="B374" s="58" t="s">
        <v>1671</v>
      </c>
      <c r="C374">
        <v>80</v>
      </c>
    </row>
    <row r="375" spans="1:3" x14ac:dyDescent="0.25">
      <c r="A375" s="60" t="s">
        <v>1674</v>
      </c>
      <c r="B375" s="58" t="s">
        <v>1673</v>
      </c>
      <c r="C375">
        <v>30</v>
      </c>
    </row>
    <row r="376" spans="1:3" x14ac:dyDescent="0.25">
      <c r="A376" s="60" t="s">
        <v>1676</v>
      </c>
      <c r="B376" s="58" t="s">
        <v>1675</v>
      </c>
      <c r="C376">
        <v>80</v>
      </c>
    </row>
    <row r="377" spans="1:3" x14ac:dyDescent="0.25">
      <c r="A377" s="60" t="s">
        <v>1678</v>
      </c>
      <c r="B377" s="58" t="s">
        <v>1677</v>
      </c>
      <c r="C377">
        <v>10</v>
      </c>
    </row>
    <row r="378" spans="1:3" x14ac:dyDescent="0.25">
      <c r="A378" s="60" t="s">
        <v>1680</v>
      </c>
      <c r="B378" s="58" t="s">
        <v>1679</v>
      </c>
      <c r="C378">
        <v>80</v>
      </c>
    </row>
    <row r="379" spans="1:3" x14ac:dyDescent="0.25">
      <c r="A379" s="60" t="s">
        <v>1683</v>
      </c>
      <c r="B379" s="58" t="s">
        <v>1682</v>
      </c>
      <c r="C379">
        <v>80</v>
      </c>
    </row>
    <row r="380" spans="1:3" x14ac:dyDescent="0.25">
      <c r="A380" s="60" t="s">
        <v>1685</v>
      </c>
      <c r="B380" s="58" t="s">
        <v>1684</v>
      </c>
      <c r="C380">
        <v>30</v>
      </c>
    </row>
    <row r="381" spans="1:3" x14ac:dyDescent="0.25">
      <c r="A381" s="60" t="s">
        <v>1687</v>
      </c>
      <c r="B381" s="58" t="s">
        <v>1686</v>
      </c>
      <c r="C381">
        <v>80</v>
      </c>
    </row>
    <row r="382" spans="1:3" x14ac:dyDescent="0.25">
      <c r="A382" s="60" t="s">
        <v>1689</v>
      </c>
      <c r="B382" s="58" t="s">
        <v>1688</v>
      </c>
      <c r="C382">
        <v>80</v>
      </c>
    </row>
    <row r="383" spans="1:3" x14ac:dyDescent="0.25">
      <c r="A383" s="60" t="s">
        <v>1691</v>
      </c>
      <c r="B383" s="58" t="s">
        <v>1690</v>
      </c>
      <c r="C383">
        <v>80</v>
      </c>
    </row>
    <row r="384" spans="1:3" x14ac:dyDescent="0.25">
      <c r="A384" s="60" t="s">
        <v>1693</v>
      </c>
      <c r="B384" s="58" t="s">
        <v>1692</v>
      </c>
      <c r="C384">
        <v>30</v>
      </c>
    </row>
    <row r="385" spans="1:3" x14ac:dyDescent="0.25">
      <c r="A385" s="60" t="s">
        <v>1695</v>
      </c>
      <c r="B385" s="58" t="s">
        <v>1694</v>
      </c>
      <c r="C385">
        <v>30</v>
      </c>
    </row>
    <row r="386" spans="1:3" x14ac:dyDescent="0.25">
      <c r="A386" s="60" t="s">
        <v>1697</v>
      </c>
      <c r="B386" s="58" t="s">
        <v>1696</v>
      </c>
      <c r="C386">
        <v>80</v>
      </c>
    </row>
    <row r="387" spans="1:3" x14ac:dyDescent="0.25">
      <c r="A387" s="60" t="s">
        <v>1699</v>
      </c>
      <c r="B387" s="58" t="s">
        <v>1698</v>
      </c>
      <c r="C387">
        <v>80</v>
      </c>
    </row>
    <row r="388" spans="1:3" x14ac:dyDescent="0.25">
      <c r="A388" s="60" t="s">
        <v>1701</v>
      </c>
      <c r="B388" s="58" t="s">
        <v>1700</v>
      </c>
      <c r="C388">
        <v>80</v>
      </c>
    </row>
    <row r="389" spans="1:3" x14ac:dyDescent="0.25">
      <c r="A389" s="60" t="s">
        <v>1703</v>
      </c>
      <c r="B389" s="58" t="s">
        <v>1702</v>
      </c>
      <c r="C389">
        <v>80</v>
      </c>
    </row>
    <row r="390" spans="1:3" x14ac:dyDescent="0.25">
      <c r="A390" s="60" t="s">
        <v>1705</v>
      </c>
      <c r="B390" s="58" t="s">
        <v>1704</v>
      </c>
      <c r="C390">
        <v>80</v>
      </c>
    </row>
    <row r="391" spans="1:3" x14ac:dyDescent="0.25">
      <c r="A391" s="60" t="s">
        <v>1707</v>
      </c>
      <c r="B391" s="58" t="s">
        <v>1706</v>
      </c>
      <c r="C391">
        <v>80</v>
      </c>
    </row>
    <row r="392" spans="1:3" x14ac:dyDescent="0.25">
      <c r="A392" s="60" t="s">
        <v>1709</v>
      </c>
      <c r="B392" s="58" t="s">
        <v>1708</v>
      </c>
      <c r="C392">
        <v>80</v>
      </c>
    </row>
    <row r="393" spans="1:3" x14ac:dyDescent="0.25">
      <c r="A393" s="60" t="s">
        <v>1711</v>
      </c>
      <c r="B393" s="58" t="s">
        <v>1710</v>
      </c>
      <c r="C393">
        <v>80</v>
      </c>
    </row>
    <row r="394" spans="1:3" x14ac:dyDescent="0.25">
      <c r="A394" s="60" t="s">
        <v>1713</v>
      </c>
      <c r="B394" s="58" t="s">
        <v>1712</v>
      </c>
      <c r="C394">
        <v>80</v>
      </c>
    </row>
    <row r="395" spans="1:3" x14ac:dyDescent="0.25">
      <c r="A395" s="60" t="s">
        <v>1715</v>
      </c>
      <c r="B395" s="58" t="s">
        <v>1714</v>
      </c>
      <c r="C395">
        <v>80</v>
      </c>
    </row>
    <row r="396" spans="1:3" x14ac:dyDescent="0.25">
      <c r="A396" s="60" t="s">
        <v>1717</v>
      </c>
      <c r="B396" s="58" t="s">
        <v>1716</v>
      </c>
      <c r="C396">
        <v>80</v>
      </c>
    </row>
    <row r="397" spans="1:3" x14ac:dyDescent="0.25">
      <c r="A397" s="60" t="s">
        <v>1719</v>
      </c>
      <c r="B397" s="58" t="s">
        <v>1718</v>
      </c>
      <c r="C397">
        <v>80</v>
      </c>
    </row>
    <row r="398" spans="1:3" x14ac:dyDescent="0.25">
      <c r="A398" s="60" t="s">
        <v>1721</v>
      </c>
      <c r="B398" s="58" t="s">
        <v>1720</v>
      </c>
      <c r="C398">
        <v>30</v>
      </c>
    </row>
    <row r="399" spans="1:3" x14ac:dyDescent="0.25">
      <c r="A399" s="60" t="s">
        <v>1723</v>
      </c>
      <c r="B399" s="58" t="s">
        <v>1722</v>
      </c>
      <c r="C399">
        <v>30</v>
      </c>
    </row>
    <row r="400" spans="1:3" x14ac:dyDescent="0.25">
      <c r="A400" s="60" t="s">
        <v>1725</v>
      </c>
      <c r="B400" s="58" t="s">
        <v>1724</v>
      </c>
      <c r="C400">
        <v>80</v>
      </c>
    </row>
    <row r="401" spans="1:3" x14ac:dyDescent="0.25">
      <c r="A401" s="60" t="s">
        <v>1727</v>
      </c>
      <c r="B401" s="58" t="s">
        <v>1726</v>
      </c>
      <c r="C401">
        <v>80</v>
      </c>
    </row>
    <row r="402" spans="1:3" x14ac:dyDescent="0.25">
      <c r="A402" s="60" t="s">
        <v>1729</v>
      </c>
      <c r="B402" s="58" t="s">
        <v>1728</v>
      </c>
      <c r="C402">
        <v>30</v>
      </c>
    </row>
    <row r="403" spans="1:3" x14ac:dyDescent="0.25">
      <c r="A403" s="60" t="s">
        <v>1731</v>
      </c>
      <c r="B403" s="58" t="s">
        <v>1730</v>
      </c>
      <c r="C403">
        <v>80</v>
      </c>
    </row>
    <row r="404" spans="1:3" x14ac:dyDescent="0.25">
      <c r="A404" s="60" t="s">
        <v>1733</v>
      </c>
      <c r="B404" s="58" t="s">
        <v>1732</v>
      </c>
      <c r="C404">
        <v>10</v>
      </c>
    </row>
    <row r="405" spans="1:3" x14ac:dyDescent="0.25">
      <c r="A405" s="60" t="s">
        <v>1735</v>
      </c>
      <c r="B405" s="58" t="s">
        <v>1734</v>
      </c>
      <c r="C405">
        <v>80</v>
      </c>
    </row>
    <row r="406" spans="1:3" x14ac:dyDescent="0.25">
      <c r="A406" s="60" t="s">
        <v>1737</v>
      </c>
      <c r="B406" s="58" t="s">
        <v>1736</v>
      </c>
      <c r="C406">
        <v>10</v>
      </c>
    </row>
    <row r="407" spans="1:3" x14ac:dyDescent="0.25">
      <c r="A407" s="60" t="s">
        <v>1739</v>
      </c>
      <c r="B407" s="58" t="s">
        <v>1738</v>
      </c>
      <c r="C407">
        <v>80</v>
      </c>
    </row>
    <row r="408" spans="1:3" x14ac:dyDescent="0.25">
      <c r="A408" s="60" t="s">
        <v>1741</v>
      </c>
      <c r="B408" s="58" t="s">
        <v>1740</v>
      </c>
      <c r="C408">
        <v>80</v>
      </c>
    </row>
    <row r="409" spans="1:3" x14ac:dyDescent="0.25">
      <c r="A409" s="60" t="s">
        <v>1743</v>
      </c>
      <c r="B409" s="58" t="s">
        <v>1742</v>
      </c>
      <c r="C409">
        <v>30</v>
      </c>
    </row>
    <row r="410" spans="1:3" x14ac:dyDescent="0.25">
      <c r="A410" s="60" t="s">
        <v>1745</v>
      </c>
      <c r="B410" s="58" t="s">
        <v>1744</v>
      </c>
      <c r="C410">
        <v>80</v>
      </c>
    </row>
    <row r="411" spans="1:3" x14ac:dyDescent="0.25">
      <c r="A411" s="60" t="s">
        <v>1747</v>
      </c>
      <c r="B411" s="58" t="s">
        <v>1746</v>
      </c>
      <c r="C411">
        <v>30</v>
      </c>
    </row>
    <row r="412" spans="1:3" x14ac:dyDescent="0.25">
      <c r="A412" s="60" t="s">
        <v>1749</v>
      </c>
      <c r="B412" s="58" t="s">
        <v>1748</v>
      </c>
      <c r="C412">
        <v>30</v>
      </c>
    </row>
    <row r="413" spans="1:3" x14ac:dyDescent="0.25">
      <c r="A413" s="60" t="s">
        <v>1751</v>
      </c>
      <c r="B413" s="58" t="s">
        <v>1750</v>
      </c>
      <c r="C413">
        <v>80</v>
      </c>
    </row>
    <row r="414" spans="1:3" x14ac:dyDescent="0.25">
      <c r="A414" s="60" t="s">
        <v>1753</v>
      </c>
      <c r="B414" s="58" t="s">
        <v>1752</v>
      </c>
      <c r="C414">
        <v>80</v>
      </c>
    </row>
    <row r="415" spans="1:3" x14ac:dyDescent="0.25">
      <c r="A415" s="60" t="s">
        <v>1755</v>
      </c>
      <c r="B415" s="58" t="s">
        <v>1754</v>
      </c>
      <c r="C415">
        <v>10</v>
      </c>
    </row>
    <row r="416" spans="1:3" x14ac:dyDescent="0.25">
      <c r="A416" s="60" t="s">
        <v>1757</v>
      </c>
      <c r="B416" s="58" t="s">
        <v>1756</v>
      </c>
      <c r="C416">
        <v>80</v>
      </c>
    </row>
    <row r="417" spans="1:3" x14ac:dyDescent="0.25">
      <c r="A417" s="60" t="s">
        <v>1760</v>
      </c>
      <c r="B417" s="58" t="s">
        <v>1759</v>
      </c>
      <c r="C417">
        <v>30</v>
      </c>
    </row>
    <row r="418" spans="1:3" x14ac:dyDescent="0.25">
      <c r="A418" s="60" t="s">
        <v>1762</v>
      </c>
      <c r="B418" s="58" t="s">
        <v>1761</v>
      </c>
      <c r="C418">
        <v>80</v>
      </c>
    </row>
    <row r="419" spans="1:3" x14ac:dyDescent="0.25">
      <c r="A419" s="60" t="s">
        <v>1764</v>
      </c>
      <c r="B419" s="58" t="s">
        <v>1763</v>
      </c>
      <c r="C419">
        <v>30</v>
      </c>
    </row>
    <row r="420" spans="1:3" x14ac:dyDescent="0.25">
      <c r="A420" s="60" t="s">
        <v>1766</v>
      </c>
      <c r="B420" s="58" t="s">
        <v>1765</v>
      </c>
      <c r="C420">
        <v>10</v>
      </c>
    </row>
    <row r="421" spans="1:3" x14ac:dyDescent="0.25">
      <c r="A421" s="60" t="s">
        <v>1768</v>
      </c>
      <c r="B421" s="58" t="s">
        <v>1767</v>
      </c>
      <c r="C421">
        <v>80</v>
      </c>
    </row>
    <row r="422" spans="1:3" x14ac:dyDescent="0.25">
      <c r="A422" s="60" t="s">
        <v>1770</v>
      </c>
      <c r="B422" s="58" t="s">
        <v>1769</v>
      </c>
      <c r="C422">
        <v>30</v>
      </c>
    </row>
    <row r="423" spans="1:3" x14ac:dyDescent="0.25">
      <c r="A423" s="60" t="s">
        <v>1772</v>
      </c>
      <c r="B423" s="58" t="s">
        <v>1771</v>
      </c>
      <c r="C423">
        <v>80</v>
      </c>
    </row>
    <row r="424" spans="1:3" x14ac:dyDescent="0.25">
      <c r="A424" s="60" t="s">
        <v>1774</v>
      </c>
      <c r="B424" s="58" t="s">
        <v>1773</v>
      </c>
      <c r="C424">
        <v>80</v>
      </c>
    </row>
    <row r="425" spans="1:3" x14ac:dyDescent="0.25">
      <c r="A425" s="60" t="s">
        <v>1776</v>
      </c>
      <c r="B425" s="58" t="s">
        <v>1775</v>
      </c>
      <c r="C425">
        <v>80</v>
      </c>
    </row>
    <row r="426" spans="1:3" x14ac:dyDescent="0.25">
      <c r="A426" s="60" t="s">
        <v>1778</v>
      </c>
      <c r="B426" s="58" t="s">
        <v>1777</v>
      </c>
      <c r="C426">
        <v>10</v>
      </c>
    </row>
    <row r="427" spans="1:3" x14ac:dyDescent="0.25">
      <c r="A427" s="60" t="s">
        <v>1780</v>
      </c>
      <c r="B427" s="58" t="s">
        <v>1779</v>
      </c>
      <c r="C427">
        <v>30</v>
      </c>
    </row>
    <row r="428" spans="1:3" x14ac:dyDescent="0.25">
      <c r="A428" s="60" t="s">
        <v>1782</v>
      </c>
      <c r="B428" s="58" t="s">
        <v>1781</v>
      </c>
      <c r="C428">
        <v>50</v>
      </c>
    </row>
    <row r="429" spans="1:3" x14ac:dyDescent="0.25">
      <c r="A429" s="60" t="s">
        <v>1784</v>
      </c>
      <c r="B429" s="58" t="s">
        <v>1783</v>
      </c>
      <c r="C429">
        <v>80</v>
      </c>
    </row>
    <row r="430" spans="1:3" x14ac:dyDescent="0.25">
      <c r="A430" s="60" t="s">
        <v>1786</v>
      </c>
      <c r="B430" s="58" t="s">
        <v>1785</v>
      </c>
      <c r="C430">
        <v>80</v>
      </c>
    </row>
    <row r="431" spans="1:3" x14ac:dyDescent="0.25">
      <c r="A431" s="60" t="s">
        <v>1788</v>
      </c>
      <c r="B431" s="58" t="s">
        <v>1787</v>
      </c>
      <c r="C431">
        <v>80</v>
      </c>
    </row>
    <row r="432" spans="1:3" x14ac:dyDescent="0.25">
      <c r="A432" s="60" t="s">
        <v>1790</v>
      </c>
      <c r="B432" s="58" t="s">
        <v>1789</v>
      </c>
      <c r="C432">
        <v>80</v>
      </c>
    </row>
    <row r="433" spans="1:3" x14ac:dyDescent="0.25">
      <c r="A433" s="60" t="s">
        <v>1792</v>
      </c>
      <c r="B433" s="58" t="s">
        <v>1791</v>
      </c>
      <c r="C433">
        <v>80</v>
      </c>
    </row>
    <row r="434" spans="1:3" x14ac:dyDescent="0.25">
      <c r="A434" s="60" t="s">
        <v>1794</v>
      </c>
      <c r="B434" s="58" t="s">
        <v>1793</v>
      </c>
      <c r="C434">
        <v>80</v>
      </c>
    </row>
    <row r="435" spans="1:3" x14ac:dyDescent="0.25">
      <c r="A435" s="60" t="s">
        <v>1796</v>
      </c>
      <c r="B435" s="58" t="s">
        <v>1795</v>
      </c>
      <c r="C435">
        <v>80</v>
      </c>
    </row>
    <row r="436" spans="1:3" x14ac:dyDescent="0.25">
      <c r="A436" s="60" t="s">
        <v>1798</v>
      </c>
      <c r="B436" s="58" t="s">
        <v>1797</v>
      </c>
      <c r="C436">
        <v>10</v>
      </c>
    </row>
    <row r="437" spans="1:3" x14ac:dyDescent="0.25">
      <c r="A437" s="60" t="s">
        <v>1800</v>
      </c>
      <c r="B437" s="58" t="s">
        <v>1799</v>
      </c>
      <c r="C437">
        <v>80</v>
      </c>
    </row>
    <row r="438" spans="1:3" x14ac:dyDescent="0.25">
      <c r="A438" s="60" t="s">
        <v>1802</v>
      </c>
      <c r="B438" s="58" t="s">
        <v>1801</v>
      </c>
      <c r="C438">
        <v>80</v>
      </c>
    </row>
    <row r="439" spans="1:3" x14ac:dyDescent="0.25">
      <c r="A439" s="60" t="s">
        <v>1804</v>
      </c>
      <c r="B439" s="58" t="s">
        <v>1803</v>
      </c>
      <c r="C439">
        <v>80</v>
      </c>
    </row>
    <row r="440" spans="1:3" x14ac:dyDescent="0.25">
      <c r="A440" s="60" t="s">
        <v>1806</v>
      </c>
      <c r="B440" s="58" t="s">
        <v>1805</v>
      </c>
      <c r="C440">
        <v>80</v>
      </c>
    </row>
    <row r="441" spans="1:3" x14ac:dyDescent="0.25">
      <c r="A441" s="60" t="s">
        <v>1808</v>
      </c>
      <c r="B441" s="58" t="s">
        <v>1807</v>
      </c>
      <c r="C441">
        <v>80</v>
      </c>
    </row>
    <row r="442" spans="1:3" x14ac:dyDescent="0.25">
      <c r="A442" s="60" t="s">
        <v>1810</v>
      </c>
      <c r="B442" s="58" t="s">
        <v>1809</v>
      </c>
      <c r="C442">
        <v>80</v>
      </c>
    </row>
    <row r="443" spans="1:3" x14ac:dyDescent="0.25">
      <c r="A443" s="60" t="s">
        <v>1549</v>
      </c>
      <c r="B443" s="58" t="s">
        <v>1548</v>
      </c>
      <c r="C443">
        <v>80</v>
      </c>
    </row>
    <row r="444" spans="1:3" x14ac:dyDescent="0.25">
      <c r="A444" s="60" t="s">
        <v>1812</v>
      </c>
      <c r="B444" s="58" t="s">
        <v>1811</v>
      </c>
      <c r="C444">
        <v>80</v>
      </c>
    </row>
    <row r="445" spans="1:3" x14ac:dyDescent="0.25">
      <c r="A445" s="60" t="s">
        <v>1814</v>
      </c>
      <c r="B445" s="58" t="s">
        <v>1813</v>
      </c>
      <c r="C445">
        <v>80</v>
      </c>
    </row>
    <row r="446" spans="1:3" x14ac:dyDescent="0.25">
      <c r="A446" s="60" t="s">
        <v>1816</v>
      </c>
      <c r="B446" s="58" t="s">
        <v>1815</v>
      </c>
      <c r="C446">
        <v>10</v>
      </c>
    </row>
    <row r="447" spans="1:3" x14ac:dyDescent="0.25">
      <c r="A447" s="60" t="s">
        <v>1818</v>
      </c>
      <c r="B447" s="58" t="s">
        <v>1817</v>
      </c>
      <c r="C447">
        <v>10</v>
      </c>
    </row>
    <row r="448" spans="1:3" x14ac:dyDescent="0.25">
      <c r="A448" s="60" t="s">
        <v>1820</v>
      </c>
      <c r="B448" s="58" t="s">
        <v>1819</v>
      </c>
      <c r="C448">
        <v>10</v>
      </c>
    </row>
    <row r="449" spans="1:3" x14ac:dyDescent="0.25">
      <c r="A449" s="60" t="s">
        <v>1822</v>
      </c>
      <c r="B449" s="58" t="s">
        <v>1821</v>
      </c>
      <c r="C449">
        <v>30</v>
      </c>
    </row>
    <row r="450" spans="1:3" x14ac:dyDescent="0.25">
      <c r="A450" s="60" t="s">
        <v>1824</v>
      </c>
      <c r="B450" s="58" t="s">
        <v>1823</v>
      </c>
      <c r="C450">
        <v>80</v>
      </c>
    </row>
    <row r="451" spans="1:3" x14ac:dyDescent="0.25">
      <c r="A451" s="60" t="s">
        <v>1826</v>
      </c>
      <c r="B451" s="58" t="s">
        <v>1825</v>
      </c>
      <c r="C451">
        <v>80</v>
      </c>
    </row>
    <row r="452" spans="1:3" x14ac:dyDescent="0.25">
      <c r="A452" s="60" t="s">
        <v>1828</v>
      </c>
      <c r="B452" s="58" t="s">
        <v>1827</v>
      </c>
      <c r="C452">
        <v>80</v>
      </c>
    </row>
    <row r="453" spans="1:3" x14ac:dyDescent="0.25">
      <c r="A453" s="60" t="s">
        <v>1830</v>
      </c>
      <c r="B453" s="58" t="s">
        <v>1829</v>
      </c>
      <c r="C453">
        <v>80</v>
      </c>
    </row>
    <row r="454" spans="1:3" x14ac:dyDescent="0.25">
      <c r="A454" s="60" t="s">
        <v>1832</v>
      </c>
      <c r="B454" s="58" t="s">
        <v>1831</v>
      </c>
      <c r="C454">
        <v>80</v>
      </c>
    </row>
    <row r="455" spans="1:3" x14ac:dyDescent="0.25">
      <c r="A455" s="60" t="s">
        <v>1834</v>
      </c>
      <c r="B455" s="58" t="s">
        <v>1833</v>
      </c>
      <c r="C455">
        <v>80</v>
      </c>
    </row>
    <row r="456" spans="1:3" x14ac:dyDescent="0.25">
      <c r="A456" s="60" t="s">
        <v>1836</v>
      </c>
      <c r="B456" s="58" t="s">
        <v>1835</v>
      </c>
      <c r="C456">
        <v>80</v>
      </c>
    </row>
    <row r="457" spans="1:3" x14ac:dyDescent="0.25">
      <c r="A457" s="60" t="s">
        <v>1838</v>
      </c>
      <c r="B457" s="58" t="s">
        <v>1837</v>
      </c>
      <c r="C457">
        <v>80</v>
      </c>
    </row>
    <row r="458" spans="1:3" x14ac:dyDescent="0.25">
      <c r="A458" s="60" t="s">
        <v>1840</v>
      </c>
      <c r="B458" s="58" t="s">
        <v>1839</v>
      </c>
      <c r="C458">
        <v>80</v>
      </c>
    </row>
    <row r="459" spans="1:3" x14ac:dyDescent="0.25">
      <c r="A459" s="60" t="s">
        <v>1842</v>
      </c>
      <c r="B459" s="58" t="s">
        <v>1841</v>
      </c>
      <c r="C459">
        <v>80</v>
      </c>
    </row>
    <row r="460" spans="1:3" x14ac:dyDescent="0.25">
      <c r="A460" s="60" t="s">
        <v>1844</v>
      </c>
      <c r="B460" s="58" t="s">
        <v>1843</v>
      </c>
      <c r="C460">
        <v>80</v>
      </c>
    </row>
    <row r="461" spans="1:3" x14ac:dyDescent="0.25">
      <c r="A461" s="60" t="s">
        <v>1846</v>
      </c>
      <c r="B461" s="58" t="s">
        <v>1845</v>
      </c>
      <c r="C461">
        <v>30</v>
      </c>
    </row>
    <row r="462" spans="1:3" x14ac:dyDescent="0.25">
      <c r="A462" s="60" t="s">
        <v>1848</v>
      </c>
      <c r="B462" s="58" t="s">
        <v>1847</v>
      </c>
      <c r="C462">
        <v>80</v>
      </c>
    </row>
    <row r="463" spans="1:3" x14ac:dyDescent="0.25">
      <c r="A463" s="60" t="s">
        <v>1850</v>
      </c>
      <c r="B463" s="58" t="s">
        <v>1849</v>
      </c>
      <c r="C463">
        <v>80</v>
      </c>
    </row>
    <row r="464" spans="1:3" x14ac:dyDescent="0.25">
      <c r="A464" s="60" t="s">
        <v>1852</v>
      </c>
      <c r="B464" s="58" t="s">
        <v>1851</v>
      </c>
      <c r="C464">
        <v>80</v>
      </c>
    </row>
    <row r="465" spans="1:3" x14ac:dyDescent="0.25">
      <c r="A465" s="60" t="s">
        <v>1854</v>
      </c>
      <c r="B465" s="58" t="s">
        <v>1853</v>
      </c>
      <c r="C465">
        <v>80</v>
      </c>
    </row>
    <row r="466" spans="1:3" x14ac:dyDescent="0.25">
      <c r="A466" s="60" t="s">
        <v>1856</v>
      </c>
      <c r="B466" s="58" t="s">
        <v>1855</v>
      </c>
      <c r="C466">
        <v>80</v>
      </c>
    </row>
    <row r="467" spans="1:3" x14ac:dyDescent="0.25">
      <c r="A467" s="60" t="s">
        <v>1858</v>
      </c>
      <c r="B467" s="58" t="s">
        <v>1857</v>
      </c>
      <c r="C467">
        <v>80</v>
      </c>
    </row>
    <row r="468" spans="1:3" x14ac:dyDescent="0.25">
      <c r="A468" s="60" t="s">
        <v>1860</v>
      </c>
      <c r="B468" s="58" t="s">
        <v>1859</v>
      </c>
      <c r="C468">
        <v>30</v>
      </c>
    </row>
    <row r="469" spans="1:3" x14ac:dyDescent="0.25">
      <c r="A469" s="60" t="s">
        <v>1862</v>
      </c>
      <c r="B469" s="58" t="s">
        <v>1861</v>
      </c>
      <c r="C469">
        <v>30</v>
      </c>
    </row>
    <row r="470" spans="1:3" x14ac:dyDescent="0.25">
      <c r="A470" s="60" t="s">
        <v>1864</v>
      </c>
      <c r="B470" s="58" t="s">
        <v>1863</v>
      </c>
      <c r="C470">
        <v>80</v>
      </c>
    </row>
    <row r="471" spans="1:3" x14ac:dyDescent="0.25">
      <c r="A471" s="60" t="s">
        <v>926</v>
      </c>
      <c r="B471" s="58" t="s">
        <v>925</v>
      </c>
      <c r="C471">
        <v>80</v>
      </c>
    </row>
    <row r="472" spans="1:3" x14ac:dyDescent="0.25">
      <c r="A472" s="60" t="s">
        <v>1866</v>
      </c>
      <c r="B472" s="58" t="s">
        <v>1865</v>
      </c>
      <c r="C472">
        <v>80</v>
      </c>
    </row>
    <row r="473" spans="1:3" x14ac:dyDescent="0.25">
      <c r="A473" s="60" t="s">
        <v>1868</v>
      </c>
      <c r="B473" s="58" t="s">
        <v>1867</v>
      </c>
      <c r="C473">
        <v>10</v>
      </c>
    </row>
    <row r="474" spans="1:3" x14ac:dyDescent="0.25">
      <c r="A474" s="60" t="s">
        <v>1870</v>
      </c>
      <c r="B474" s="58" t="s">
        <v>1869</v>
      </c>
      <c r="C474">
        <v>80</v>
      </c>
    </row>
    <row r="475" spans="1:3" x14ac:dyDescent="0.25">
      <c r="A475" s="60" t="s">
        <v>1872</v>
      </c>
      <c r="B475" s="58" t="s">
        <v>1871</v>
      </c>
      <c r="C475">
        <v>80</v>
      </c>
    </row>
    <row r="476" spans="1:3" x14ac:dyDescent="0.25">
      <c r="A476" s="60" t="s">
        <v>1874</v>
      </c>
      <c r="B476" s="58" t="s">
        <v>1873</v>
      </c>
      <c r="C476">
        <v>80</v>
      </c>
    </row>
    <row r="477" spans="1:3" x14ac:dyDescent="0.25">
      <c r="A477" s="60" t="s">
        <v>1876</v>
      </c>
      <c r="B477" s="58" t="s">
        <v>1875</v>
      </c>
      <c r="C477">
        <v>80</v>
      </c>
    </row>
    <row r="478" spans="1:3" x14ac:dyDescent="0.25">
      <c r="A478" s="60" t="s">
        <v>1878</v>
      </c>
      <c r="B478" s="58" t="s">
        <v>1877</v>
      </c>
      <c r="C478">
        <v>10</v>
      </c>
    </row>
    <row r="479" spans="1:3" x14ac:dyDescent="0.25">
      <c r="A479" s="60" t="s">
        <v>1880</v>
      </c>
      <c r="B479" s="58" t="s">
        <v>1879</v>
      </c>
      <c r="C479">
        <v>10</v>
      </c>
    </row>
    <row r="480" spans="1:3" x14ac:dyDescent="0.25">
      <c r="A480" s="60" t="s">
        <v>1882</v>
      </c>
      <c r="B480" s="58" t="s">
        <v>1881</v>
      </c>
      <c r="C480">
        <v>30</v>
      </c>
    </row>
    <row r="481" spans="1:3" x14ac:dyDescent="0.25">
      <c r="A481" s="60" t="s">
        <v>1884</v>
      </c>
      <c r="B481" s="58" t="s">
        <v>1883</v>
      </c>
      <c r="C481">
        <v>80</v>
      </c>
    </row>
    <row r="482" spans="1:3" x14ac:dyDescent="0.25">
      <c r="A482" s="60" t="s">
        <v>1886</v>
      </c>
      <c r="B482" s="58" t="s">
        <v>1885</v>
      </c>
      <c r="C482">
        <v>80</v>
      </c>
    </row>
    <row r="483" spans="1:3" x14ac:dyDescent="0.25">
      <c r="A483" s="60" t="s">
        <v>948</v>
      </c>
      <c r="B483" s="58" t="s">
        <v>947</v>
      </c>
      <c r="C483">
        <v>10</v>
      </c>
    </row>
    <row r="484" spans="1:3" x14ac:dyDescent="0.25">
      <c r="A484" s="60" t="s">
        <v>1888</v>
      </c>
      <c r="B484" s="58" t="s">
        <v>1887</v>
      </c>
      <c r="C484">
        <v>100</v>
      </c>
    </row>
    <row r="485" spans="1:3" x14ac:dyDescent="0.25">
      <c r="A485" s="60" t="s">
        <v>1326</v>
      </c>
      <c r="B485" s="58" t="s">
        <v>1325</v>
      </c>
      <c r="C485">
        <v>10</v>
      </c>
    </row>
    <row r="486" spans="1:3" x14ac:dyDescent="0.25">
      <c r="A486" s="60" t="s">
        <v>1890</v>
      </c>
      <c r="B486" s="58" t="s">
        <v>1889</v>
      </c>
      <c r="C486">
        <v>80</v>
      </c>
    </row>
    <row r="487" spans="1:3" x14ac:dyDescent="0.25">
      <c r="A487" s="60" t="s">
        <v>1892</v>
      </c>
      <c r="B487" s="58" t="s">
        <v>1891</v>
      </c>
      <c r="C487">
        <v>80</v>
      </c>
    </row>
    <row r="488" spans="1:3" x14ac:dyDescent="0.25">
      <c r="A488" s="60" t="s">
        <v>1894</v>
      </c>
      <c r="B488" s="58" t="s">
        <v>1893</v>
      </c>
      <c r="C488">
        <v>10</v>
      </c>
    </row>
    <row r="489" spans="1:3" x14ac:dyDescent="0.25">
      <c r="A489" s="60" t="s">
        <v>1896</v>
      </c>
      <c r="B489" s="58" t="s">
        <v>1895</v>
      </c>
      <c r="C489">
        <v>80</v>
      </c>
    </row>
    <row r="490" spans="1:3" x14ac:dyDescent="0.25">
      <c r="A490" s="60" t="s">
        <v>1898</v>
      </c>
      <c r="B490" s="58" t="s">
        <v>1897</v>
      </c>
      <c r="C490">
        <v>80</v>
      </c>
    </row>
    <row r="491" spans="1:3" x14ac:dyDescent="0.25">
      <c r="A491" s="60" t="s">
        <v>1900</v>
      </c>
      <c r="B491" s="58" t="s">
        <v>1899</v>
      </c>
      <c r="C491">
        <v>80</v>
      </c>
    </row>
    <row r="492" spans="1:3" x14ac:dyDescent="0.25">
      <c r="A492" s="60" t="s">
        <v>1902</v>
      </c>
      <c r="B492" s="58" t="s">
        <v>1901</v>
      </c>
      <c r="C492">
        <v>10</v>
      </c>
    </row>
    <row r="493" spans="1:3" x14ac:dyDescent="0.25">
      <c r="A493" s="60" t="s">
        <v>1904</v>
      </c>
      <c r="B493" s="58" t="s">
        <v>1903</v>
      </c>
      <c r="C493">
        <v>30</v>
      </c>
    </row>
    <row r="494" spans="1:3" x14ac:dyDescent="0.25">
      <c r="A494" s="60" t="s">
        <v>1907</v>
      </c>
      <c r="B494" s="58" t="s">
        <v>1906</v>
      </c>
      <c r="C494">
        <v>10</v>
      </c>
    </row>
    <row r="495" spans="1:3" x14ac:dyDescent="0.25">
      <c r="A495" s="60" t="s">
        <v>1909</v>
      </c>
      <c r="B495" s="58" t="s">
        <v>1908</v>
      </c>
      <c r="C495">
        <v>80</v>
      </c>
    </row>
    <row r="496" spans="1:3" x14ac:dyDescent="0.25">
      <c r="A496" s="60" t="s">
        <v>1911</v>
      </c>
      <c r="B496" s="58" t="s">
        <v>1910</v>
      </c>
      <c r="C496">
        <v>80</v>
      </c>
    </row>
    <row r="497" spans="1:3" x14ac:dyDescent="0.25">
      <c r="A497" s="60" t="s">
        <v>1913</v>
      </c>
      <c r="B497" s="58" t="s">
        <v>1912</v>
      </c>
      <c r="C497">
        <v>30</v>
      </c>
    </row>
    <row r="498" spans="1:3" x14ac:dyDescent="0.25">
      <c r="A498" s="60" t="s">
        <v>1915</v>
      </c>
      <c r="B498" s="58" t="s">
        <v>1914</v>
      </c>
      <c r="C498">
        <v>30</v>
      </c>
    </row>
    <row r="499" spans="1:3" x14ac:dyDescent="0.25">
      <c r="A499" s="60" t="s">
        <v>1917</v>
      </c>
      <c r="B499" s="58" t="s">
        <v>1916</v>
      </c>
      <c r="C499">
        <v>10</v>
      </c>
    </row>
    <row r="500" spans="1:3" x14ac:dyDescent="0.25">
      <c r="A500" s="60" t="s">
        <v>1919</v>
      </c>
      <c r="B500" s="58" t="s">
        <v>1918</v>
      </c>
      <c r="C500">
        <v>80</v>
      </c>
    </row>
    <row r="501" spans="1:3" x14ac:dyDescent="0.25">
      <c r="A501" s="60" t="s">
        <v>1921</v>
      </c>
      <c r="B501" s="58" t="s">
        <v>1920</v>
      </c>
      <c r="C501">
        <v>80</v>
      </c>
    </row>
    <row r="502" spans="1:3" x14ac:dyDescent="0.25">
      <c r="A502" s="60" t="s">
        <v>1923</v>
      </c>
      <c r="B502" s="58" t="s">
        <v>1922</v>
      </c>
      <c r="C502">
        <v>80</v>
      </c>
    </row>
    <row r="503" spans="1:3" x14ac:dyDescent="0.25">
      <c r="A503" s="60" t="s">
        <v>1925</v>
      </c>
      <c r="B503" s="58" t="s">
        <v>1924</v>
      </c>
      <c r="C503">
        <v>30</v>
      </c>
    </row>
    <row r="504" spans="1:3" x14ac:dyDescent="0.25">
      <c r="A504" s="60" t="s">
        <v>1927</v>
      </c>
      <c r="B504" s="58" t="s">
        <v>1926</v>
      </c>
      <c r="C504">
        <v>30</v>
      </c>
    </row>
    <row r="505" spans="1:3" x14ac:dyDescent="0.25">
      <c r="A505" s="60" t="s">
        <v>1929</v>
      </c>
      <c r="B505" s="58" t="s">
        <v>1928</v>
      </c>
      <c r="C505">
        <v>80</v>
      </c>
    </row>
    <row r="506" spans="1:3" x14ac:dyDescent="0.25">
      <c r="A506" s="60" t="s">
        <v>1931</v>
      </c>
      <c r="B506" s="58" t="s">
        <v>1930</v>
      </c>
      <c r="C506">
        <v>30</v>
      </c>
    </row>
    <row r="507" spans="1:3" x14ac:dyDescent="0.25">
      <c r="A507" s="60" t="s">
        <v>1933</v>
      </c>
      <c r="B507" s="58" t="s">
        <v>1932</v>
      </c>
      <c r="C507">
        <v>80</v>
      </c>
    </row>
    <row r="508" spans="1:3" x14ac:dyDescent="0.25">
      <c r="A508" s="60" t="s">
        <v>1935</v>
      </c>
      <c r="B508" s="58" t="s">
        <v>1934</v>
      </c>
      <c r="C508">
        <v>80</v>
      </c>
    </row>
    <row r="509" spans="1:3" x14ac:dyDescent="0.25">
      <c r="A509" s="60" t="s">
        <v>1937</v>
      </c>
      <c r="B509" s="58" t="s">
        <v>1936</v>
      </c>
      <c r="C509">
        <v>30</v>
      </c>
    </row>
    <row r="510" spans="1:3" x14ac:dyDescent="0.25">
      <c r="A510" s="60" t="s">
        <v>1939</v>
      </c>
      <c r="B510" s="58" t="s">
        <v>1938</v>
      </c>
      <c r="C510">
        <v>80</v>
      </c>
    </row>
    <row r="511" spans="1:3" x14ac:dyDescent="0.25">
      <c r="A511" s="60" t="s">
        <v>1941</v>
      </c>
      <c r="B511" s="58" t="s">
        <v>1940</v>
      </c>
      <c r="C511">
        <v>80</v>
      </c>
    </row>
    <row r="512" spans="1:3" x14ac:dyDescent="0.25">
      <c r="A512" s="60" t="s">
        <v>1943</v>
      </c>
      <c r="B512" s="58" t="s">
        <v>1942</v>
      </c>
      <c r="C512">
        <v>80</v>
      </c>
    </row>
    <row r="513" spans="1:3" x14ac:dyDescent="0.25">
      <c r="A513" s="60" t="s">
        <v>1945</v>
      </c>
      <c r="B513" s="58" t="s">
        <v>1944</v>
      </c>
      <c r="C513">
        <v>30</v>
      </c>
    </row>
    <row r="514" spans="1:3" x14ac:dyDescent="0.25">
      <c r="A514" s="60" t="s">
        <v>1947</v>
      </c>
      <c r="B514" s="58" t="s">
        <v>1946</v>
      </c>
      <c r="C514">
        <v>80</v>
      </c>
    </row>
    <row r="515" spans="1:3" x14ac:dyDescent="0.25">
      <c r="A515" s="60" t="s">
        <v>1949</v>
      </c>
      <c r="B515" s="58" t="s">
        <v>1948</v>
      </c>
      <c r="C515">
        <v>10</v>
      </c>
    </row>
    <row r="516" spans="1:3" x14ac:dyDescent="0.25">
      <c r="A516" s="60" t="s">
        <v>1951</v>
      </c>
      <c r="B516" s="58" t="s">
        <v>1950</v>
      </c>
      <c r="C516">
        <v>80</v>
      </c>
    </row>
    <row r="517" spans="1:3" x14ac:dyDescent="0.25">
      <c r="A517" s="60" t="s">
        <v>1953</v>
      </c>
      <c r="B517" s="58" t="s">
        <v>1952</v>
      </c>
      <c r="C517">
        <v>80</v>
      </c>
    </row>
    <row r="518" spans="1:3" x14ac:dyDescent="0.25">
      <c r="A518" s="60" t="s">
        <v>1955</v>
      </c>
      <c r="B518" s="58" t="s">
        <v>1954</v>
      </c>
      <c r="C518">
        <v>30</v>
      </c>
    </row>
    <row r="519" spans="1:3" x14ac:dyDescent="0.25">
      <c r="A519" s="60" t="s">
        <v>1957</v>
      </c>
      <c r="B519" s="58" t="s">
        <v>1956</v>
      </c>
      <c r="C519">
        <v>80</v>
      </c>
    </row>
    <row r="520" spans="1:3" x14ac:dyDescent="0.25">
      <c r="A520" s="60" t="s">
        <v>1959</v>
      </c>
      <c r="B520" s="58" t="s">
        <v>1958</v>
      </c>
      <c r="C520">
        <v>80</v>
      </c>
    </row>
    <row r="521" spans="1:3" x14ac:dyDescent="0.25">
      <c r="A521" s="60" t="s">
        <v>1961</v>
      </c>
      <c r="B521" s="58" t="s">
        <v>1960</v>
      </c>
      <c r="C521">
        <v>80</v>
      </c>
    </row>
    <row r="522" spans="1:3" x14ac:dyDescent="0.25">
      <c r="A522" s="60" t="s">
        <v>1963</v>
      </c>
      <c r="B522" s="58" t="s">
        <v>1962</v>
      </c>
      <c r="C522">
        <v>80</v>
      </c>
    </row>
    <row r="523" spans="1:3" x14ac:dyDescent="0.25">
      <c r="A523" s="60" t="s">
        <v>1965</v>
      </c>
      <c r="B523" s="58" t="s">
        <v>1964</v>
      </c>
      <c r="C523">
        <v>80</v>
      </c>
    </row>
    <row r="524" spans="1:3" x14ac:dyDescent="0.25">
      <c r="A524" s="60" t="s">
        <v>1967</v>
      </c>
      <c r="B524" s="58" t="s">
        <v>1966</v>
      </c>
      <c r="C524">
        <v>30</v>
      </c>
    </row>
    <row r="525" spans="1:3" x14ac:dyDescent="0.25">
      <c r="A525" s="60" t="s">
        <v>1969</v>
      </c>
      <c r="B525" s="58" t="s">
        <v>1968</v>
      </c>
      <c r="C525">
        <v>80</v>
      </c>
    </row>
    <row r="526" spans="1:3" x14ac:dyDescent="0.25">
      <c r="A526" s="60" t="s">
        <v>1971</v>
      </c>
      <c r="B526" s="58" t="s">
        <v>1970</v>
      </c>
      <c r="C526">
        <v>80</v>
      </c>
    </row>
    <row r="527" spans="1:3" x14ac:dyDescent="0.25">
      <c r="A527" s="60" t="s">
        <v>1973</v>
      </c>
      <c r="B527" s="58" t="s">
        <v>1972</v>
      </c>
      <c r="C527">
        <v>80</v>
      </c>
    </row>
    <row r="528" spans="1:3" x14ac:dyDescent="0.25">
      <c r="A528" s="60" t="s">
        <v>1975</v>
      </c>
      <c r="B528" s="58" t="s">
        <v>1974</v>
      </c>
      <c r="C528">
        <v>80</v>
      </c>
    </row>
    <row r="529" spans="1:3" x14ac:dyDescent="0.25">
      <c r="A529" s="60" t="s">
        <v>1977</v>
      </c>
      <c r="B529" s="58" t="s">
        <v>1976</v>
      </c>
      <c r="C529">
        <v>30</v>
      </c>
    </row>
    <row r="530" spans="1:3" x14ac:dyDescent="0.25">
      <c r="A530" s="60" t="s">
        <v>1979</v>
      </c>
      <c r="B530" s="58" t="s">
        <v>1978</v>
      </c>
      <c r="C530">
        <v>30</v>
      </c>
    </row>
    <row r="531" spans="1:3" x14ac:dyDescent="0.25">
      <c r="A531" s="60" t="s">
        <v>1981</v>
      </c>
      <c r="B531" s="58" t="s">
        <v>1980</v>
      </c>
      <c r="C531">
        <v>80</v>
      </c>
    </row>
    <row r="532" spans="1:3" x14ac:dyDescent="0.25">
      <c r="A532" s="60" t="s">
        <v>1983</v>
      </c>
      <c r="B532" s="58" t="s">
        <v>1982</v>
      </c>
      <c r="C532">
        <v>80</v>
      </c>
    </row>
    <row r="533" spans="1:3" x14ac:dyDescent="0.25">
      <c r="A533" s="60" t="s">
        <v>1985</v>
      </c>
      <c r="B533" s="58" t="s">
        <v>1984</v>
      </c>
      <c r="C533">
        <v>80</v>
      </c>
    </row>
    <row r="534" spans="1:3" x14ac:dyDescent="0.25">
      <c r="A534" s="60" t="s">
        <v>1987</v>
      </c>
      <c r="B534" s="58" t="s">
        <v>1986</v>
      </c>
      <c r="C534">
        <v>80</v>
      </c>
    </row>
    <row r="535" spans="1:3" x14ac:dyDescent="0.25">
      <c r="A535" s="60" t="s">
        <v>1989</v>
      </c>
      <c r="B535" s="58" t="s">
        <v>1988</v>
      </c>
      <c r="C535">
        <v>80</v>
      </c>
    </row>
    <row r="536" spans="1:3" x14ac:dyDescent="0.25">
      <c r="A536" s="60" t="s">
        <v>1991</v>
      </c>
      <c r="B536" s="58" t="s">
        <v>1990</v>
      </c>
      <c r="C536">
        <v>80</v>
      </c>
    </row>
    <row r="537" spans="1:3" x14ac:dyDescent="0.25">
      <c r="A537" s="60" t="s">
        <v>1993</v>
      </c>
      <c r="B537" s="58" t="s">
        <v>1992</v>
      </c>
      <c r="C537">
        <v>30</v>
      </c>
    </row>
    <row r="538" spans="1:3" x14ac:dyDescent="0.25">
      <c r="A538" s="60" t="s">
        <v>1995</v>
      </c>
      <c r="B538" s="58" t="s">
        <v>1994</v>
      </c>
      <c r="C538">
        <v>10</v>
      </c>
    </row>
    <row r="539" spans="1:3" x14ac:dyDescent="0.25">
      <c r="A539" s="60" t="s">
        <v>1997</v>
      </c>
      <c r="B539" s="58" t="s">
        <v>1996</v>
      </c>
      <c r="C539">
        <v>80</v>
      </c>
    </row>
    <row r="540" spans="1:3" x14ac:dyDescent="0.25">
      <c r="A540" s="60" t="s">
        <v>1999</v>
      </c>
      <c r="B540" s="58" t="s">
        <v>1998</v>
      </c>
      <c r="C540">
        <v>80</v>
      </c>
    </row>
    <row r="541" spans="1:3" x14ac:dyDescent="0.25">
      <c r="A541" s="60" t="s">
        <v>2001</v>
      </c>
      <c r="B541" s="58" t="s">
        <v>2000</v>
      </c>
      <c r="C541">
        <v>30</v>
      </c>
    </row>
    <row r="542" spans="1:3" x14ac:dyDescent="0.25">
      <c r="A542" s="60" t="s">
        <v>2003</v>
      </c>
      <c r="B542" s="58" t="s">
        <v>2002</v>
      </c>
      <c r="C542">
        <v>80</v>
      </c>
    </row>
    <row r="543" spans="1:3" x14ac:dyDescent="0.25">
      <c r="A543" s="60" t="s">
        <v>2005</v>
      </c>
      <c r="B543" s="58" t="s">
        <v>2004</v>
      </c>
      <c r="C543">
        <v>80</v>
      </c>
    </row>
    <row r="544" spans="1:3" x14ac:dyDescent="0.25">
      <c r="A544" s="60" t="s">
        <v>2007</v>
      </c>
      <c r="B544" s="58" t="s">
        <v>2006</v>
      </c>
      <c r="C544">
        <v>10</v>
      </c>
    </row>
    <row r="545" spans="1:3" x14ac:dyDescent="0.25">
      <c r="A545" s="60" t="s">
        <v>2009</v>
      </c>
      <c r="B545" s="58" t="s">
        <v>2008</v>
      </c>
      <c r="C545">
        <v>80</v>
      </c>
    </row>
    <row r="546" spans="1:3" x14ac:dyDescent="0.25">
      <c r="A546" s="60" t="s">
        <v>2011</v>
      </c>
      <c r="B546" s="58" t="s">
        <v>2010</v>
      </c>
      <c r="C546">
        <v>30</v>
      </c>
    </row>
    <row r="547" spans="1:3" x14ac:dyDescent="0.25">
      <c r="A547" s="60" t="s">
        <v>2013</v>
      </c>
      <c r="B547" s="58" t="s">
        <v>2012</v>
      </c>
      <c r="C547">
        <v>80</v>
      </c>
    </row>
    <row r="548" spans="1:3" x14ac:dyDescent="0.25">
      <c r="A548" s="60" t="s">
        <v>2015</v>
      </c>
      <c r="B548" s="58" t="s">
        <v>2014</v>
      </c>
      <c r="C548">
        <v>80</v>
      </c>
    </row>
    <row r="549" spans="1:3" x14ac:dyDescent="0.25">
      <c r="A549" s="60" t="s">
        <v>2017</v>
      </c>
      <c r="B549" s="58" t="s">
        <v>2016</v>
      </c>
      <c r="C549">
        <v>80</v>
      </c>
    </row>
    <row r="550" spans="1:3" x14ac:dyDescent="0.25">
      <c r="A550" s="60" t="s">
        <v>2019</v>
      </c>
      <c r="B550" s="58" t="s">
        <v>2018</v>
      </c>
      <c r="C550">
        <v>80</v>
      </c>
    </row>
    <row r="551" spans="1:3" x14ac:dyDescent="0.25">
      <c r="A551" s="60" t="s">
        <v>2021</v>
      </c>
      <c r="B551" s="58" t="s">
        <v>2020</v>
      </c>
      <c r="C551">
        <v>80</v>
      </c>
    </row>
    <row r="552" spans="1:3" x14ac:dyDescent="0.25">
      <c r="A552" s="60" t="s">
        <v>2023</v>
      </c>
      <c r="B552" s="58" t="s">
        <v>2022</v>
      </c>
      <c r="C552">
        <v>80</v>
      </c>
    </row>
    <row r="553" spans="1:3" x14ac:dyDescent="0.25">
      <c r="A553" s="60" t="s">
        <v>2025</v>
      </c>
      <c r="B553" s="58" t="s">
        <v>2024</v>
      </c>
      <c r="C553">
        <v>80</v>
      </c>
    </row>
    <row r="554" spans="1:3" x14ac:dyDescent="0.25">
      <c r="A554" s="60" t="s">
        <v>2027</v>
      </c>
      <c r="B554" s="58" t="s">
        <v>2026</v>
      </c>
      <c r="C554">
        <v>80</v>
      </c>
    </row>
    <row r="555" spans="1:3" x14ac:dyDescent="0.25">
      <c r="A555" s="60" t="s">
        <v>2029</v>
      </c>
      <c r="B555" s="58" t="s">
        <v>2028</v>
      </c>
      <c r="C555">
        <v>80</v>
      </c>
    </row>
    <row r="556" spans="1:3" x14ac:dyDescent="0.25">
      <c r="A556" s="60" t="s">
        <v>2031</v>
      </c>
      <c r="B556" s="58" t="s">
        <v>2030</v>
      </c>
      <c r="C556">
        <v>80</v>
      </c>
    </row>
    <row r="557" spans="1:3" x14ac:dyDescent="0.25">
      <c r="A557" s="60" t="s">
        <v>2033</v>
      </c>
      <c r="B557" s="58" t="s">
        <v>2032</v>
      </c>
      <c r="C557">
        <v>80</v>
      </c>
    </row>
    <row r="558" spans="1:3" x14ac:dyDescent="0.25">
      <c r="A558" s="60" t="s">
        <v>2035</v>
      </c>
      <c r="B558" s="58" t="s">
        <v>2034</v>
      </c>
      <c r="C558">
        <v>80</v>
      </c>
    </row>
    <row r="559" spans="1:3" x14ac:dyDescent="0.25">
      <c r="A559" s="60" t="s">
        <v>2037</v>
      </c>
      <c r="B559" s="58" t="s">
        <v>2036</v>
      </c>
      <c r="C559">
        <v>80</v>
      </c>
    </row>
    <row r="560" spans="1:3" x14ac:dyDescent="0.25">
      <c r="A560" s="60" t="s">
        <v>2039</v>
      </c>
      <c r="B560" s="58" t="s">
        <v>2038</v>
      </c>
      <c r="C560">
        <v>30</v>
      </c>
    </row>
    <row r="561" spans="1:3" x14ac:dyDescent="0.25">
      <c r="A561" s="60" t="s">
        <v>2041</v>
      </c>
      <c r="B561" s="58" t="s">
        <v>2040</v>
      </c>
      <c r="C561">
        <v>30</v>
      </c>
    </row>
    <row r="562" spans="1:3" x14ac:dyDescent="0.25">
      <c r="A562" s="60" t="s">
        <v>2043</v>
      </c>
      <c r="B562" s="58" t="s">
        <v>2042</v>
      </c>
      <c r="C562">
        <v>80</v>
      </c>
    </row>
    <row r="563" spans="1:3" x14ac:dyDescent="0.25">
      <c r="A563" s="60" t="s">
        <v>2045</v>
      </c>
      <c r="B563" s="58" t="s">
        <v>2044</v>
      </c>
      <c r="C563">
        <v>10</v>
      </c>
    </row>
    <row r="564" spans="1:3" x14ac:dyDescent="0.25">
      <c r="A564" s="60" t="s">
        <v>2047</v>
      </c>
      <c r="B564" s="58" t="s">
        <v>2046</v>
      </c>
      <c r="C564">
        <v>30</v>
      </c>
    </row>
    <row r="565" spans="1:3" x14ac:dyDescent="0.25">
      <c r="A565" s="60" t="s">
        <v>2049</v>
      </c>
      <c r="B565" s="58" t="s">
        <v>2048</v>
      </c>
      <c r="C565">
        <v>80</v>
      </c>
    </row>
    <row r="566" spans="1:3" x14ac:dyDescent="0.25">
      <c r="A566" s="60" t="s">
        <v>2051</v>
      </c>
      <c r="B566" s="58" t="s">
        <v>2050</v>
      </c>
      <c r="C566">
        <v>50</v>
      </c>
    </row>
    <row r="567" spans="1:3" x14ac:dyDescent="0.25">
      <c r="A567" s="60" t="s">
        <v>2053</v>
      </c>
      <c r="B567" s="58" t="s">
        <v>2052</v>
      </c>
      <c r="C567">
        <v>80</v>
      </c>
    </row>
    <row r="568" spans="1:3" x14ac:dyDescent="0.25">
      <c r="A568" s="60" t="s">
        <v>2055</v>
      </c>
      <c r="B568" s="58" t="s">
        <v>2054</v>
      </c>
      <c r="C568">
        <v>10</v>
      </c>
    </row>
    <row r="569" spans="1:3" x14ac:dyDescent="0.25">
      <c r="A569" s="60" t="s">
        <v>2057</v>
      </c>
      <c r="B569" s="58" t="s">
        <v>2056</v>
      </c>
      <c r="C569">
        <v>80</v>
      </c>
    </row>
    <row r="570" spans="1:3" x14ac:dyDescent="0.25">
      <c r="A570" s="60" t="s">
        <v>2059</v>
      </c>
      <c r="B570" s="58" t="s">
        <v>2058</v>
      </c>
      <c r="C570">
        <v>80</v>
      </c>
    </row>
    <row r="571" spans="1:3" x14ac:dyDescent="0.25">
      <c r="A571" s="60" t="s">
        <v>2061</v>
      </c>
      <c r="B571" s="58" t="s">
        <v>2060</v>
      </c>
      <c r="C571">
        <v>30</v>
      </c>
    </row>
    <row r="572" spans="1:3" x14ac:dyDescent="0.25">
      <c r="A572" s="60" t="s">
        <v>2063</v>
      </c>
      <c r="B572" s="58" t="s">
        <v>2062</v>
      </c>
      <c r="C572">
        <v>80</v>
      </c>
    </row>
    <row r="573" spans="1:3" x14ac:dyDescent="0.25">
      <c r="A573" s="60" t="s">
        <v>2065</v>
      </c>
      <c r="B573" s="58" t="s">
        <v>2064</v>
      </c>
      <c r="C573">
        <v>30</v>
      </c>
    </row>
    <row r="574" spans="1:3" x14ac:dyDescent="0.25">
      <c r="A574" s="60" t="s">
        <v>2067</v>
      </c>
      <c r="B574" s="58" t="s">
        <v>2066</v>
      </c>
      <c r="C574">
        <v>80</v>
      </c>
    </row>
    <row r="575" spans="1:3" x14ac:dyDescent="0.25">
      <c r="A575" s="60" t="s">
        <v>2069</v>
      </c>
      <c r="B575" s="58" t="s">
        <v>2068</v>
      </c>
      <c r="C575">
        <v>80</v>
      </c>
    </row>
    <row r="576" spans="1:3" x14ac:dyDescent="0.25">
      <c r="A576" s="60" t="s">
        <v>2071</v>
      </c>
      <c r="B576" s="58" t="s">
        <v>2070</v>
      </c>
      <c r="C576">
        <v>80</v>
      </c>
    </row>
    <row r="577" spans="1:3" x14ac:dyDescent="0.25">
      <c r="A577" s="60" t="s">
        <v>2073</v>
      </c>
      <c r="B577" s="58" t="s">
        <v>2072</v>
      </c>
      <c r="C577">
        <v>10</v>
      </c>
    </row>
    <row r="578" spans="1:3" x14ac:dyDescent="0.25">
      <c r="A578" s="60" t="s">
        <v>2075</v>
      </c>
      <c r="B578" s="58" t="s">
        <v>2074</v>
      </c>
      <c r="C578">
        <v>80</v>
      </c>
    </row>
    <row r="579" spans="1:3" x14ac:dyDescent="0.25">
      <c r="A579" s="60" t="s">
        <v>2077</v>
      </c>
      <c r="B579" s="58" t="s">
        <v>2076</v>
      </c>
      <c r="C579">
        <v>10</v>
      </c>
    </row>
    <row r="580" spans="1:3" x14ac:dyDescent="0.25">
      <c r="A580" s="60" t="s">
        <v>2079</v>
      </c>
      <c r="B580" s="58" t="s">
        <v>2078</v>
      </c>
      <c r="C580">
        <v>80</v>
      </c>
    </row>
    <row r="581" spans="1:3" x14ac:dyDescent="0.25">
      <c r="A581" s="60" t="s">
        <v>2081</v>
      </c>
      <c r="B581" s="58" t="s">
        <v>2080</v>
      </c>
      <c r="C581">
        <v>50</v>
      </c>
    </row>
    <row r="582" spans="1:3" x14ac:dyDescent="0.25">
      <c r="A582" s="60" t="s">
        <v>2083</v>
      </c>
      <c r="B582" s="58" t="s">
        <v>2082</v>
      </c>
      <c r="C582">
        <v>30</v>
      </c>
    </row>
    <row r="583" spans="1:3" x14ac:dyDescent="0.25">
      <c r="A583" s="60" t="s">
        <v>2085</v>
      </c>
      <c r="B583" s="58" t="s">
        <v>2084</v>
      </c>
      <c r="C583">
        <v>80</v>
      </c>
    </row>
    <row r="584" spans="1:3" x14ac:dyDescent="0.25">
      <c r="A584" s="60" t="s">
        <v>2087</v>
      </c>
      <c r="B584" s="58" t="s">
        <v>2086</v>
      </c>
      <c r="C584">
        <v>80</v>
      </c>
    </row>
    <row r="585" spans="1:3" x14ac:dyDescent="0.25">
      <c r="A585" s="60" t="s">
        <v>2089</v>
      </c>
      <c r="B585" s="58" t="s">
        <v>2088</v>
      </c>
      <c r="C585">
        <v>80</v>
      </c>
    </row>
    <row r="586" spans="1:3" x14ac:dyDescent="0.25">
      <c r="A586" s="60" t="s">
        <v>2091</v>
      </c>
      <c r="B586" s="58" t="s">
        <v>2090</v>
      </c>
      <c r="C586">
        <v>80</v>
      </c>
    </row>
    <row r="587" spans="1:3" x14ac:dyDescent="0.25">
      <c r="A587" s="60" t="s">
        <v>2093</v>
      </c>
      <c r="B587" s="58" t="s">
        <v>2092</v>
      </c>
      <c r="C587">
        <v>50</v>
      </c>
    </row>
    <row r="588" spans="1:3" x14ac:dyDescent="0.25">
      <c r="A588" s="60" t="s">
        <v>2095</v>
      </c>
      <c r="B588" s="58" t="s">
        <v>2094</v>
      </c>
      <c r="C588">
        <v>30</v>
      </c>
    </row>
    <row r="589" spans="1:3" x14ac:dyDescent="0.25">
      <c r="A589" s="60" t="s">
        <v>2097</v>
      </c>
      <c r="B589" s="58" t="s">
        <v>2096</v>
      </c>
      <c r="C589">
        <v>80</v>
      </c>
    </row>
    <row r="590" spans="1:3" x14ac:dyDescent="0.25">
      <c r="A590" s="60" t="s">
        <v>2099</v>
      </c>
      <c r="B590" s="58" t="s">
        <v>2098</v>
      </c>
      <c r="C590">
        <v>80</v>
      </c>
    </row>
    <row r="591" spans="1:3" x14ac:dyDescent="0.25">
      <c r="A591" s="60" t="s">
        <v>2101</v>
      </c>
      <c r="B591" s="58" t="s">
        <v>2100</v>
      </c>
      <c r="C591">
        <v>30</v>
      </c>
    </row>
    <row r="592" spans="1:3" x14ac:dyDescent="0.25">
      <c r="A592" s="60" t="s">
        <v>2103</v>
      </c>
      <c r="B592" s="58" t="s">
        <v>2102</v>
      </c>
      <c r="C592">
        <v>80</v>
      </c>
    </row>
    <row r="593" spans="1:3" x14ac:dyDescent="0.25">
      <c r="A593" s="60" t="s">
        <v>2105</v>
      </c>
      <c r="B593" s="58" t="s">
        <v>2104</v>
      </c>
      <c r="C593">
        <v>30</v>
      </c>
    </row>
    <row r="594" spans="1:3" x14ac:dyDescent="0.25">
      <c r="A594" s="60" t="s">
        <v>2107</v>
      </c>
      <c r="B594" s="58" t="s">
        <v>2106</v>
      </c>
      <c r="C594">
        <v>80</v>
      </c>
    </row>
    <row r="595" spans="1:3" x14ac:dyDescent="0.25">
      <c r="A595" s="60" t="s">
        <v>2109</v>
      </c>
      <c r="B595" s="58" t="s">
        <v>2108</v>
      </c>
      <c r="C595">
        <v>80</v>
      </c>
    </row>
    <row r="596" spans="1:3" x14ac:dyDescent="0.25">
      <c r="A596" s="60" t="s">
        <v>2111</v>
      </c>
      <c r="B596" s="58" t="s">
        <v>2110</v>
      </c>
      <c r="C596">
        <v>80</v>
      </c>
    </row>
    <row r="597" spans="1:3" x14ac:dyDescent="0.25">
      <c r="A597" s="60" t="s">
        <v>2113</v>
      </c>
      <c r="B597" s="58" t="s">
        <v>2112</v>
      </c>
      <c r="C597">
        <v>80</v>
      </c>
    </row>
    <row r="598" spans="1:3" x14ac:dyDescent="0.25">
      <c r="A598" s="60" t="s">
        <v>2115</v>
      </c>
      <c r="B598" s="58" t="s">
        <v>2114</v>
      </c>
      <c r="C598">
        <v>30</v>
      </c>
    </row>
    <row r="599" spans="1:3" x14ac:dyDescent="0.25">
      <c r="A599" s="60" t="s">
        <v>2117</v>
      </c>
      <c r="B599" s="58" t="s">
        <v>2116</v>
      </c>
      <c r="C599">
        <v>30</v>
      </c>
    </row>
    <row r="600" spans="1:3" x14ac:dyDescent="0.25">
      <c r="A600" s="60" t="s">
        <v>2119</v>
      </c>
      <c r="B600" s="58" t="s">
        <v>2118</v>
      </c>
      <c r="C600">
        <v>30</v>
      </c>
    </row>
    <row r="601" spans="1:3" x14ac:dyDescent="0.25">
      <c r="A601" s="60" t="s">
        <v>2121</v>
      </c>
      <c r="B601" s="58" t="s">
        <v>2120</v>
      </c>
      <c r="C601">
        <v>10</v>
      </c>
    </row>
    <row r="602" spans="1:3" x14ac:dyDescent="0.25">
      <c r="A602" s="60" t="s">
        <v>2123</v>
      </c>
      <c r="B602" s="58" t="s">
        <v>2122</v>
      </c>
      <c r="C602">
        <v>80</v>
      </c>
    </row>
    <row r="603" spans="1:3" x14ac:dyDescent="0.25">
      <c r="A603" s="60" t="s">
        <v>2125</v>
      </c>
      <c r="B603" s="58" t="s">
        <v>2124</v>
      </c>
      <c r="C603">
        <v>30</v>
      </c>
    </row>
    <row r="604" spans="1:3" x14ac:dyDescent="0.25">
      <c r="A604" s="60" t="s">
        <v>2127</v>
      </c>
      <c r="B604" s="58" t="s">
        <v>2126</v>
      </c>
      <c r="C604">
        <v>80</v>
      </c>
    </row>
    <row r="605" spans="1:3" x14ac:dyDescent="0.25">
      <c r="A605" s="60" t="s">
        <v>2129</v>
      </c>
      <c r="B605" s="58" t="s">
        <v>2128</v>
      </c>
      <c r="C605">
        <v>80</v>
      </c>
    </row>
    <row r="606" spans="1:3" x14ac:dyDescent="0.25">
      <c r="A606" s="60" t="s">
        <v>2131</v>
      </c>
      <c r="B606" s="58" t="s">
        <v>2130</v>
      </c>
      <c r="C606">
        <v>10</v>
      </c>
    </row>
    <row r="607" spans="1:3" x14ac:dyDescent="0.25">
      <c r="A607" s="60" t="s">
        <v>2133</v>
      </c>
      <c r="B607" s="58" t="s">
        <v>2132</v>
      </c>
      <c r="C607">
        <v>80</v>
      </c>
    </row>
    <row r="608" spans="1:3" x14ac:dyDescent="0.25">
      <c r="A608" s="60" t="s">
        <v>2135</v>
      </c>
      <c r="B608" s="58" t="s">
        <v>2134</v>
      </c>
      <c r="C608">
        <v>10</v>
      </c>
    </row>
    <row r="609" spans="1:3" x14ac:dyDescent="0.25">
      <c r="A609" s="60" t="s">
        <v>2137</v>
      </c>
      <c r="B609" s="58" t="s">
        <v>2136</v>
      </c>
      <c r="C609">
        <v>30</v>
      </c>
    </row>
    <row r="610" spans="1:3" x14ac:dyDescent="0.25">
      <c r="A610" s="60" t="s">
        <v>2139</v>
      </c>
      <c r="B610" s="58" t="s">
        <v>2138</v>
      </c>
      <c r="C610">
        <v>80</v>
      </c>
    </row>
    <row r="611" spans="1:3" x14ac:dyDescent="0.25">
      <c r="A611" s="60" t="s">
        <v>2141</v>
      </c>
      <c r="B611" s="58" t="s">
        <v>2140</v>
      </c>
      <c r="C611">
        <v>10</v>
      </c>
    </row>
    <row r="612" spans="1:3" x14ac:dyDescent="0.25">
      <c r="A612" s="60" t="s">
        <v>2143</v>
      </c>
      <c r="B612" s="58" t="s">
        <v>2142</v>
      </c>
      <c r="C612">
        <v>80</v>
      </c>
    </row>
    <row r="613" spans="1:3" x14ac:dyDescent="0.25">
      <c r="A613" s="60" t="s">
        <v>2145</v>
      </c>
      <c r="B613" s="58" t="s">
        <v>2144</v>
      </c>
      <c r="C613">
        <v>80</v>
      </c>
    </row>
    <row r="614" spans="1:3" x14ac:dyDescent="0.25">
      <c r="A614" s="60" t="s">
        <v>2147</v>
      </c>
      <c r="B614" s="58" t="s">
        <v>2146</v>
      </c>
      <c r="C614">
        <v>80</v>
      </c>
    </row>
    <row r="615" spans="1:3" x14ac:dyDescent="0.25">
      <c r="A615" s="60" t="s">
        <v>2149</v>
      </c>
      <c r="B615" s="58" t="s">
        <v>2148</v>
      </c>
      <c r="C615">
        <v>100</v>
      </c>
    </row>
    <row r="616" spans="1:3" x14ac:dyDescent="0.25">
      <c r="A616" s="60" t="s">
        <v>2151</v>
      </c>
      <c r="B616" s="58" t="s">
        <v>2150</v>
      </c>
      <c r="C616">
        <v>100</v>
      </c>
    </row>
    <row r="617" spans="1:3" x14ac:dyDescent="0.25">
      <c r="A617" s="60" t="s">
        <v>2153</v>
      </c>
      <c r="B617" s="58" t="s">
        <v>2152</v>
      </c>
      <c r="C617">
        <v>80</v>
      </c>
    </row>
    <row r="618" spans="1:3" x14ac:dyDescent="0.25">
      <c r="A618" s="60" t="s">
        <v>2155</v>
      </c>
      <c r="B618" s="58" t="s">
        <v>2154</v>
      </c>
      <c r="C618">
        <v>80</v>
      </c>
    </row>
    <row r="619" spans="1:3" x14ac:dyDescent="0.25">
      <c r="A619" s="60" t="s">
        <v>2157</v>
      </c>
      <c r="B619" s="58" t="s">
        <v>2156</v>
      </c>
      <c r="C619">
        <v>30</v>
      </c>
    </row>
    <row r="620" spans="1:3" x14ac:dyDescent="0.25">
      <c r="A620" s="60" t="s">
        <v>2159</v>
      </c>
      <c r="B620" s="58" t="s">
        <v>2158</v>
      </c>
      <c r="C620">
        <v>80</v>
      </c>
    </row>
    <row r="621" spans="1:3" x14ac:dyDescent="0.25">
      <c r="A621" s="60" t="s">
        <v>2161</v>
      </c>
      <c r="B621" s="58" t="s">
        <v>2160</v>
      </c>
      <c r="C621">
        <v>10</v>
      </c>
    </row>
    <row r="622" spans="1:3" x14ac:dyDescent="0.25">
      <c r="A622" s="60" t="s">
        <v>2163</v>
      </c>
      <c r="B622" s="58" t="s">
        <v>2162</v>
      </c>
      <c r="C622">
        <v>10</v>
      </c>
    </row>
    <row r="623" spans="1:3" x14ac:dyDescent="0.25">
      <c r="A623" s="60" t="s">
        <v>2165</v>
      </c>
      <c r="B623" s="58" t="s">
        <v>2164</v>
      </c>
      <c r="C623">
        <v>80</v>
      </c>
    </row>
    <row r="624" spans="1:3" x14ac:dyDescent="0.25">
      <c r="A624" s="60" t="s">
        <v>2167</v>
      </c>
      <c r="B624" s="58" t="s">
        <v>2166</v>
      </c>
      <c r="C624">
        <v>80</v>
      </c>
    </row>
    <row r="625" spans="1:3" x14ac:dyDescent="0.25">
      <c r="A625" s="60" t="s">
        <v>2169</v>
      </c>
      <c r="B625" s="58" t="s">
        <v>2168</v>
      </c>
      <c r="C625">
        <v>80</v>
      </c>
    </row>
    <row r="626" spans="1:3" x14ac:dyDescent="0.25">
      <c r="A626" s="60" t="s">
        <v>2171</v>
      </c>
      <c r="B626" s="58" t="s">
        <v>2170</v>
      </c>
      <c r="C626">
        <v>80</v>
      </c>
    </row>
    <row r="627" spans="1:3" x14ac:dyDescent="0.25">
      <c r="A627" s="60" t="s">
        <v>2173</v>
      </c>
      <c r="B627" s="58" t="s">
        <v>2172</v>
      </c>
      <c r="C627">
        <v>10</v>
      </c>
    </row>
    <row r="628" spans="1:3" x14ac:dyDescent="0.25">
      <c r="A628" s="60" t="s">
        <v>2175</v>
      </c>
      <c r="B628" s="58" t="s">
        <v>2174</v>
      </c>
      <c r="C628">
        <v>80</v>
      </c>
    </row>
    <row r="629" spans="1:3" x14ac:dyDescent="0.25">
      <c r="A629" s="60" t="s">
        <v>2177</v>
      </c>
      <c r="B629" s="58" t="s">
        <v>2176</v>
      </c>
      <c r="C629">
        <v>80</v>
      </c>
    </row>
    <row r="630" spans="1:3" x14ac:dyDescent="0.25">
      <c r="A630" s="60" t="s">
        <v>2180</v>
      </c>
      <c r="B630" s="58" t="s">
        <v>2179</v>
      </c>
      <c r="C630">
        <v>80</v>
      </c>
    </row>
    <row r="631" spans="1:3" x14ac:dyDescent="0.25">
      <c r="A631" s="60" t="s">
        <v>2182</v>
      </c>
      <c r="B631" s="58" t="s">
        <v>2181</v>
      </c>
      <c r="C631">
        <v>30</v>
      </c>
    </row>
    <row r="632" spans="1:3" x14ac:dyDescent="0.25">
      <c r="A632" s="60" t="s">
        <v>2184</v>
      </c>
      <c r="B632" s="58" t="s">
        <v>2183</v>
      </c>
      <c r="C632">
        <v>10</v>
      </c>
    </row>
    <row r="633" spans="1:3" x14ac:dyDescent="0.25">
      <c r="A633" s="60" t="s">
        <v>2186</v>
      </c>
      <c r="B633" s="58" t="s">
        <v>2185</v>
      </c>
      <c r="C633">
        <v>10</v>
      </c>
    </row>
    <row r="634" spans="1:3" x14ac:dyDescent="0.25">
      <c r="A634" s="60" t="s">
        <v>2188</v>
      </c>
      <c r="B634" s="58" t="s">
        <v>2187</v>
      </c>
      <c r="C634">
        <v>10</v>
      </c>
    </row>
    <row r="635" spans="1:3" x14ac:dyDescent="0.25">
      <c r="A635" s="60" t="s">
        <v>2190</v>
      </c>
      <c r="B635" s="58" t="s">
        <v>2189</v>
      </c>
      <c r="C635">
        <v>80</v>
      </c>
    </row>
    <row r="636" spans="1:3" x14ac:dyDescent="0.25">
      <c r="A636" s="60" t="s">
        <v>2192</v>
      </c>
      <c r="B636" s="58" t="s">
        <v>2191</v>
      </c>
      <c r="C636">
        <v>80</v>
      </c>
    </row>
    <row r="637" spans="1:3" x14ac:dyDescent="0.25">
      <c r="A637" s="60" t="s">
        <v>2194</v>
      </c>
      <c r="B637" s="58" t="s">
        <v>2193</v>
      </c>
      <c r="C637">
        <v>80</v>
      </c>
    </row>
    <row r="638" spans="1:3" x14ac:dyDescent="0.25">
      <c r="A638" s="60" t="s">
        <v>2196</v>
      </c>
      <c r="B638" s="58" t="s">
        <v>2195</v>
      </c>
      <c r="C638">
        <v>80</v>
      </c>
    </row>
    <row r="639" spans="1:3" x14ac:dyDescent="0.25">
      <c r="A639" s="60" t="s">
        <v>2198</v>
      </c>
      <c r="B639" s="58" t="s">
        <v>2197</v>
      </c>
      <c r="C639">
        <v>30</v>
      </c>
    </row>
    <row r="640" spans="1:3" x14ac:dyDescent="0.25">
      <c r="A640" s="60" t="s">
        <v>2200</v>
      </c>
      <c r="B640" s="58" t="s">
        <v>2199</v>
      </c>
      <c r="C640">
        <v>30</v>
      </c>
    </row>
    <row r="641" spans="1:3" x14ac:dyDescent="0.25">
      <c r="A641" s="60" t="s">
        <v>2202</v>
      </c>
      <c r="B641" s="58" t="s">
        <v>2201</v>
      </c>
      <c r="C641">
        <v>50</v>
      </c>
    </row>
    <row r="642" spans="1:3" x14ac:dyDescent="0.25">
      <c r="A642" s="60" t="s">
        <v>2204</v>
      </c>
      <c r="B642" s="58" t="s">
        <v>2203</v>
      </c>
      <c r="C642">
        <v>80</v>
      </c>
    </row>
    <row r="643" spans="1:3" x14ac:dyDescent="0.25">
      <c r="A643" s="60" t="s">
        <v>2206</v>
      </c>
      <c r="B643" s="58" t="s">
        <v>2205</v>
      </c>
      <c r="C643">
        <v>80</v>
      </c>
    </row>
    <row r="644" spans="1:3" x14ac:dyDescent="0.25">
      <c r="A644" s="60" t="s">
        <v>2208</v>
      </c>
      <c r="B644" s="58" t="s">
        <v>2207</v>
      </c>
      <c r="C644">
        <v>80</v>
      </c>
    </row>
    <row r="645" spans="1:3" x14ac:dyDescent="0.25">
      <c r="A645" s="60" t="s">
        <v>2210</v>
      </c>
      <c r="B645" s="58" t="s">
        <v>2209</v>
      </c>
      <c r="C645">
        <v>10</v>
      </c>
    </row>
    <row r="646" spans="1:3" x14ac:dyDescent="0.25">
      <c r="A646" s="60" t="s">
        <v>2212</v>
      </c>
      <c r="B646" s="58" t="s">
        <v>2211</v>
      </c>
      <c r="C646">
        <v>80</v>
      </c>
    </row>
    <row r="647" spans="1:3" x14ac:dyDescent="0.25">
      <c r="A647" s="60" t="s">
        <v>2214</v>
      </c>
      <c r="B647" s="58" t="s">
        <v>2213</v>
      </c>
      <c r="C647">
        <v>80</v>
      </c>
    </row>
    <row r="648" spans="1:3" x14ac:dyDescent="0.25">
      <c r="A648" s="60" t="s">
        <v>2216</v>
      </c>
      <c r="B648" s="58" t="s">
        <v>2215</v>
      </c>
      <c r="C648">
        <v>80</v>
      </c>
    </row>
    <row r="649" spans="1:3" x14ac:dyDescent="0.25">
      <c r="A649" s="60" t="s">
        <v>2218</v>
      </c>
      <c r="B649" s="58" t="s">
        <v>2217</v>
      </c>
      <c r="C649">
        <v>30</v>
      </c>
    </row>
    <row r="650" spans="1:3" x14ac:dyDescent="0.25">
      <c r="A650" s="60" t="s">
        <v>2220</v>
      </c>
      <c r="B650" s="58" t="s">
        <v>2219</v>
      </c>
      <c r="C650">
        <v>80</v>
      </c>
    </row>
    <row r="651" spans="1:3" x14ac:dyDescent="0.25">
      <c r="A651" s="60" t="s">
        <v>2222</v>
      </c>
      <c r="B651" s="58" t="s">
        <v>2221</v>
      </c>
      <c r="C651">
        <v>80</v>
      </c>
    </row>
    <row r="652" spans="1:3" x14ac:dyDescent="0.25">
      <c r="A652" s="60" t="s">
        <v>2224</v>
      </c>
      <c r="B652" s="58" t="s">
        <v>2223</v>
      </c>
      <c r="C652">
        <v>10</v>
      </c>
    </row>
    <row r="653" spans="1:3" x14ac:dyDescent="0.25">
      <c r="A653" s="60" t="s">
        <v>2226</v>
      </c>
      <c r="B653" s="58" t="s">
        <v>2225</v>
      </c>
      <c r="C653">
        <v>30</v>
      </c>
    </row>
    <row r="654" spans="1:3" x14ac:dyDescent="0.25">
      <c r="A654" s="60" t="s">
        <v>2228</v>
      </c>
      <c r="B654" s="58" t="s">
        <v>2227</v>
      </c>
      <c r="C654">
        <v>80</v>
      </c>
    </row>
    <row r="655" spans="1:3" x14ac:dyDescent="0.25">
      <c r="A655" s="60" t="s">
        <v>2230</v>
      </c>
      <c r="B655" s="58" t="s">
        <v>2229</v>
      </c>
      <c r="C655">
        <v>80</v>
      </c>
    </row>
    <row r="656" spans="1:3" x14ac:dyDescent="0.25">
      <c r="A656" s="60" t="s">
        <v>2232</v>
      </c>
      <c r="B656" s="58" t="s">
        <v>2231</v>
      </c>
      <c r="C656">
        <v>80</v>
      </c>
    </row>
    <row r="657" spans="1:3" x14ac:dyDescent="0.25">
      <c r="A657" s="60" t="s">
        <v>2234</v>
      </c>
      <c r="B657" s="58" t="s">
        <v>2233</v>
      </c>
      <c r="C657">
        <v>80</v>
      </c>
    </row>
    <row r="658" spans="1:3" x14ac:dyDescent="0.25">
      <c r="A658" s="60" t="s">
        <v>2236</v>
      </c>
      <c r="B658" s="58" t="s">
        <v>2235</v>
      </c>
      <c r="C658">
        <v>10</v>
      </c>
    </row>
    <row r="659" spans="1:3" x14ac:dyDescent="0.25">
      <c r="A659" s="60" t="s">
        <v>2238</v>
      </c>
      <c r="B659" s="58" t="s">
        <v>2237</v>
      </c>
      <c r="C659">
        <v>80</v>
      </c>
    </row>
    <row r="660" spans="1:3" x14ac:dyDescent="0.25">
      <c r="A660" s="60" t="s">
        <v>2240</v>
      </c>
      <c r="B660" s="58" t="s">
        <v>2239</v>
      </c>
      <c r="C660">
        <v>80</v>
      </c>
    </row>
    <row r="661" spans="1:3" x14ac:dyDescent="0.25">
      <c r="A661" s="60" t="s">
        <v>2242</v>
      </c>
      <c r="B661" s="58" t="s">
        <v>2241</v>
      </c>
      <c r="C661">
        <v>80</v>
      </c>
    </row>
    <row r="662" spans="1:3" x14ac:dyDescent="0.25">
      <c r="A662" s="60" t="s">
        <v>2244</v>
      </c>
      <c r="B662" s="58" t="s">
        <v>2243</v>
      </c>
      <c r="C662">
        <v>80</v>
      </c>
    </row>
    <row r="663" spans="1:3" x14ac:dyDescent="0.25">
      <c r="A663" s="60" t="s">
        <v>2246</v>
      </c>
      <c r="B663" s="58" t="s">
        <v>2245</v>
      </c>
      <c r="C663">
        <v>80</v>
      </c>
    </row>
    <row r="664" spans="1:3" x14ac:dyDescent="0.25">
      <c r="A664" s="60" t="s">
        <v>2248</v>
      </c>
      <c r="B664" s="58" t="s">
        <v>2247</v>
      </c>
      <c r="C664">
        <v>10</v>
      </c>
    </row>
    <row r="665" spans="1:3" x14ac:dyDescent="0.25">
      <c r="A665" s="60" t="s">
        <v>2250</v>
      </c>
      <c r="B665" s="58" t="s">
        <v>2249</v>
      </c>
      <c r="C665">
        <v>80</v>
      </c>
    </row>
    <row r="666" spans="1:3" x14ac:dyDescent="0.25">
      <c r="A666" s="60" t="s">
        <v>2252</v>
      </c>
      <c r="B666" s="58" t="s">
        <v>2251</v>
      </c>
      <c r="C666">
        <v>30</v>
      </c>
    </row>
    <row r="667" spans="1:3" x14ac:dyDescent="0.25">
      <c r="A667" s="60" t="s">
        <v>2254</v>
      </c>
      <c r="B667" s="58" t="s">
        <v>2253</v>
      </c>
      <c r="C667">
        <v>30</v>
      </c>
    </row>
    <row r="668" spans="1:3" x14ac:dyDescent="0.25">
      <c r="A668" s="60" t="s">
        <v>2256</v>
      </c>
      <c r="B668" s="58" t="s">
        <v>2255</v>
      </c>
      <c r="C668">
        <v>30</v>
      </c>
    </row>
    <row r="669" spans="1:3" x14ac:dyDescent="0.25">
      <c r="A669" s="60" t="s">
        <v>2258</v>
      </c>
      <c r="B669" s="58" t="s">
        <v>2257</v>
      </c>
      <c r="C669">
        <v>30</v>
      </c>
    </row>
    <row r="670" spans="1:3" x14ac:dyDescent="0.25">
      <c r="A670" s="60" t="s">
        <v>2260</v>
      </c>
      <c r="B670" s="58" t="s">
        <v>2259</v>
      </c>
      <c r="C670">
        <v>80</v>
      </c>
    </row>
    <row r="671" spans="1:3" x14ac:dyDescent="0.25">
      <c r="A671" s="60" t="s">
        <v>2262</v>
      </c>
      <c r="B671" s="58" t="s">
        <v>2261</v>
      </c>
      <c r="C671">
        <v>10</v>
      </c>
    </row>
    <row r="672" spans="1:3" x14ac:dyDescent="0.25">
      <c r="A672" s="60" t="s">
        <v>2264</v>
      </c>
      <c r="B672" s="58" t="s">
        <v>2263</v>
      </c>
      <c r="C672">
        <v>80</v>
      </c>
    </row>
    <row r="673" spans="1:3" x14ac:dyDescent="0.25">
      <c r="A673" s="60" t="s">
        <v>2266</v>
      </c>
      <c r="B673" s="58" t="s">
        <v>2265</v>
      </c>
      <c r="C673">
        <v>80</v>
      </c>
    </row>
    <row r="674" spans="1:3" x14ac:dyDescent="0.25">
      <c r="A674" s="60" t="s">
        <v>2268</v>
      </c>
      <c r="B674" s="58" t="s">
        <v>2267</v>
      </c>
      <c r="C674">
        <v>80</v>
      </c>
    </row>
    <row r="675" spans="1:3" x14ac:dyDescent="0.25">
      <c r="A675" s="60" t="s">
        <v>2270</v>
      </c>
      <c r="B675" s="58" t="s">
        <v>2269</v>
      </c>
      <c r="C675">
        <v>80</v>
      </c>
    </row>
    <row r="676" spans="1:3" x14ac:dyDescent="0.25">
      <c r="A676" s="60" t="s">
        <v>2272</v>
      </c>
      <c r="B676" s="58" t="s">
        <v>2271</v>
      </c>
      <c r="C676">
        <v>10</v>
      </c>
    </row>
    <row r="677" spans="1:3" x14ac:dyDescent="0.25">
      <c r="A677" s="60" t="s">
        <v>2274</v>
      </c>
      <c r="B677" s="58" t="s">
        <v>2273</v>
      </c>
      <c r="C677">
        <v>80</v>
      </c>
    </row>
    <row r="678" spans="1:3" x14ac:dyDescent="0.25">
      <c r="A678" s="60" t="s">
        <v>2276</v>
      </c>
      <c r="B678" s="58" t="s">
        <v>2275</v>
      </c>
      <c r="C678">
        <v>10</v>
      </c>
    </row>
    <row r="679" spans="1:3" x14ac:dyDescent="0.25">
      <c r="A679" s="60" t="s">
        <v>2278</v>
      </c>
      <c r="B679" s="58" t="s">
        <v>2277</v>
      </c>
      <c r="C679">
        <v>80</v>
      </c>
    </row>
    <row r="680" spans="1:3" x14ac:dyDescent="0.25">
      <c r="A680" s="60" t="s">
        <v>2280</v>
      </c>
      <c r="B680" s="58" t="s">
        <v>2279</v>
      </c>
      <c r="C680">
        <v>80</v>
      </c>
    </row>
    <row r="681" spans="1:3" x14ac:dyDescent="0.25">
      <c r="A681" s="60" t="s">
        <v>2282</v>
      </c>
      <c r="B681" s="58" t="s">
        <v>2281</v>
      </c>
      <c r="C681">
        <v>80</v>
      </c>
    </row>
    <row r="682" spans="1:3" x14ac:dyDescent="0.25">
      <c r="A682" s="60" t="s">
        <v>2284</v>
      </c>
      <c r="B682" s="58" t="s">
        <v>2283</v>
      </c>
      <c r="C682">
        <v>80</v>
      </c>
    </row>
    <row r="683" spans="1:3" x14ac:dyDescent="0.25">
      <c r="A683" s="60" t="s">
        <v>2286</v>
      </c>
      <c r="B683" s="58" t="s">
        <v>2285</v>
      </c>
      <c r="C683">
        <v>80</v>
      </c>
    </row>
    <row r="684" spans="1:3" x14ac:dyDescent="0.25">
      <c r="A684" s="60" t="s">
        <v>2288</v>
      </c>
      <c r="B684" s="58" t="s">
        <v>2287</v>
      </c>
      <c r="C684">
        <v>80</v>
      </c>
    </row>
    <row r="685" spans="1:3" x14ac:dyDescent="0.25">
      <c r="A685" s="60" t="s">
        <v>2290</v>
      </c>
      <c r="B685" s="58" t="s">
        <v>2289</v>
      </c>
      <c r="C685">
        <v>80</v>
      </c>
    </row>
    <row r="686" spans="1:3" x14ac:dyDescent="0.25">
      <c r="A686" s="60" t="s">
        <v>2292</v>
      </c>
      <c r="B686" s="58" t="s">
        <v>2291</v>
      </c>
      <c r="C686">
        <v>10</v>
      </c>
    </row>
    <row r="687" spans="1:3" x14ac:dyDescent="0.25">
      <c r="A687" s="60" t="s">
        <v>2294</v>
      </c>
      <c r="B687" s="58" t="s">
        <v>2293</v>
      </c>
      <c r="C687">
        <v>50</v>
      </c>
    </row>
    <row r="688" spans="1:3" x14ac:dyDescent="0.25">
      <c r="A688" s="60" t="s">
        <v>2296</v>
      </c>
      <c r="B688" s="58" t="s">
        <v>2295</v>
      </c>
      <c r="C688">
        <v>80</v>
      </c>
    </row>
    <row r="689" spans="1:3" x14ac:dyDescent="0.25">
      <c r="A689" s="60" t="s">
        <v>2298</v>
      </c>
      <c r="B689" s="58" t="s">
        <v>2297</v>
      </c>
      <c r="C689">
        <v>30</v>
      </c>
    </row>
    <row r="690" spans="1:3" x14ac:dyDescent="0.25">
      <c r="A690" s="60" t="s">
        <v>2300</v>
      </c>
      <c r="B690" s="58" t="s">
        <v>2299</v>
      </c>
      <c r="C690">
        <v>80</v>
      </c>
    </row>
    <row r="691" spans="1:3" x14ac:dyDescent="0.25">
      <c r="A691" s="60" t="s">
        <v>2302</v>
      </c>
      <c r="B691" s="58" t="s">
        <v>2301</v>
      </c>
      <c r="C691">
        <v>10</v>
      </c>
    </row>
    <row r="692" spans="1:3" x14ac:dyDescent="0.25">
      <c r="A692" s="60" t="s">
        <v>2304</v>
      </c>
      <c r="B692" s="58" t="s">
        <v>2303</v>
      </c>
      <c r="C692">
        <v>30</v>
      </c>
    </row>
    <row r="693" spans="1:3" x14ac:dyDescent="0.25">
      <c r="A693" s="60" t="s">
        <v>2306</v>
      </c>
      <c r="B693" s="58" t="s">
        <v>2305</v>
      </c>
      <c r="C693">
        <v>30</v>
      </c>
    </row>
    <row r="694" spans="1:3" x14ac:dyDescent="0.25">
      <c r="A694" s="60" t="s">
        <v>2308</v>
      </c>
      <c r="B694" s="58" t="s">
        <v>2307</v>
      </c>
      <c r="C694">
        <v>80</v>
      </c>
    </row>
    <row r="695" spans="1:3" x14ac:dyDescent="0.25">
      <c r="A695" s="60" t="s">
        <v>2310</v>
      </c>
      <c r="B695" s="58" t="s">
        <v>2309</v>
      </c>
      <c r="C695">
        <v>80</v>
      </c>
    </row>
    <row r="696" spans="1:3" x14ac:dyDescent="0.25">
      <c r="A696" s="60" t="s">
        <v>2312</v>
      </c>
      <c r="B696" s="58" t="s">
        <v>2311</v>
      </c>
      <c r="C696">
        <v>80</v>
      </c>
    </row>
    <row r="697" spans="1:3" x14ac:dyDescent="0.25">
      <c r="A697" s="60" t="s">
        <v>2314</v>
      </c>
      <c r="B697" s="58" t="s">
        <v>2313</v>
      </c>
      <c r="C697">
        <v>80</v>
      </c>
    </row>
    <row r="698" spans="1:3" x14ac:dyDescent="0.25">
      <c r="A698" s="60" t="s">
        <v>2316</v>
      </c>
      <c r="B698" s="58" t="s">
        <v>2315</v>
      </c>
      <c r="C698">
        <v>80</v>
      </c>
    </row>
    <row r="699" spans="1:3" x14ac:dyDescent="0.25">
      <c r="A699" s="60" t="s">
        <v>2318</v>
      </c>
      <c r="B699" s="58" t="s">
        <v>2317</v>
      </c>
      <c r="C699">
        <v>80</v>
      </c>
    </row>
    <row r="700" spans="1:3" x14ac:dyDescent="0.25">
      <c r="A700" s="60" t="s">
        <v>2320</v>
      </c>
      <c r="B700" s="58" t="s">
        <v>2319</v>
      </c>
      <c r="C700">
        <v>80</v>
      </c>
    </row>
    <row r="701" spans="1:3" x14ac:dyDescent="0.25">
      <c r="A701" s="60" t="s">
        <v>2322</v>
      </c>
      <c r="B701" s="58" t="s">
        <v>2321</v>
      </c>
      <c r="C701">
        <v>80</v>
      </c>
    </row>
    <row r="702" spans="1:3" x14ac:dyDescent="0.25">
      <c r="A702" s="60" t="s">
        <v>2324</v>
      </c>
      <c r="B702" s="58" t="s">
        <v>2323</v>
      </c>
      <c r="C702">
        <v>80</v>
      </c>
    </row>
    <row r="703" spans="1:3" x14ac:dyDescent="0.25">
      <c r="A703" s="60" t="s">
        <v>2326</v>
      </c>
      <c r="B703" s="58" t="s">
        <v>2325</v>
      </c>
      <c r="C703">
        <v>10</v>
      </c>
    </row>
    <row r="704" spans="1:3" x14ac:dyDescent="0.25">
      <c r="A704" s="60" t="s">
        <v>2328</v>
      </c>
      <c r="B704" s="58" t="s">
        <v>2327</v>
      </c>
      <c r="C704">
        <v>80</v>
      </c>
    </row>
    <row r="705" spans="1:3" x14ac:dyDescent="0.25">
      <c r="A705" s="60" t="s">
        <v>2330</v>
      </c>
      <c r="B705" s="58" t="s">
        <v>2329</v>
      </c>
      <c r="C705">
        <v>80</v>
      </c>
    </row>
    <row r="706" spans="1:3" x14ac:dyDescent="0.25">
      <c r="A706" s="60" t="s">
        <v>2332</v>
      </c>
      <c r="B706" s="58" t="s">
        <v>2331</v>
      </c>
      <c r="C706">
        <v>80</v>
      </c>
    </row>
    <row r="707" spans="1:3" x14ac:dyDescent="0.25">
      <c r="A707" s="60" t="s">
        <v>2334</v>
      </c>
      <c r="B707" s="58" t="s">
        <v>2333</v>
      </c>
      <c r="C707">
        <v>80</v>
      </c>
    </row>
    <row r="708" spans="1:3" x14ac:dyDescent="0.25">
      <c r="A708" s="60" t="s">
        <v>2336</v>
      </c>
      <c r="B708" s="58" t="s">
        <v>2335</v>
      </c>
      <c r="C708">
        <v>80</v>
      </c>
    </row>
    <row r="709" spans="1:3" x14ac:dyDescent="0.25">
      <c r="A709" s="60" t="s">
        <v>2338</v>
      </c>
      <c r="B709" s="58" t="s">
        <v>2337</v>
      </c>
      <c r="C709">
        <v>80</v>
      </c>
    </row>
    <row r="710" spans="1:3" x14ac:dyDescent="0.25">
      <c r="A710" s="60" t="s">
        <v>2340</v>
      </c>
      <c r="B710" s="58" t="s">
        <v>2339</v>
      </c>
      <c r="C710">
        <v>80</v>
      </c>
    </row>
    <row r="711" spans="1:3" x14ac:dyDescent="0.25">
      <c r="A711" s="60" t="s">
        <v>2342</v>
      </c>
      <c r="B711" s="58" t="s">
        <v>2341</v>
      </c>
      <c r="C711">
        <v>80</v>
      </c>
    </row>
    <row r="712" spans="1:3" x14ac:dyDescent="0.25">
      <c r="A712" s="60" t="s">
        <v>2344</v>
      </c>
      <c r="B712" s="58" t="s">
        <v>2343</v>
      </c>
      <c r="C712">
        <v>80</v>
      </c>
    </row>
    <row r="713" spans="1:3" x14ac:dyDescent="0.25">
      <c r="A713" s="60" t="s">
        <v>2346</v>
      </c>
      <c r="B713" s="58" t="s">
        <v>2345</v>
      </c>
      <c r="C713">
        <v>10</v>
      </c>
    </row>
    <row r="714" spans="1:3" x14ac:dyDescent="0.25">
      <c r="A714" s="60" t="s">
        <v>2348</v>
      </c>
      <c r="B714" s="58" t="s">
        <v>2347</v>
      </c>
      <c r="C714">
        <v>80</v>
      </c>
    </row>
    <row r="715" spans="1:3" x14ac:dyDescent="0.25">
      <c r="A715" s="60" t="s">
        <v>2350</v>
      </c>
      <c r="B715" s="58" t="s">
        <v>2349</v>
      </c>
      <c r="C715">
        <v>80</v>
      </c>
    </row>
    <row r="716" spans="1:3" x14ac:dyDescent="0.25">
      <c r="A716" s="60" t="s">
        <v>2352</v>
      </c>
      <c r="B716" s="58" t="s">
        <v>2351</v>
      </c>
      <c r="C716">
        <v>80</v>
      </c>
    </row>
    <row r="717" spans="1:3" x14ac:dyDescent="0.25">
      <c r="A717" s="60" t="s">
        <v>2354</v>
      </c>
      <c r="B717" s="58" t="s">
        <v>2353</v>
      </c>
      <c r="C717">
        <v>80</v>
      </c>
    </row>
    <row r="718" spans="1:3" x14ac:dyDescent="0.25">
      <c r="A718" s="60" t="s">
        <v>2356</v>
      </c>
      <c r="B718" s="58" t="s">
        <v>2355</v>
      </c>
      <c r="C718">
        <v>50</v>
      </c>
    </row>
    <row r="719" spans="1:3" x14ac:dyDescent="0.25">
      <c r="A719" s="60" t="s">
        <v>2358</v>
      </c>
      <c r="B719" s="58" t="s">
        <v>2357</v>
      </c>
      <c r="C719">
        <v>10</v>
      </c>
    </row>
    <row r="720" spans="1:3" x14ac:dyDescent="0.25">
      <c r="A720" s="60" t="s">
        <v>2360</v>
      </c>
      <c r="B720" s="58" t="s">
        <v>2359</v>
      </c>
      <c r="C720">
        <v>80</v>
      </c>
    </row>
    <row r="721" spans="1:3" x14ac:dyDescent="0.25">
      <c r="A721" s="60" t="s">
        <v>2362</v>
      </c>
      <c r="B721" s="58" t="s">
        <v>2361</v>
      </c>
      <c r="C721">
        <v>10</v>
      </c>
    </row>
    <row r="722" spans="1:3" x14ac:dyDescent="0.25">
      <c r="A722" s="60" t="s">
        <v>2364</v>
      </c>
      <c r="B722" s="58" t="s">
        <v>2363</v>
      </c>
      <c r="C722">
        <v>80</v>
      </c>
    </row>
    <row r="723" spans="1:3" x14ac:dyDescent="0.25">
      <c r="A723" s="60" t="s">
        <v>2366</v>
      </c>
      <c r="B723" s="58" t="s">
        <v>2365</v>
      </c>
      <c r="C723">
        <v>10</v>
      </c>
    </row>
    <row r="724" spans="1:3" x14ac:dyDescent="0.25">
      <c r="A724" s="60" t="s">
        <v>2368</v>
      </c>
      <c r="B724" s="58" t="s">
        <v>2367</v>
      </c>
      <c r="C724">
        <v>80</v>
      </c>
    </row>
    <row r="725" spans="1:3" x14ac:dyDescent="0.25">
      <c r="A725" s="60" t="s">
        <v>2370</v>
      </c>
      <c r="B725" s="58" t="s">
        <v>2369</v>
      </c>
      <c r="C725">
        <v>80</v>
      </c>
    </row>
    <row r="726" spans="1:3" x14ac:dyDescent="0.25">
      <c r="A726" s="60" t="s">
        <v>2372</v>
      </c>
      <c r="B726" s="58" t="s">
        <v>2371</v>
      </c>
      <c r="C726">
        <v>30</v>
      </c>
    </row>
    <row r="727" spans="1:3" x14ac:dyDescent="0.25">
      <c r="A727" s="60" t="s">
        <v>2374</v>
      </c>
      <c r="B727" s="58" t="s">
        <v>2373</v>
      </c>
      <c r="C727">
        <v>30</v>
      </c>
    </row>
    <row r="728" spans="1:3" x14ac:dyDescent="0.25">
      <c r="A728" s="60" t="s">
        <v>2376</v>
      </c>
      <c r="B728" s="58" t="s">
        <v>2375</v>
      </c>
      <c r="C728">
        <v>80</v>
      </c>
    </row>
    <row r="729" spans="1:3" x14ac:dyDescent="0.25">
      <c r="A729" s="60" t="s">
        <v>2378</v>
      </c>
      <c r="B729" s="58" t="s">
        <v>2377</v>
      </c>
      <c r="C729">
        <v>80</v>
      </c>
    </row>
    <row r="730" spans="1:3" x14ac:dyDescent="0.25">
      <c r="A730" s="60" t="s">
        <v>2380</v>
      </c>
      <c r="B730" s="58" t="s">
        <v>2379</v>
      </c>
      <c r="C730">
        <v>80</v>
      </c>
    </row>
    <row r="731" spans="1:3" x14ac:dyDescent="0.25">
      <c r="A731" s="60" t="s">
        <v>2382</v>
      </c>
      <c r="B731" s="58" t="s">
        <v>2381</v>
      </c>
      <c r="C731">
        <v>30</v>
      </c>
    </row>
    <row r="732" spans="1:3" x14ac:dyDescent="0.25">
      <c r="A732" s="60" t="s">
        <v>2384</v>
      </c>
      <c r="B732" s="58" t="s">
        <v>2383</v>
      </c>
      <c r="C732">
        <v>80</v>
      </c>
    </row>
    <row r="733" spans="1:3" x14ac:dyDescent="0.25">
      <c r="A733" s="60" t="s">
        <v>2386</v>
      </c>
      <c r="B733" s="58" t="s">
        <v>2385</v>
      </c>
      <c r="C733">
        <v>80</v>
      </c>
    </row>
    <row r="734" spans="1:3" x14ac:dyDescent="0.25">
      <c r="A734" s="60" t="s">
        <v>2388</v>
      </c>
      <c r="B734" s="58" t="s">
        <v>2387</v>
      </c>
      <c r="C734">
        <v>30</v>
      </c>
    </row>
    <row r="735" spans="1:3" x14ac:dyDescent="0.25">
      <c r="A735" s="60" t="s">
        <v>2390</v>
      </c>
      <c r="B735" s="58" t="s">
        <v>2389</v>
      </c>
      <c r="C735">
        <v>80</v>
      </c>
    </row>
    <row r="736" spans="1:3" x14ac:dyDescent="0.25">
      <c r="A736" s="60" t="s">
        <v>2392</v>
      </c>
      <c r="B736" s="58" t="s">
        <v>2391</v>
      </c>
      <c r="C736">
        <v>80</v>
      </c>
    </row>
    <row r="737" spans="1:3" x14ac:dyDescent="0.25">
      <c r="A737" s="60" t="s">
        <v>2394</v>
      </c>
      <c r="B737" s="58" t="s">
        <v>2393</v>
      </c>
      <c r="C737">
        <v>80</v>
      </c>
    </row>
    <row r="738" spans="1:3" x14ac:dyDescent="0.25">
      <c r="A738" s="60" t="s">
        <v>2396</v>
      </c>
      <c r="B738" s="58" t="s">
        <v>2395</v>
      </c>
      <c r="C738">
        <v>10</v>
      </c>
    </row>
    <row r="739" spans="1:3" x14ac:dyDescent="0.25">
      <c r="A739" s="60" t="s">
        <v>2398</v>
      </c>
      <c r="B739" s="58" t="s">
        <v>2397</v>
      </c>
      <c r="C739">
        <v>80</v>
      </c>
    </row>
    <row r="740" spans="1:3" ht="30" x14ac:dyDescent="0.25">
      <c r="A740" s="60" t="s">
        <v>2400</v>
      </c>
      <c r="B740" s="58" t="s">
        <v>2399</v>
      </c>
      <c r="C740">
        <v>10</v>
      </c>
    </row>
    <row r="741" spans="1:3" x14ac:dyDescent="0.25">
      <c r="A741" s="60" t="s">
        <v>2402</v>
      </c>
      <c r="B741" s="58" t="s">
        <v>2401</v>
      </c>
      <c r="C741">
        <v>80</v>
      </c>
    </row>
    <row r="742" spans="1:3" x14ac:dyDescent="0.25">
      <c r="A742" s="60" t="s">
        <v>2404</v>
      </c>
      <c r="B742" s="58" t="s">
        <v>2403</v>
      </c>
      <c r="C742">
        <v>80</v>
      </c>
    </row>
    <row r="743" spans="1:3" x14ac:dyDescent="0.25">
      <c r="A743" s="60" t="s">
        <v>2406</v>
      </c>
      <c r="B743" s="58" t="s">
        <v>2405</v>
      </c>
      <c r="C743">
        <v>80</v>
      </c>
    </row>
    <row r="744" spans="1:3" x14ac:dyDescent="0.25">
      <c r="A744" s="60" t="s">
        <v>2408</v>
      </c>
      <c r="B744" s="58" t="s">
        <v>2407</v>
      </c>
      <c r="C744">
        <v>80</v>
      </c>
    </row>
    <row r="745" spans="1:3" x14ac:dyDescent="0.25">
      <c r="A745" s="60" t="s">
        <v>2410</v>
      </c>
      <c r="B745" s="58" t="s">
        <v>2409</v>
      </c>
      <c r="C745">
        <v>80</v>
      </c>
    </row>
    <row r="746" spans="1:3" x14ac:dyDescent="0.25">
      <c r="A746" s="60" t="s">
        <v>2412</v>
      </c>
      <c r="B746" s="58" t="s">
        <v>2411</v>
      </c>
      <c r="C746">
        <v>80</v>
      </c>
    </row>
    <row r="747" spans="1:3" x14ac:dyDescent="0.25">
      <c r="A747" s="60" t="s">
        <v>2414</v>
      </c>
      <c r="B747" s="58" t="s">
        <v>2413</v>
      </c>
      <c r="C747">
        <v>80</v>
      </c>
    </row>
    <row r="748" spans="1:3" x14ac:dyDescent="0.25">
      <c r="A748" s="60" t="s">
        <v>2417</v>
      </c>
      <c r="B748" s="58" t="s">
        <v>2416</v>
      </c>
      <c r="C748">
        <v>80</v>
      </c>
    </row>
    <row r="749" spans="1:3" x14ac:dyDescent="0.25">
      <c r="A749" s="60" t="s">
        <v>2419</v>
      </c>
      <c r="B749" s="58" t="s">
        <v>2418</v>
      </c>
      <c r="C749">
        <v>80</v>
      </c>
    </row>
    <row r="750" spans="1:3" x14ac:dyDescent="0.25">
      <c r="A750" s="60" t="s">
        <v>2421</v>
      </c>
      <c r="B750" s="58" t="s">
        <v>2420</v>
      </c>
      <c r="C750">
        <v>80</v>
      </c>
    </row>
    <row r="751" spans="1:3" x14ac:dyDescent="0.25">
      <c r="A751" s="60" t="s">
        <v>2423</v>
      </c>
      <c r="B751" s="58" t="s">
        <v>2422</v>
      </c>
      <c r="C751">
        <v>80</v>
      </c>
    </row>
    <row r="752" spans="1:3" x14ac:dyDescent="0.25">
      <c r="A752" s="60" t="s">
        <v>2426</v>
      </c>
      <c r="B752" s="58" t="s">
        <v>2425</v>
      </c>
      <c r="C752">
        <v>80</v>
      </c>
    </row>
    <row r="753" spans="1:3" x14ac:dyDescent="0.25">
      <c r="A753" s="60" t="s">
        <v>2428</v>
      </c>
      <c r="B753" s="58" t="s">
        <v>2427</v>
      </c>
      <c r="C753">
        <v>10</v>
      </c>
    </row>
    <row r="754" spans="1:3" x14ac:dyDescent="0.25">
      <c r="A754" s="60" t="s">
        <v>2430</v>
      </c>
      <c r="B754" s="58" t="s">
        <v>2429</v>
      </c>
      <c r="C754">
        <v>80</v>
      </c>
    </row>
    <row r="755" spans="1:3" x14ac:dyDescent="0.25">
      <c r="A755" s="60" t="s">
        <v>2432</v>
      </c>
      <c r="B755" s="58" t="s">
        <v>2431</v>
      </c>
      <c r="C755">
        <v>80</v>
      </c>
    </row>
    <row r="756" spans="1:3" x14ac:dyDescent="0.25">
      <c r="A756" s="60" t="s">
        <v>2434</v>
      </c>
      <c r="B756" s="58" t="s">
        <v>2433</v>
      </c>
      <c r="C756">
        <v>30</v>
      </c>
    </row>
    <row r="757" spans="1:3" x14ac:dyDescent="0.25">
      <c r="A757" s="60" t="s">
        <v>2436</v>
      </c>
      <c r="B757" s="58" t="s">
        <v>2435</v>
      </c>
      <c r="C757">
        <v>80</v>
      </c>
    </row>
    <row r="758" spans="1:3" x14ac:dyDescent="0.25">
      <c r="A758" s="60" t="s">
        <v>2438</v>
      </c>
      <c r="B758" s="58" t="s">
        <v>2437</v>
      </c>
      <c r="C758">
        <v>80</v>
      </c>
    </row>
    <row r="759" spans="1:3" x14ac:dyDescent="0.25">
      <c r="A759" s="60" t="s">
        <v>2440</v>
      </c>
      <c r="B759" s="58" t="s">
        <v>2439</v>
      </c>
      <c r="C759">
        <v>80</v>
      </c>
    </row>
    <row r="760" spans="1:3" x14ac:dyDescent="0.25">
      <c r="A760" s="60" t="s">
        <v>2442</v>
      </c>
      <c r="B760" s="58" t="s">
        <v>2441</v>
      </c>
      <c r="C760">
        <v>80</v>
      </c>
    </row>
    <row r="761" spans="1:3" x14ac:dyDescent="0.25">
      <c r="A761" s="60" t="s">
        <v>2444</v>
      </c>
      <c r="B761" s="58" t="s">
        <v>2443</v>
      </c>
      <c r="C761">
        <v>80</v>
      </c>
    </row>
    <row r="762" spans="1:3" x14ac:dyDescent="0.25">
      <c r="A762" s="60" t="s">
        <v>2446</v>
      </c>
      <c r="B762" s="58" t="s">
        <v>2445</v>
      </c>
      <c r="C762">
        <v>80</v>
      </c>
    </row>
    <row r="763" spans="1:3" x14ac:dyDescent="0.25">
      <c r="A763" s="60" t="s">
        <v>2448</v>
      </c>
      <c r="B763" s="58" t="s">
        <v>2447</v>
      </c>
      <c r="C763">
        <v>30</v>
      </c>
    </row>
    <row r="764" spans="1:3" x14ac:dyDescent="0.25">
      <c r="A764" s="60" t="s">
        <v>2450</v>
      </c>
      <c r="B764" s="58" t="s">
        <v>2449</v>
      </c>
      <c r="C764">
        <v>30</v>
      </c>
    </row>
    <row r="765" spans="1:3" x14ac:dyDescent="0.25">
      <c r="A765" s="60" t="s">
        <v>2452</v>
      </c>
      <c r="B765" s="58" t="s">
        <v>2451</v>
      </c>
      <c r="C765">
        <v>30</v>
      </c>
    </row>
    <row r="766" spans="1:3" x14ac:dyDescent="0.25">
      <c r="A766" s="60" t="s">
        <v>2454</v>
      </c>
      <c r="B766" s="58" t="s">
        <v>2453</v>
      </c>
      <c r="C766">
        <v>30</v>
      </c>
    </row>
    <row r="767" spans="1:3" x14ac:dyDescent="0.25">
      <c r="A767" s="60" t="s">
        <v>2456</v>
      </c>
      <c r="B767" s="58" t="s">
        <v>2455</v>
      </c>
      <c r="C767">
        <v>10</v>
      </c>
    </row>
    <row r="768" spans="1:3" x14ac:dyDescent="0.25">
      <c r="A768" s="60" t="s">
        <v>2458</v>
      </c>
      <c r="B768" s="58" t="s">
        <v>2457</v>
      </c>
      <c r="C768">
        <v>30</v>
      </c>
    </row>
    <row r="769" spans="1:3" x14ac:dyDescent="0.25">
      <c r="A769" s="60" t="s">
        <v>2460</v>
      </c>
      <c r="B769" s="58" t="s">
        <v>2459</v>
      </c>
      <c r="C769">
        <v>30</v>
      </c>
    </row>
    <row r="770" spans="1:3" x14ac:dyDescent="0.25">
      <c r="A770" s="60" t="s">
        <v>2462</v>
      </c>
      <c r="B770" s="58" t="s">
        <v>2461</v>
      </c>
      <c r="C770">
        <v>80</v>
      </c>
    </row>
    <row r="771" spans="1:3" x14ac:dyDescent="0.25">
      <c r="A771" s="60" t="s">
        <v>2464</v>
      </c>
      <c r="B771" s="58" t="s">
        <v>2463</v>
      </c>
      <c r="C771">
        <v>30</v>
      </c>
    </row>
    <row r="772" spans="1:3" x14ac:dyDescent="0.25">
      <c r="A772" s="60" t="s">
        <v>2466</v>
      </c>
      <c r="B772" s="58" t="s">
        <v>2465</v>
      </c>
      <c r="C772">
        <v>80</v>
      </c>
    </row>
    <row r="773" spans="1:3" x14ac:dyDescent="0.25">
      <c r="A773" s="60" t="s">
        <v>2468</v>
      </c>
      <c r="B773" s="58" t="s">
        <v>2467</v>
      </c>
      <c r="C773">
        <v>10</v>
      </c>
    </row>
    <row r="774" spans="1:3" x14ac:dyDescent="0.25">
      <c r="A774" s="60" t="s">
        <v>2470</v>
      </c>
      <c r="B774" s="58" t="s">
        <v>2469</v>
      </c>
      <c r="C774">
        <v>80</v>
      </c>
    </row>
    <row r="775" spans="1:3" x14ac:dyDescent="0.25">
      <c r="A775" s="60" t="s">
        <v>2473</v>
      </c>
      <c r="B775" s="58" t="s">
        <v>2472</v>
      </c>
      <c r="C775">
        <v>80</v>
      </c>
    </row>
    <row r="776" spans="1:3" x14ac:dyDescent="0.25">
      <c r="A776" s="60" t="s">
        <v>2476</v>
      </c>
      <c r="B776" s="58" t="s">
        <v>2475</v>
      </c>
      <c r="C776">
        <v>80</v>
      </c>
    </row>
    <row r="777" spans="1:3" x14ac:dyDescent="0.25">
      <c r="A777" s="60" t="s">
        <v>2478</v>
      </c>
      <c r="B777" s="58" t="s">
        <v>2477</v>
      </c>
      <c r="C777">
        <v>30</v>
      </c>
    </row>
    <row r="778" spans="1:3" x14ac:dyDescent="0.25">
      <c r="A778" s="60" t="s">
        <v>2480</v>
      </c>
      <c r="B778" s="58" t="s">
        <v>2479</v>
      </c>
      <c r="C778">
        <v>10</v>
      </c>
    </row>
    <row r="779" spans="1:3" x14ac:dyDescent="0.25">
      <c r="A779" s="60" t="s">
        <v>2482</v>
      </c>
      <c r="B779" s="58" t="s">
        <v>2481</v>
      </c>
      <c r="C779">
        <v>80</v>
      </c>
    </row>
    <row r="780" spans="1:3" x14ac:dyDescent="0.25">
      <c r="A780" s="60" t="s">
        <v>2484</v>
      </c>
      <c r="B780" s="58" t="s">
        <v>2483</v>
      </c>
      <c r="C780">
        <v>80</v>
      </c>
    </row>
    <row r="781" spans="1:3" x14ac:dyDescent="0.25">
      <c r="A781" s="60" t="s">
        <v>2486</v>
      </c>
      <c r="B781" s="58" t="s">
        <v>2485</v>
      </c>
      <c r="C781">
        <v>80</v>
      </c>
    </row>
    <row r="782" spans="1:3" x14ac:dyDescent="0.25">
      <c r="A782" s="60" t="s">
        <v>2488</v>
      </c>
      <c r="B782" s="58" t="s">
        <v>2487</v>
      </c>
      <c r="C782">
        <v>80</v>
      </c>
    </row>
    <row r="783" spans="1:3" x14ac:dyDescent="0.25">
      <c r="A783" s="60" t="s">
        <v>2490</v>
      </c>
      <c r="B783" s="58" t="s">
        <v>2489</v>
      </c>
      <c r="C783">
        <v>30</v>
      </c>
    </row>
    <row r="784" spans="1:3" x14ac:dyDescent="0.25">
      <c r="A784" s="60" t="s">
        <v>2492</v>
      </c>
      <c r="B784" s="58" t="s">
        <v>2491</v>
      </c>
      <c r="C784">
        <v>80</v>
      </c>
    </row>
    <row r="785" spans="1:3" x14ac:dyDescent="0.25">
      <c r="A785" s="60" t="s">
        <v>2494</v>
      </c>
      <c r="B785" s="58" t="s">
        <v>2493</v>
      </c>
      <c r="C785">
        <v>80</v>
      </c>
    </row>
    <row r="786" spans="1:3" x14ac:dyDescent="0.25">
      <c r="A786" s="60" t="s">
        <v>2496</v>
      </c>
      <c r="B786" s="58" t="s">
        <v>2495</v>
      </c>
      <c r="C786">
        <v>80</v>
      </c>
    </row>
    <row r="787" spans="1:3" x14ac:dyDescent="0.25">
      <c r="A787" s="60" t="s">
        <v>2498</v>
      </c>
      <c r="B787" s="58" t="s">
        <v>2497</v>
      </c>
      <c r="C787">
        <v>80</v>
      </c>
    </row>
    <row r="788" spans="1:3" x14ac:dyDescent="0.25">
      <c r="A788" s="60" t="s">
        <v>2500</v>
      </c>
      <c r="B788" s="58" t="s">
        <v>2499</v>
      </c>
      <c r="C788">
        <v>80</v>
      </c>
    </row>
    <row r="789" spans="1:3" x14ac:dyDescent="0.25">
      <c r="A789" s="60" t="s">
        <v>2502</v>
      </c>
      <c r="B789" s="58" t="s">
        <v>2501</v>
      </c>
      <c r="C789">
        <v>80</v>
      </c>
    </row>
    <row r="790" spans="1:3" x14ac:dyDescent="0.25">
      <c r="A790" s="60" t="s">
        <v>2504</v>
      </c>
      <c r="B790" s="58" t="s">
        <v>2503</v>
      </c>
      <c r="C790">
        <v>80</v>
      </c>
    </row>
    <row r="791" spans="1:3" x14ac:dyDescent="0.25">
      <c r="A791" s="60" t="s">
        <v>2506</v>
      </c>
      <c r="B791" s="58" t="s">
        <v>2505</v>
      </c>
      <c r="C791">
        <v>30</v>
      </c>
    </row>
    <row r="792" spans="1:3" x14ac:dyDescent="0.25">
      <c r="A792" s="60" t="s">
        <v>2508</v>
      </c>
      <c r="B792" s="58" t="s">
        <v>2507</v>
      </c>
      <c r="C792">
        <v>80</v>
      </c>
    </row>
    <row r="793" spans="1:3" x14ac:dyDescent="0.25">
      <c r="A793" s="60" t="s">
        <v>2510</v>
      </c>
      <c r="B793" s="58" t="s">
        <v>2509</v>
      </c>
      <c r="C793">
        <v>80</v>
      </c>
    </row>
    <row r="794" spans="1:3" x14ac:dyDescent="0.25">
      <c r="A794" s="60" t="s">
        <v>2512</v>
      </c>
      <c r="B794" s="58" t="s">
        <v>2511</v>
      </c>
      <c r="C794">
        <v>80</v>
      </c>
    </row>
    <row r="795" spans="1:3" x14ac:dyDescent="0.25">
      <c r="A795" s="60" t="s">
        <v>2514</v>
      </c>
      <c r="B795" s="58" t="s">
        <v>2513</v>
      </c>
      <c r="C795">
        <v>80</v>
      </c>
    </row>
    <row r="796" spans="1:3" x14ac:dyDescent="0.25">
      <c r="A796" s="60" t="s">
        <v>2516</v>
      </c>
      <c r="B796" s="58" t="s">
        <v>2515</v>
      </c>
      <c r="C796">
        <v>30</v>
      </c>
    </row>
    <row r="797" spans="1:3" x14ac:dyDescent="0.25">
      <c r="A797" s="60" t="s">
        <v>2518</v>
      </c>
      <c r="B797" s="58" t="s">
        <v>2517</v>
      </c>
      <c r="C797">
        <v>80</v>
      </c>
    </row>
    <row r="798" spans="1:3" x14ac:dyDescent="0.25">
      <c r="A798" s="60" t="s">
        <v>2520</v>
      </c>
      <c r="B798" s="58" t="s">
        <v>2519</v>
      </c>
      <c r="C798">
        <v>10</v>
      </c>
    </row>
    <row r="799" spans="1:3" x14ac:dyDescent="0.25">
      <c r="A799" s="60" t="s">
        <v>2522</v>
      </c>
      <c r="B799" s="58" t="s">
        <v>2521</v>
      </c>
      <c r="C799">
        <v>80</v>
      </c>
    </row>
    <row r="800" spans="1:3" x14ac:dyDescent="0.25">
      <c r="A800" s="60" t="s">
        <v>2524</v>
      </c>
      <c r="B800" s="58" t="s">
        <v>2523</v>
      </c>
      <c r="C800">
        <v>10</v>
      </c>
    </row>
    <row r="801" spans="1:3" x14ac:dyDescent="0.25">
      <c r="A801" s="60" t="s">
        <v>2526</v>
      </c>
      <c r="B801" s="58" t="s">
        <v>2525</v>
      </c>
      <c r="C801">
        <v>80</v>
      </c>
    </row>
    <row r="802" spans="1:3" x14ac:dyDescent="0.25">
      <c r="A802" s="60" t="s">
        <v>2528</v>
      </c>
      <c r="B802" s="58" t="s">
        <v>2527</v>
      </c>
      <c r="C802">
        <v>80</v>
      </c>
    </row>
    <row r="803" spans="1:3" x14ac:dyDescent="0.25">
      <c r="A803" s="60" t="s">
        <v>2530</v>
      </c>
      <c r="B803" s="58" t="s">
        <v>2529</v>
      </c>
      <c r="C803">
        <v>80</v>
      </c>
    </row>
    <row r="804" spans="1:3" x14ac:dyDescent="0.25">
      <c r="A804" s="60" t="s">
        <v>2532</v>
      </c>
      <c r="B804" s="58" t="s">
        <v>2531</v>
      </c>
      <c r="C804">
        <v>80</v>
      </c>
    </row>
    <row r="805" spans="1:3" x14ac:dyDescent="0.25">
      <c r="A805" s="60" t="s">
        <v>2534</v>
      </c>
      <c r="B805" s="58" t="s">
        <v>2533</v>
      </c>
      <c r="C805">
        <v>80</v>
      </c>
    </row>
    <row r="806" spans="1:3" x14ac:dyDescent="0.25">
      <c r="A806" s="60" t="s">
        <v>2536</v>
      </c>
      <c r="B806" s="58" t="s">
        <v>2535</v>
      </c>
      <c r="C806">
        <v>30</v>
      </c>
    </row>
    <row r="807" spans="1:3" x14ac:dyDescent="0.25">
      <c r="A807" s="60" t="s">
        <v>2538</v>
      </c>
      <c r="B807" s="58" t="s">
        <v>2537</v>
      </c>
      <c r="C807">
        <v>80</v>
      </c>
    </row>
    <row r="808" spans="1:3" x14ac:dyDescent="0.25">
      <c r="A808" s="60" t="s">
        <v>2540</v>
      </c>
      <c r="B808" s="58" t="s">
        <v>2539</v>
      </c>
      <c r="C808">
        <v>80</v>
      </c>
    </row>
    <row r="809" spans="1:3" x14ac:dyDescent="0.25">
      <c r="A809" s="60" t="s">
        <v>2542</v>
      </c>
      <c r="B809" s="58" t="s">
        <v>2541</v>
      </c>
      <c r="C809">
        <v>80</v>
      </c>
    </row>
    <row r="810" spans="1:3" x14ac:dyDescent="0.25">
      <c r="A810" s="60" t="s">
        <v>2544</v>
      </c>
      <c r="B810" s="58" t="s">
        <v>2543</v>
      </c>
      <c r="C810">
        <v>80</v>
      </c>
    </row>
    <row r="811" spans="1:3" x14ac:dyDescent="0.25">
      <c r="A811" s="60" t="s">
        <v>2546</v>
      </c>
      <c r="B811" s="58" t="s">
        <v>2545</v>
      </c>
      <c r="C811">
        <v>50</v>
      </c>
    </row>
    <row r="812" spans="1:3" x14ac:dyDescent="0.25">
      <c r="A812" s="60" t="s">
        <v>2548</v>
      </c>
      <c r="B812" s="58" t="s">
        <v>2547</v>
      </c>
      <c r="C812">
        <v>80</v>
      </c>
    </row>
    <row r="813" spans="1:3" x14ac:dyDescent="0.25">
      <c r="A813" s="60" t="s">
        <v>2550</v>
      </c>
      <c r="B813" s="58" t="s">
        <v>2549</v>
      </c>
      <c r="C813">
        <v>30</v>
      </c>
    </row>
    <row r="814" spans="1:3" x14ac:dyDescent="0.25">
      <c r="A814" s="60" t="s">
        <v>2552</v>
      </c>
      <c r="B814" s="58" t="s">
        <v>2551</v>
      </c>
      <c r="C814">
        <v>80</v>
      </c>
    </row>
    <row r="815" spans="1:3" x14ac:dyDescent="0.25">
      <c r="A815" s="60" t="s">
        <v>2554</v>
      </c>
      <c r="B815" s="58" t="s">
        <v>2553</v>
      </c>
      <c r="C815">
        <v>80</v>
      </c>
    </row>
    <row r="816" spans="1:3" x14ac:dyDescent="0.25">
      <c r="A816" s="60" t="s">
        <v>2556</v>
      </c>
      <c r="B816" s="58" t="s">
        <v>2555</v>
      </c>
      <c r="C816">
        <v>80</v>
      </c>
    </row>
    <row r="817" spans="1:3" x14ac:dyDescent="0.25">
      <c r="A817" s="60" t="s">
        <v>2558</v>
      </c>
      <c r="B817" s="58" t="s">
        <v>2557</v>
      </c>
      <c r="C817">
        <v>80</v>
      </c>
    </row>
    <row r="818" spans="1:3" x14ac:dyDescent="0.25">
      <c r="A818" s="60" t="s">
        <v>2560</v>
      </c>
      <c r="B818" s="58" t="s">
        <v>2559</v>
      </c>
      <c r="C818">
        <v>80</v>
      </c>
    </row>
    <row r="819" spans="1:3" x14ac:dyDescent="0.25">
      <c r="A819" s="60" t="s">
        <v>2562</v>
      </c>
      <c r="B819" s="58" t="s">
        <v>2561</v>
      </c>
      <c r="C819">
        <v>10</v>
      </c>
    </row>
    <row r="820" spans="1:3" x14ac:dyDescent="0.25">
      <c r="A820" s="60" t="s">
        <v>2564</v>
      </c>
      <c r="B820" s="58" t="s">
        <v>2563</v>
      </c>
      <c r="C820">
        <v>10</v>
      </c>
    </row>
    <row r="821" spans="1:3" x14ac:dyDescent="0.25">
      <c r="A821" s="60" t="s">
        <v>2566</v>
      </c>
      <c r="B821" s="58" t="s">
        <v>2565</v>
      </c>
      <c r="C821">
        <v>50</v>
      </c>
    </row>
    <row r="822" spans="1:3" x14ac:dyDescent="0.25">
      <c r="A822" s="60" t="s">
        <v>2568</v>
      </c>
      <c r="B822" s="58" t="s">
        <v>2567</v>
      </c>
      <c r="C822">
        <v>80</v>
      </c>
    </row>
    <row r="823" spans="1:3" x14ac:dyDescent="0.25">
      <c r="A823" s="60" t="s">
        <v>2570</v>
      </c>
      <c r="B823" s="58" t="s">
        <v>2569</v>
      </c>
      <c r="C823">
        <v>80</v>
      </c>
    </row>
    <row r="824" spans="1:3" x14ac:dyDescent="0.25">
      <c r="A824" s="60" t="s">
        <v>2572</v>
      </c>
      <c r="B824" s="58" t="s">
        <v>2571</v>
      </c>
      <c r="C824">
        <v>80</v>
      </c>
    </row>
    <row r="825" spans="1:3" x14ac:dyDescent="0.25">
      <c r="A825" s="60" t="s">
        <v>2574</v>
      </c>
      <c r="B825" s="58" t="s">
        <v>2573</v>
      </c>
      <c r="C825">
        <v>80</v>
      </c>
    </row>
    <row r="826" spans="1:3" x14ac:dyDescent="0.25">
      <c r="A826" s="60" t="s">
        <v>2576</v>
      </c>
      <c r="B826" s="58" t="s">
        <v>2575</v>
      </c>
      <c r="C826">
        <v>30</v>
      </c>
    </row>
    <row r="827" spans="1:3" x14ac:dyDescent="0.25">
      <c r="A827" s="60" t="s">
        <v>2578</v>
      </c>
      <c r="B827" s="58" t="s">
        <v>2577</v>
      </c>
      <c r="C827">
        <v>30</v>
      </c>
    </row>
    <row r="828" spans="1:3" x14ac:dyDescent="0.25">
      <c r="A828" s="60" t="s">
        <v>2580</v>
      </c>
      <c r="B828" s="58" t="s">
        <v>2579</v>
      </c>
      <c r="C828">
        <v>80</v>
      </c>
    </row>
    <row r="829" spans="1:3" x14ac:dyDescent="0.25">
      <c r="A829" s="60" t="s">
        <v>2582</v>
      </c>
      <c r="B829" s="58" t="s">
        <v>2581</v>
      </c>
      <c r="C829">
        <v>80</v>
      </c>
    </row>
    <row r="830" spans="1:3" x14ac:dyDescent="0.25">
      <c r="A830" s="60" t="s">
        <v>2584</v>
      </c>
      <c r="B830" s="58" t="s">
        <v>2583</v>
      </c>
      <c r="C830">
        <v>30</v>
      </c>
    </row>
    <row r="831" spans="1:3" x14ac:dyDescent="0.25">
      <c r="A831" s="60" t="s">
        <v>2586</v>
      </c>
      <c r="B831" s="58" t="s">
        <v>2585</v>
      </c>
      <c r="C831">
        <v>10</v>
      </c>
    </row>
    <row r="832" spans="1:3" x14ac:dyDescent="0.25">
      <c r="A832" s="60" t="s">
        <v>2588</v>
      </c>
      <c r="B832" s="58" t="s">
        <v>2587</v>
      </c>
      <c r="C832">
        <v>100</v>
      </c>
    </row>
    <row r="833" spans="1:3" x14ac:dyDescent="0.25">
      <c r="A833" s="60" t="s">
        <v>2590</v>
      </c>
      <c r="B833" s="58" t="s">
        <v>2589</v>
      </c>
      <c r="C833">
        <v>30</v>
      </c>
    </row>
    <row r="834" spans="1:3" x14ac:dyDescent="0.25">
      <c r="A834" s="60" t="s">
        <v>2592</v>
      </c>
      <c r="B834" s="58" t="s">
        <v>2591</v>
      </c>
      <c r="C834">
        <v>80</v>
      </c>
    </row>
    <row r="835" spans="1:3" x14ac:dyDescent="0.25">
      <c r="A835" s="60" t="s">
        <v>2594</v>
      </c>
      <c r="B835" s="58" t="s">
        <v>2593</v>
      </c>
      <c r="C835">
        <v>30</v>
      </c>
    </row>
    <row r="836" spans="1:3" x14ac:dyDescent="0.25">
      <c r="A836" s="60" t="s">
        <v>2596</v>
      </c>
      <c r="B836" s="58" t="s">
        <v>2595</v>
      </c>
      <c r="C836">
        <v>80</v>
      </c>
    </row>
    <row r="837" spans="1:3" x14ac:dyDescent="0.25">
      <c r="A837" s="60" t="s">
        <v>2598</v>
      </c>
      <c r="B837" s="58" t="s">
        <v>2597</v>
      </c>
      <c r="C837">
        <v>30</v>
      </c>
    </row>
    <row r="838" spans="1:3" x14ac:dyDescent="0.25">
      <c r="A838" s="60" t="s">
        <v>2600</v>
      </c>
      <c r="B838" s="58" t="s">
        <v>2599</v>
      </c>
      <c r="C838">
        <v>80</v>
      </c>
    </row>
    <row r="839" spans="1:3" x14ac:dyDescent="0.25">
      <c r="A839" s="60" t="s">
        <v>2602</v>
      </c>
      <c r="B839" s="58" t="s">
        <v>2601</v>
      </c>
      <c r="C839">
        <v>80</v>
      </c>
    </row>
    <row r="840" spans="1:3" x14ac:dyDescent="0.25">
      <c r="A840" s="60" t="s">
        <v>2604</v>
      </c>
      <c r="B840" s="58" t="s">
        <v>2603</v>
      </c>
      <c r="C840">
        <v>80</v>
      </c>
    </row>
    <row r="841" spans="1:3" x14ac:dyDescent="0.25">
      <c r="A841" s="60" t="s">
        <v>2606</v>
      </c>
      <c r="B841" s="58" t="s">
        <v>2605</v>
      </c>
      <c r="C841">
        <v>30</v>
      </c>
    </row>
    <row r="842" spans="1:3" x14ac:dyDescent="0.25">
      <c r="A842" s="60" t="s">
        <v>2608</v>
      </c>
      <c r="B842" s="58" t="s">
        <v>2607</v>
      </c>
      <c r="C842">
        <v>10</v>
      </c>
    </row>
    <row r="843" spans="1:3" x14ac:dyDescent="0.25">
      <c r="A843" s="60" t="s">
        <v>2610</v>
      </c>
      <c r="B843" s="58" t="s">
        <v>2609</v>
      </c>
      <c r="C843">
        <v>80</v>
      </c>
    </row>
    <row r="844" spans="1:3" x14ac:dyDescent="0.25">
      <c r="A844" s="60" t="s">
        <v>2612</v>
      </c>
      <c r="B844" s="58" t="s">
        <v>2611</v>
      </c>
      <c r="C844">
        <v>80</v>
      </c>
    </row>
    <row r="845" spans="1:3" x14ac:dyDescent="0.25">
      <c r="A845" s="60" t="s">
        <v>2614</v>
      </c>
      <c r="B845" s="58" t="s">
        <v>2613</v>
      </c>
      <c r="C845">
        <v>80</v>
      </c>
    </row>
    <row r="846" spans="1:3" x14ac:dyDescent="0.25">
      <c r="A846" s="60" t="s">
        <v>2616</v>
      </c>
      <c r="B846" s="58" t="s">
        <v>2615</v>
      </c>
      <c r="C846">
        <v>80</v>
      </c>
    </row>
    <row r="847" spans="1:3" x14ac:dyDescent="0.25">
      <c r="A847" s="60" t="s">
        <v>2618</v>
      </c>
      <c r="B847" s="58" t="s">
        <v>2617</v>
      </c>
      <c r="C847">
        <v>10</v>
      </c>
    </row>
    <row r="848" spans="1:3" x14ac:dyDescent="0.25">
      <c r="A848" s="60" t="s">
        <v>2620</v>
      </c>
      <c r="B848" s="58" t="s">
        <v>2619</v>
      </c>
      <c r="C848">
        <v>30</v>
      </c>
    </row>
    <row r="849" spans="1:3" x14ac:dyDescent="0.25">
      <c r="A849" s="60" t="s">
        <v>2622</v>
      </c>
      <c r="B849" s="58" t="s">
        <v>2621</v>
      </c>
      <c r="C849">
        <v>80</v>
      </c>
    </row>
    <row r="850" spans="1:3" x14ac:dyDescent="0.25">
      <c r="A850" s="60" t="s">
        <v>2624</v>
      </c>
      <c r="B850" s="58" t="s">
        <v>2623</v>
      </c>
      <c r="C850">
        <v>80</v>
      </c>
    </row>
    <row r="851" spans="1:3" x14ac:dyDescent="0.25">
      <c r="A851" s="60" t="s">
        <v>2626</v>
      </c>
      <c r="B851" s="58" t="s">
        <v>2625</v>
      </c>
      <c r="C851">
        <v>80</v>
      </c>
    </row>
    <row r="852" spans="1:3" x14ac:dyDescent="0.25">
      <c r="A852" s="60" t="s">
        <v>2628</v>
      </c>
      <c r="B852" s="58" t="s">
        <v>2627</v>
      </c>
      <c r="C852">
        <v>80</v>
      </c>
    </row>
    <row r="853" spans="1:3" x14ac:dyDescent="0.25">
      <c r="A853" s="60" t="s">
        <v>2630</v>
      </c>
      <c r="B853" s="58" t="s">
        <v>2629</v>
      </c>
      <c r="C853">
        <v>100</v>
      </c>
    </row>
    <row r="854" spans="1:3" x14ac:dyDescent="0.25">
      <c r="A854" s="60" t="s">
        <v>2632</v>
      </c>
      <c r="B854" s="58" t="s">
        <v>2631</v>
      </c>
      <c r="C854">
        <v>80</v>
      </c>
    </row>
  </sheetData>
  <autoFilter ref="A1:C854"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zoomScale="80" zoomScaleNormal="8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3" sqref="B3"/>
    </sheetView>
  </sheetViews>
  <sheetFormatPr defaultRowHeight="15" x14ac:dyDescent="0.2"/>
  <cols>
    <col min="1" max="1" width="24.42578125" style="23" customWidth="1"/>
    <col min="2" max="2" width="20.85546875" style="23" customWidth="1"/>
    <col min="3" max="12" width="14.85546875" style="23" customWidth="1"/>
    <col min="13" max="16384" width="9.140625" style="23"/>
  </cols>
  <sheetData>
    <row r="1" spans="1:12" ht="30" customHeight="1" x14ac:dyDescent="0.2">
      <c r="A1" s="127" t="s">
        <v>901</v>
      </c>
      <c r="B1" s="127" t="s">
        <v>2646</v>
      </c>
      <c r="C1" s="125" t="s">
        <v>5</v>
      </c>
      <c r="D1" s="126"/>
      <c r="E1" s="125" t="s">
        <v>6</v>
      </c>
      <c r="F1" s="126"/>
      <c r="G1" s="125" t="s">
        <v>7</v>
      </c>
      <c r="H1" s="126"/>
      <c r="I1" s="125" t="s">
        <v>8</v>
      </c>
      <c r="J1" s="126"/>
      <c r="K1" s="125" t="s">
        <v>9</v>
      </c>
      <c r="L1" s="126"/>
    </row>
    <row r="2" spans="1:12" ht="30" customHeight="1" x14ac:dyDescent="0.2">
      <c r="A2" s="128"/>
      <c r="B2" s="128"/>
      <c r="C2" s="37" t="s">
        <v>2639</v>
      </c>
      <c r="D2" s="37" t="s">
        <v>2640</v>
      </c>
      <c r="E2" s="37" t="s">
        <v>2639</v>
      </c>
      <c r="F2" s="37" t="s">
        <v>2640</v>
      </c>
      <c r="G2" s="37" t="s">
        <v>2639</v>
      </c>
      <c r="H2" s="37" t="s">
        <v>2640</v>
      </c>
      <c r="I2" s="37" t="s">
        <v>2639</v>
      </c>
      <c r="J2" s="37" t="s">
        <v>2640</v>
      </c>
      <c r="K2" s="37" t="s">
        <v>2639</v>
      </c>
      <c r="L2" s="38" t="s">
        <v>2640</v>
      </c>
    </row>
    <row r="3" spans="1:12" s="24" customFormat="1" ht="30" customHeight="1" x14ac:dyDescent="0.25">
      <c r="A3" s="39" t="s">
        <v>58</v>
      </c>
      <c r="B3" s="76">
        <v>24</v>
      </c>
      <c r="C3" s="77">
        <v>4</v>
      </c>
      <c r="D3" s="78">
        <v>16.666666666666668</v>
      </c>
      <c r="E3" s="77">
        <v>2</v>
      </c>
      <c r="F3" s="78">
        <v>8.3333333333333339</v>
      </c>
      <c r="G3" s="77">
        <v>0</v>
      </c>
      <c r="H3" s="78">
        <v>0</v>
      </c>
      <c r="I3" s="77">
        <v>18</v>
      </c>
      <c r="J3" s="78">
        <v>75</v>
      </c>
      <c r="K3" s="77">
        <v>0</v>
      </c>
      <c r="L3" s="79">
        <v>0</v>
      </c>
    </row>
    <row r="4" spans="1:12" s="24" customFormat="1" ht="30" customHeight="1" x14ac:dyDescent="0.25">
      <c r="A4" s="92" t="s">
        <v>104</v>
      </c>
      <c r="B4" s="76">
        <v>31</v>
      </c>
      <c r="C4" s="77">
        <v>2</v>
      </c>
      <c r="D4" s="78">
        <v>6.4516129032258061</v>
      </c>
      <c r="E4" s="77">
        <v>10</v>
      </c>
      <c r="F4" s="78">
        <v>32.258064516129032</v>
      </c>
      <c r="G4" s="77">
        <v>0</v>
      </c>
      <c r="H4" s="78">
        <v>0</v>
      </c>
      <c r="I4" s="77">
        <v>18</v>
      </c>
      <c r="J4" s="78">
        <v>58.064516129032256</v>
      </c>
      <c r="K4" s="90">
        <v>1</v>
      </c>
      <c r="L4" s="79">
        <v>3.225806451612903</v>
      </c>
    </row>
    <row r="5" spans="1:12" s="24" customFormat="1" ht="30" customHeight="1" x14ac:dyDescent="0.25">
      <c r="A5" s="92" t="s">
        <v>109</v>
      </c>
      <c r="B5" s="76">
        <v>39</v>
      </c>
      <c r="C5" s="77">
        <v>2</v>
      </c>
      <c r="D5" s="78">
        <v>5.1282051282051286</v>
      </c>
      <c r="E5" s="77">
        <v>3</v>
      </c>
      <c r="F5" s="78">
        <v>7.6923076923076925</v>
      </c>
      <c r="G5" s="77">
        <v>0</v>
      </c>
      <c r="H5" s="78">
        <v>0</v>
      </c>
      <c r="I5" s="77">
        <v>33</v>
      </c>
      <c r="J5" s="78">
        <v>84.615384615384613</v>
      </c>
      <c r="K5" s="90">
        <v>1</v>
      </c>
      <c r="L5" s="79">
        <v>2.5641025641025643</v>
      </c>
    </row>
    <row r="6" spans="1:12" s="24" customFormat="1" ht="30" customHeight="1" x14ac:dyDescent="0.25">
      <c r="A6" s="92" t="s">
        <v>258</v>
      </c>
      <c r="B6" s="76">
        <v>35</v>
      </c>
      <c r="C6" s="77">
        <v>2</v>
      </c>
      <c r="D6" s="78">
        <v>5.7142857142857144</v>
      </c>
      <c r="E6" s="77">
        <v>5</v>
      </c>
      <c r="F6" s="78">
        <v>14.285714285714286</v>
      </c>
      <c r="G6" s="77">
        <v>1</v>
      </c>
      <c r="H6" s="78">
        <v>2.8571428571428572</v>
      </c>
      <c r="I6" s="77">
        <v>25</v>
      </c>
      <c r="J6" s="78">
        <v>71.428571428571431</v>
      </c>
      <c r="K6" s="90">
        <v>2</v>
      </c>
      <c r="L6" s="79">
        <v>5.7142857142857144</v>
      </c>
    </row>
    <row r="7" spans="1:12" s="24" customFormat="1" ht="30" customHeight="1" x14ac:dyDescent="0.25">
      <c r="A7" s="40" t="s">
        <v>285</v>
      </c>
      <c r="B7" s="76">
        <v>34</v>
      </c>
      <c r="C7" s="77">
        <v>3</v>
      </c>
      <c r="D7" s="78">
        <v>8.8235294117647065</v>
      </c>
      <c r="E7" s="77">
        <v>3</v>
      </c>
      <c r="F7" s="78">
        <v>8.8235294117647065</v>
      </c>
      <c r="G7" s="77">
        <v>1</v>
      </c>
      <c r="H7" s="78">
        <v>2.9411764705882355</v>
      </c>
      <c r="I7" s="77">
        <v>27</v>
      </c>
      <c r="J7" s="78">
        <v>79.411764705882348</v>
      </c>
      <c r="K7" s="77">
        <v>0</v>
      </c>
      <c r="L7" s="79">
        <v>0</v>
      </c>
    </row>
    <row r="8" spans="1:12" s="24" customFormat="1" ht="30" customHeight="1" x14ac:dyDescent="0.25">
      <c r="A8" s="40" t="s">
        <v>292</v>
      </c>
      <c r="B8" s="76">
        <v>53</v>
      </c>
      <c r="C8" s="77">
        <v>5</v>
      </c>
      <c r="D8" s="78">
        <v>9.433962264150944</v>
      </c>
      <c r="E8" s="77">
        <v>14</v>
      </c>
      <c r="F8" s="78">
        <v>26.415094339622641</v>
      </c>
      <c r="G8" s="77">
        <v>0</v>
      </c>
      <c r="H8" s="78">
        <v>0</v>
      </c>
      <c r="I8" s="77">
        <v>34</v>
      </c>
      <c r="J8" s="78">
        <v>64.15094339622641</v>
      </c>
      <c r="K8" s="77">
        <v>0</v>
      </c>
      <c r="L8" s="79">
        <v>0</v>
      </c>
    </row>
    <row r="9" spans="1:12" s="24" customFormat="1" ht="30" customHeight="1" x14ac:dyDescent="0.25">
      <c r="A9" s="92" t="s">
        <v>359</v>
      </c>
      <c r="B9" s="76">
        <v>51</v>
      </c>
      <c r="C9" s="77">
        <v>9</v>
      </c>
      <c r="D9" s="78">
        <v>17.647058823529413</v>
      </c>
      <c r="E9" s="77">
        <v>6</v>
      </c>
      <c r="F9" s="78">
        <v>11.764705882352942</v>
      </c>
      <c r="G9" s="77">
        <v>0</v>
      </c>
      <c r="H9" s="78">
        <v>0</v>
      </c>
      <c r="I9" s="77">
        <v>35</v>
      </c>
      <c r="J9" s="78">
        <v>68.627450980392155</v>
      </c>
      <c r="K9" s="90">
        <v>1</v>
      </c>
      <c r="L9" s="79">
        <v>1.9607843137254901</v>
      </c>
    </row>
    <row r="10" spans="1:12" s="24" customFormat="1" ht="30" customHeight="1" x14ac:dyDescent="0.25">
      <c r="A10" s="40" t="s">
        <v>405</v>
      </c>
      <c r="B10" s="76">
        <v>24</v>
      </c>
      <c r="C10" s="77">
        <v>3</v>
      </c>
      <c r="D10" s="78">
        <v>12.5</v>
      </c>
      <c r="E10" s="77">
        <v>5</v>
      </c>
      <c r="F10" s="78">
        <v>20.833333333333332</v>
      </c>
      <c r="G10" s="77">
        <v>0</v>
      </c>
      <c r="H10" s="78">
        <v>0</v>
      </c>
      <c r="I10" s="77">
        <v>16</v>
      </c>
      <c r="J10" s="78">
        <v>66.666666666666671</v>
      </c>
      <c r="K10" s="77">
        <v>0</v>
      </c>
      <c r="L10" s="79">
        <v>0</v>
      </c>
    </row>
    <row r="11" spans="1:12" s="24" customFormat="1" ht="30" customHeight="1" x14ac:dyDescent="0.25">
      <c r="A11" s="92" t="s">
        <v>431</v>
      </c>
      <c r="B11" s="76">
        <v>9</v>
      </c>
      <c r="C11" s="77">
        <v>1</v>
      </c>
      <c r="D11" s="78">
        <v>11.111111111111111</v>
      </c>
      <c r="E11" s="77">
        <v>1</v>
      </c>
      <c r="F11" s="78">
        <v>11.111111111111111</v>
      </c>
      <c r="G11" s="77">
        <v>0</v>
      </c>
      <c r="H11" s="78">
        <v>0</v>
      </c>
      <c r="I11" s="77">
        <v>6</v>
      </c>
      <c r="J11" s="78">
        <v>66.666666666666671</v>
      </c>
      <c r="K11" s="90">
        <v>1</v>
      </c>
      <c r="L11" s="79">
        <v>11.111111111111111</v>
      </c>
    </row>
    <row r="12" spans="1:12" s="24" customFormat="1" ht="30" customHeight="1" x14ac:dyDescent="0.25">
      <c r="A12" s="40" t="s">
        <v>443</v>
      </c>
      <c r="B12" s="76">
        <v>25</v>
      </c>
      <c r="C12" s="77">
        <v>6</v>
      </c>
      <c r="D12" s="78">
        <v>24</v>
      </c>
      <c r="E12" s="77">
        <v>7</v>
      </c>
      <c r="F12" s="78">
        <v>28</v>
      </c>
      <c r="G12" s="77">
        <v>0</v>
      </c>
      <c r="H12" s="78">
        <v>0</v>
      </c>
      <c r="I12" s="77">
        <v>12</v>
      </c>
      <c r="J12" s="78">
        <v>48</v>
      </c>
      <c r="K12" s="77">
        <v>0</v>
      </c>
      <c r="L12" s="79">
        <v>0</v>
      </c>
    </row>
    <row r="13" spans="1:12" s="24" customFormat="1" ht="30" customHeight="1" x14ac:dyDescent="0.25">
      <c r="A13" s="40" t="s">
        <v>463</v>
      </c>
      <c r="B13" s="76">
        <v>37</v>
      </c>
      <c r="C13" s="77">
        <v>1</v>
      </c>
      <c r="D13" s="78">
        <v>2.7027027027027026</v>
      </c>
      <c r="E13" s="77">
        <v>6</v>
      </c>
      <c r="F13" s="78">
        <v>16.216216216216218</v>
      </c>
      <c r="G13" s="77">
        <v>1</v>
      </c>
      <c r="H13" s="78">
        <v>2.7027027027027026</v>
      </c>
      <c r="I13" s="77">
        <v>29</v>
      </c>
      <c r="J13" s="78">
        <v>78.378378378378372</v>
      </c>
      <c r="K13" s="77">
        <v>0</v>
      </c>
      <c r="L13" s="79">
        <v>0</v>
      </c>
    </row>
    <row r="14" spans="1:12" s="24" customFormat="1" ht="30" customHeight="1" x14ac:dyDescent="0.25">
      <c r="A14" s="40" t="s">
        <v>483</v>
      </c>
      <c r="B14" s="76">
        <v>15</v>
      </c>
      <c r="C14" s="77">
        <v>2</v>
      </c>
      <c r="D14" s="78">
        <v>13.333333333333334</v>
      </c>
      <c r="E14" s="77">
        <v>2</v>
      </c>
      <c r="F14" s="78">
        <v>13.333333333333334</v>
      </c>
      <c r="G14" s="77">
        <v>0</v>
      </c>
      <c r="H14" s="78">
        <v>0</v>
      </c>
      <c r="I14" s="77">
        <v>11</v>
      </c>
      <c r="J14" s="78">
        <v>73.333333333333329</v>
      </c>
      <c r="K14" s="77">
        <v>0</v>
      </c>
      <c r="L14" s="79">
        <v>0</v>
      </c>
    </row>
    <row r="15" spans="1:12" s="24" customFormat="1" ht="30" customHeight="1" x14ac:dyDescent="0.25">
      <c r="A15" s="40" t="s">
        <v>498</v>
      </c>
      <c r="B15" s="76">
        <v>34</v>
      </c>
      <c r="C15" s="77">
        <v>2</v>
      </c>
      <c r="D15" s="78">
        <v>5.882352941176471</v>
      </c>
      <c r="E15" s="77">
        <v>9</v>
      </c>
      <c r="F15" s="78">
        <v>26.470588235294116</v>
      </c>
      <c r="G15" s="77">
        <v>0</v>
      </c>
      <c r="H15" s="78">
        <v>0</v>
      </c>
      <c r="I15" s="77">
        <v>23</v>
      </c>
      <c r="J15" s="78">
        <v>67.647058823529406</v>
      </c>
      <c r="K15" s="77">
        <v>0</v>
      </c>
      <c r="L15" s="79">
        <v>0</v>
      </c>
    </row>
    <row r="16" spans="1:12" s="24" customFormat="1" ht="30" customHeight="1" x14ac:dyDescent="0.25">
      <c r="A16" s="40" t="s">
        <v>545</v>
      </c>
      <c r="B16" s="76">
        <v>54</v>
      </c>
      <c r="C16" s="77">
        <v>7</v>
      </c>
      <c r="D16" s="78">
        <v>12.962962962962964</v>
      </c>
      <c r="E16" s="77">
        <v>5</v>
      </c>
      <c r="F16" s="78">
        <v>9.2592592592592595</v>
      </c>
      <c r="G16" s="77">
        <v>1</v>
      </c>
      <c r="H16" s="78">
        <v>1.8518518518518519</v>
      </c>
      <c r="I16" s="77">
        <v>41</v>
      </c>
      <c r="J16" s="78">
        <v>75.925925925925924</v>
      </c>
      <c r="K16" s="77">
        <v>0</v>
      </c>
      <c r="L16" s="79">
        <v>0</v>
      </c>
    </row>
    <row r="17" spans="1:12" s="24" customFormat="1" ht="30" customHeight="1" x14ac:dyDescent="0.25">
      <c r="A17" s="92" t="s">
        <v>604</v>
      </c>
      <c r="B17" s="76">
        <v>27</v>
      </c>
      <c r="C17" s="77">
        <v>7</v>
      </c>
      <c r="D17" s="78">
        <v>25.925925925925927</v>
      </c>
      <c r="E17" s="77">
        <v>4</v>
      </c>
      <c r="F17" s="78">
        <v>14.814814814814815</v>
      </c>
      <c r="G17" s="77">
        <v>0</v>
      </c>
      <c r="H17" s="78">
        <v>0</v>
      </c>
      <c r="I17" s="77">
        <v>15</v>
      </c>
      <c r="J17" s="78">
        <v>55.555555555555557</v>
      </c>
      <c r="K17" s="90">
        <v>1</v>
      </c>
      <c r="L17" s="79">
        <v>3.7037037037037037</v>
      </c>
    </row>
    <row r="18" spans="1:12" s="24" customFormat="1" ht="30" customHeight="1" x14ac:dyDescent="0.25">
      <c r="A18" s="40" t="s">
        <v>606</v>
      </c>
      <c r="B18" s="76">
        <v>21</v>
      </c>
      <c r="C18" s="77">
        <v>2</v>
      </c>
      <c r="D18" s="78">
        <v>9.5238095238095237</v>
      </c>
      <c r="E18" s="77">
        <v>7</v>
      </c>
      <c r="F18" s="78">
        <v>33.333333333333336</v>
      </c>
      <c r="G18" s="77">
        <v>0</v>
      </c>
      <c r="H18" s="78">
        <v>0</v>
      </c>
      <c r="I18" s="77">
        <v>12</v>
      </c>
      <c r="J18" s="78">
        <v>57.142857142857146</v>
      </c>
      <c r="K18" s="77">
        <v>0</v>
      </c>
      <c r="L18" s="79">
        <v>0</v>
      </c>
    </row>
    <row r="19" spans="1:12" s="24" customFormat="1" ht="30" customHeight="1" x14ac:dyDescent="0.25">
      <c r="A19" s="40" t="s">
        <v>613</v>
      </c>
      <c r="B19" s="76">
        <v>25</v>
      </c>
      <c r="C19" s="77">
        <v>2</v>
      </c>
      <c r="D19" s="78">
        <v>8</v>
      </c>
      <c r="E19" s="77">
        <v>5</v>
      </c>
      <c r="F19" s="78">
        <v>20</v>
      </c>
      <c r="G19" s="77">
        <v>0</v>
      </c>
      <c r="H19" s="78">
        <v>0</v>
      </c>
      <c r="I19" s="77">
        <v>18</v>
      </c>
      <c r="J19" s="78">
        <v>72</v>
      </c>
      <c r="K19" s="77">
        <v>0</v>
      </c>
      <c r="L19" s="79">
        <v>0</v>
      </c>
    </row>
    <row r="20" spans="1:12" s="24" customFormat="1" ht="30" customHeight="1" x14ac:dyDescent="0.25">
      <c r="A20" s="40" t="s">
        <v>644</v>
      </c>
      <c r="B20" s="76">
        <v>7</v>
      </c>
      <c r="C20" s="77">
        <v>1</v>
      </c>
      <c r="D20" s="78">
        <v>14.285714285714286</v>
      </c>
      <c r="E20" s="77">
        <v>2</v>
      </c>
      <c r="F20" s="78">
        <v>28.571428571428573</v>
      </c>
      <c r="G20" s="77">
        <v>0</v>
      </c>
      <c r="H20" s="78">
        <v>0</v>
      </c>
      <c r="I20" s="77">
        <v>4</v>
      </c>
      <c r="J20" s="78">
        <v>57.142857142857146</v>
      </c>
      <c r="K20" s="77">
        <v>0</v>
      </c>
      <c r="L20" s="79">
        <v>0</v>
      </c>
    </row>
    <row r="21" spans="1:12" s="24" customFormat="1" ht="30" customHeight="1" x14ac:dyDescent="0.25">
      <c r="A21" s="40" t="s">
        <v>653</v>
      </c>
      <c r="B21" s="76">
        <v>30</v>
      </c>
      <c r="C21" s="77">
        <v>2</v>
      </c>
      <c r="D21" s="78">
        <v>6.666666666666667</v>
      </c>
      <c r="E21" s="77">
        <v>5</v>
      </c>
      <c r="F21" s="78">
        <v>16.666666666666668</v>
      </c>
      <c r="G21" s="77">
        <v>1</v>
      </c>
      <c r="H21" s="78">
        <v>3.3333333333333335</v>
      </c>
      <c r="I21" s="77">
        <v>22</v>
      </c>
      <c r="J21" s="78">
        <v>73.333333333333329</v>
      </c>
      <c r="K21" s="77">
        <v>0</v>
      </c>
      <c r="L21" s="79">
        <v>0</v>
      </c>
    </row>
    <row r="22" spans="1:12" s="24" customFormat="1" ht="30" customHeight="1" x14ac:dyDescent="0.25">
      <c r="A22" s="92" t="s">
        <v>659</v>
      </c>
      <c r="B22" s="76">
        <v>53</v>
      </c>
      <c r="C22" s="77">
        <v>9</v>
      </c>
      <c r="D22" s="78">
        <v>16.981132075471699</v>
      </c>
      <c r="E22" s="77">
        <v>10</v>
      </c>
      <c r="F22" s="78">
        <v>18.867924528301888</v>
      </c>
      <c r="G22" s="77">
        <v>2</v>
      </c>
      <c r="H22" s="78">
        <v>3.7735849056603774</v>
      </c>
      <c r="I22" s="77">
        <v>30</v>
      </c>
      <c r="J22" s="78">
        <v>56.60377358490566</v>
      </c>
      <c r="K22" s="90">
        <v>2</v>
      </c>
      <c r="L22" s="79">
        <v>3.7735849056603774</v>
      </c>
    </row>
    <row r="23" spans="1:12" s="24" customFormat="1" ht="30" customHeight="1" x14ac:dyDescent="0.25">
      <c r="A23" s="40" t="s">
        <v>2178</v>
      </c>
      <c r="B23" s="76">
        <v>20</v>
      </c>
      <c r="C23" s="77">
        <v>4</v>
      </c>
      <c r="D23" s="78">
        <v>20</v>
      </c>
      <c r="E23" s="77">
        <v>4</v>
      </c>
      <c r="F23" s="78">
        <v>20</v>
      </c>
      <c r="G23" s="77">
        <v>1</v>
      </c>
      <c r="H23" s="78">
        <v>5</v>
      </c>
      <c r="I23" s="77">
        <v>11</v>
      </c>
      <c r="J23" s="78">
        <v>55</v>
      </c>
      <c r="K23" s="77">
        <v>0</v>
      </c>
      <c r="L23" s="79">
        <v>0</v>
      </c>
    </row>
    <row r="24" spans="1:12" s="24" customFormat="1" ht="30" customHeight="1" x14ac:dyDescent="0.25">
      <c r="A24" s="40" t="s">
        <v>834</v>
      </c>
      <c r="B24" s="76">
        <v>35</v>
      </c>
      <c r="C24" s="77">
        <v>6</v>
      </c>
      <c r="D24" s="78">
        <v>17.142857142857142</v>
      </c>
      <c r="E24" s="77">
        <v>5</v>
      </c>
      <c r="F24" s="78">
        <v>14.285714285714286</v>
      </c>
      <c r="G24" s="77">
        <v>0</v>
      </c>
      <c r="H24" s="78">
        <v>0</v>
      </c>
      <c r="I24" s="77">
        <v>24</v>
      </c>
      <c r="J24" s="78">
        <v>68.571428571428569</v>
      </c>
      <c r="K24" s="77">
        <v>0</v>
      </c>
      <c r="L24" s="79">
        <v>0</v>
      </c>
    </row>
    <row r="25" spans="1:12" s="24" customFormat="1" ht="30" customHeight="1" x14ac:dyDescent="0.25">
      <c r="A25" s="40" t="s">
        <v>850</v>
      </c>
      <c r="B25" s="76">
        <v>32</v>
      </c>
      <c r="C25" s="77">
        <v>4</v>
      </c>
      <c r="D25" s="78">
        <v>12.5</v>
      </c>
      <c r="E25" s="77">
        <v>3</v>
      </c>
      <c r="F25" s="78">
        <v>9.375</v>
      </c>
      <c r="G25" s="77">
        <v>0</v>
      </c>
      <c r="H25" s="78">
        <v>0</v>
      </c>
      <c r="I25" s="77">
        <v>25</v>
      </c>
      <c r="J25" s="78">
        <v>78.125</v>
      </c>
      <c r="K25" s="77">
        <v>0</v>
      </c>
      <c r="L25" s="79">
        <v>0</v>
      </c>
    </row>
    <row r="26" spans="1:12" s="24" customFormat="1" ht="30" customHeight="1" x14ac:dyDescent="0.25">
      <c r="A26" s="40" t="s">
        <v>865</v>
      </c>
      <c r="B26" s="76">
        <v>31</v>
      </c>
      <c r="C26" s="77">
        <v>5</v>
      </c>
      <c r="D26" s="78">
        <v>16.129032258064516</v>
      </c>
      <c r="E26" s="77">
        <v>4</v>
      </c>
      <c r="F26" s="78">
        <v>12.903225806451612</v>
      </c>
      <c r="G26" s="77">
        <v>0</v>
      </c>
      <c r="H26" s="78">
        <v>0</v>
      </c>
      <c r="I26" s="77">
        <v>22</v>
      </c>
      <c r="J26" s="78">
        <v>70.967741935483872</v>
      </c>
      <c r="K26" s="77">
        <v>0</v>
      </c>
      <c r="L26" s="79">
        <v>0</v>
      </c>
    </row>
    <row r="27" spans="1:12" s="24" customFormat="1" ht="30" customHeight="1" x14ac:dyDescent="0.25">
      <c r="A27" s="40" t="s">
        <v>868</v>
      </c>
      <c r="B27" s="76">
        <v>27</v>
      </c>
      <c r="C27" s="77">
        <v>3</v>
      </c>
      <c r="D27" s="78">
        <v>11.111111111111111</v>
      </c>
      <c r="E27" s="77">
        <v>8</v>
      </c>
      <c r="F27" s="78">
        <v>29.62962962962963</v>
      </c>
      <c r="G27" s="77">
        <v>0</v>
      </c>
      <c r="H27" s="78">
        <v>0</v>
      </c>
      <c r="I27" s="77">
        <v>16</v>
      </c>
      <c r="J27" s="78">
        <v>59.25925925925926</v>
      </c>
      <c r="K27" s="77">
        <v>0</v>
      </c>
      <c r="L27" s="79">
        <v>0</v>
      </c>
    </row>
    <row r="28" spans="1:12" s="24" customFormat="1" ht="30" customHeight="1" x14ac:dyDescent="0.25">
      <c r="A28" s="40" t="s">
        <v>869</v>
      </c>
      <c r="B28" s="76">
        <v>18</v>
      </c>
      <c r="C28" s="77">
        <v>1</v>
      </c>
      <c r="D28" s="78">
        <v>5.5555555555555554</v>
      </c>
      <c r="E28" s="77">
        <v>2</v>
      </c>
      <c r="F28" s="78">
        <v>11.111111111111111</v>
      </c>
      <c r="G28" s="77">
        <v>1</v>
      </c>
      <c r="H28" s="78">
        <v>5.5555555555555554</v>
      </c>
      <c r="I28" s="77">
        <v>14</v>
      </c>
      <c r="J28" s="78">
        <v>77.777777777777771</v>
      </c>
      <c r="K28" s="77">
        <v>0</v>
      </c>
      <c r="L28" s="79">
        <v>0</v>
      </c>
    </row>
    <row r="29" spans="1:12" s="24" customFormat="1" ht="30" customHeight="1" x14ac:dyDescent="0.25">
      <c r="A29" s="40" t="s">
        <v>871</v>
      </c>
      <c r="B29" s="76">
        <v>12</v>
      </c>
      <c r="C29" s="77">
        <v>2</v>
      </c>
      <c r="D29" s="78">
        <v>16.666666666666668</v>
      </c>
      <c r="E29" s="77">
        <v>1</v>
      </c>
      <c r="F29" s="78">
        <v>8.3333333333333339</v>
      </c>
      <c r="G29" s="77">
        <v>0</v>
      </c>
      <c r="H29" s="78">
        <v>0</v>
      </c>
      <c r="I29" s="77">
        <v>9</v>
      </c>
      <c r="J29" s="78">
        <v>75</v>
      </c>
      <c r="K29" s="77">
        <v>0</v>
      </c>
      <c r="L29" s="79">
        <v>0</v>
      </c>
    </row>
    <row r="30" spans="1:12" s="24" customFormat="1" ht="30" customHeight="1" thickBot="1" x14ac:dyDescent="0.3">
      <c r="A30" s="93" t="s">
        <v>879</v>
      </c>
      <c r="B30" s="80">
        <v>50</v>
      </c>
      <c r="C30" s="81">
        <v>5</v>
      </c>
      <c r="D30" s="82">
        <v>10</v>
      </c>
      <c r="E30" s="81">
        <v>10</v>
      </c>
      <c r="F30" s="82">
        <v>20</v>
      </c>
      <c r="G30" s="81">
        <v>2</v>
      </c>
      <c r="H30" s="82">
        <v>4</v>
      </c>
      <c r="I30" s="81">
        <v>31</v>
      </c>
      <c r="J30" s="82">
        <v>62</v>
      </c>
      <c r="K30" s="91">
        <v>2</v>
      </c>
      <c r="L30" s="83">
        <v>4</v>
      </c>
    </row>
    <row r="31" spans="1:12" s="24" customFormat="1" ht="30" customHeight="1" thickBot="1" x14ac:dyDescent="0.3">
      <c r="A31" s="41" t="s">
        <v>2633</v>
      </c>
      <c r="B31" s="84">
        <v>853</v>
      </c>
      <c r="C31" s="75">
        <v>102</v>
      </c>
      <c r="D31" s="72">
        <v>11.957796014067995</v>
      </c>
      <c r="E31" s="75">
        <v>148</v>
      </c>
      <c r="F31" s="72">
        <v>17.35052754982415</v>
      </c>
      <c r="G31" s="75">
        <v>11</v>
      </c>
      <c r="H31" s="72">
        <v>1.2895662368112544</v>
      </c>
      <c r="I31" s="75">
        <v>581</v>
      </c>
      <c r="J31" s="72">
        <v>68.112543962485347</v>
      </c>
      <c r="K31" s="75">
        <v>11</v>
      </c>
      <c r="L31" s="85">
        <v>1.2895662368112544</v>
      </c>
    </row>
    <row r="33" spans="1:1" x14ac:dyDescent="0.2">
      <c r="A33" s="133" t="s">
        <v>2672</v>
      </c>
    </row>
  </sheetData>
  <sheetProtection algorithmName="SHA-512" hashValue="YhdmwgKeGpGxWnCUwfKGJLsCIPELfjir7GZyqcxAecoWzAm7aSU2g7b8i+acmjeOeTD9rPyk7Qr5c6KuoxmbFQ==" saltValue="shQQAZxk1wduCsmrrNCigQ==" spinCount="100000" sheet="1" objects="1" scenarios="1" sort="0" autoFilter="0" pivotTables="0"/>
  <autoFilter ref="A2:L31"/>
  <mergeCells count="7">
    <mergeCell ref="K1:L1"/>
    <mergeCell ref="A1:A2"/>
    <mergeCell ref="B1:B2"/>
    <mergeCell ref="C1:D1"/>
    <mergeCell ref="E1:F1"/>
    <mergeCell ref="G1:H1"/>
    <mergeCell ref="I1:J1"/>
  </mergeCells>
  <pageMargins left="0.511811024" right="0.511811024" top="0.78740157499999996" bottom="0.78740157499999996" header="0.31496062000000002" footer="0.31496062000000002"/>
  <pageSetup paperSize="9" orientation="portrait" horizontalDpi="4294967294" vertic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4"/>
  <sheetViews>
    <sheetView zoomScale="90" zoomScaleNormal="90" workbookViewId="0">
      <selection activeCell="V28" sqref="V28"/>
    </sheetView>
  </sheetViews>
  <sheetFormatPr defaultRowHeight="15" x14ac:dyDescent="0.25"/>
  <cols>
    <col min="1" max="16384" width="9.140625" style="56"/>
  </cols>
  <sheetData>
    <row r="1" spans="1:1" ht="18" x14ac:dyDescent="0.25">
      <c r="A1" s="132" t="s">
        <v>2671</v>
      </c>
    </row>
    <row r="44" spans="1:1" x14ac:dyDescent="0.25">
      <c r="A44" s="56" t="s">
        <v>2673</v>
      </c>
    </row>
  </sheetData>
  <sheetProtection algorithmName="SHA-512" hashValue="V7TNx+bOhm2D9gF0kh+f8+vyiXuICBv4sSXOmAzyV50RJrqjVri79+ntn497dk0f1TCJpdvEeyLuibLtHD616w==" saltValue="A8Kj4V/IGI9x+uGx2GvNeQ==" spinCount="100000" sheet="1" objects="1" scenarios="1"/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857"/>
  <sheetViews>
    <sheetView zoomScale="80" zoomScaleNormal="80" workbookViewId="0">
      <selection activeCell="H21" sqref="H21"/>
    </sheetView>
  </sheetViews>
  <sheetFormatPr defaultRowHeight="15" x14ac:dyDescent="0.25"/>
  <cols>
    <col min="1" max="1" width="12.85546875" customWidth="1"/>
    <col min="2" max="2" width="27.42578125" bestFit="1" customWidth="1"/>
    <col min="3" max="3" width="18.7109375" bestFit="1" customWidth="1"/>
    <col min="4" max="4" width="8.85546875" bestFit="1" customWidth="1"/>
    <col min="5" max="5" width="9.5703125" bestFit="1" customWidth="1"/>
    <col min="6" max="6" width="6.42578125" bestFit="1" customWidth="1"/>
    <col min="7" max="7" width="8.28515625" bestFit="1" customWidth="1"/>
    <col min="8" max="8" width="19.140625" bestFit="1" customWidth="1"/>
    <col min="9" max="9" width="13.85546875" bestFit="1" customWidth="1"/>
    <col min="11" max="11" width="13.28515625" bestFit="1" customWidth="1"/>
    <col min="12" max="12" width="17" bestFit="1" customWidth="1"/>
    <col min="13" max="13" width="10.28515625" bestFit="1" customWidth="1"/>
    <col min="14" max="14" width="14.28515625" bestFit="1" customWidth="1"/>
    <col min="15" max="15" width="12.7109375" bestFit="1" customWidth="1"/>
    <col min="16" max="16" width="9" bestFit="1" customWidth="1"/>
    <col min="17" max="17" width="16" customWidth="1"/>
    <col min="18" max="18" width="15.85546875" customWidth="1"/>
    <col min="19" max="19" width="12.28515625" bestFit="1" customWidth="1"/>
    <col min="20" max="20" width="7" bestFit="1" customWidth="1"/>
    <col min="21" max="21" width="27.42578125" bestFit="1" customWidth="1"/>
    <col min="22" max="27" width="9" customWidth="1"/>
    <col min="28" max="30" width="13.85546875" customWidth="1"/>
    <col min="31" max="31" width="12.28515625" bestFit="1" customWidth="1"/>
    <col min="32" max="32" width="8.28515625" bestFit="1" customWidth="1"/>
    <col min="33" max="33" width="27.42578125" bestFit="1" customWidth="1"/>
    <col min="34" max="36" width="10.42578125" customWidth="1"/>
    <col min="37" max="37" width="12.28515625" bestFit="1" customWidth="1"/>
    <col min="38" max="38" width="8.28515625" bestFit="1" customWidth="1"/>
    <col min="39" max="39" width="27.42578125" bestFit="1" customWidth="1"/>
    <col min="40" max="41" width="11" customWidth="1"/>
    <col min="42" max="42" width="12.28515625" customWidth="1"/>
    <col min="43" max="43" width="12.28515625" bestFit="1" customWidth="1"/>
    <col min="44" max="44" width="7" bestFit="1" customWidth="1"/>
    <col min="45" max="45" width="27.42578125" bestFit="1" customWidth="1"/>
    <col min="46" max="46" width="15.28515625" bestFit="1" customWidth="1"/>
    <col min="47" max="47" width="10.42578125" bestFit="1" customWidth="1"/>
    <col min="48" max="48" width="11" bestFit="1" customWidth="1"/>
    <col min="49" max="49" width="8.85546875" bestFit="1" customWidth="1"/>
    <col min="50" max="50" width="13.85546875" bestFit="1" customWidth="1"/>
    <col min="51" max="51" width="15.28515625" bestFit="1" customWidth="1"/>
  </cols>
  <sheetData>
    <row r="1" spans="1:51" ht="16.5" x14ac:dyDescent="0.3">
      <c r="A1" s="1" t="s">
        <v>0</v>
      </c>
      <c r="B1" s="2"/>
      <c r="C1" s="2" t="s">
        <v>1</v>
      </c>
      <c r="D1" s="2"/>
      <c r="E1" s="2"/>
      <c r="F1" s="2"/>
      <c r="G1" s="2"/>
      <c r="H1" s="2"/>
      <c r="I1" s="2"/>
      <c r="J1" s="2"/>
      <c r="K1" s="2"/>
      <c r="L1" s="2"/>
      <c r="M1" s="2"/>
      <c r="N1" s="1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4"/>
    </row>
    <row r="2" spans="1:51" ht="16.5" x14ac:dyDescent="0.3">
      <c r="A2" s="1" t="s">
        <v>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1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4"/>
    </row>
    <row r="3" spans="1:51" ht="16.5" x14ac:dyDescent="0.3">
      <c r="A3" s="1" t="s">
        <v>2634</v>
      </c>
      <c r="B3" s="1"/>
      <c r="C3" s="2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30" t="s">
        <v>2635</v>
      </c>
      <c r="W3" s="130"/>
      <c r="X3" s="130" t="s">
        <v>3</v>
      </c>
      <c r="Y3" s="130"/>
      <c r="Z3" s="130" t="s">
        <v>4</v>
      </c>
      <c r="AA3" s="130"/>
      <c r="AB3" s="3"/>
      <c r="AC3" s="3"/>
      <c r="AD3" s="3"/>
      <c r="AE3" s="1"/>
      <c r="AF3" s="1"/>
      <c r="AG3" s="1"/>
      <c r="AH3" s="1"/>
      <c r="AI3" s="1"/>
      <c r="AJ3" s="1"/>
      <c r="AK3" s="4"/>
      <c r="AL3" s="1"/>
      <c r="AM3" s="1"/>
      <c r="AN3" s="1"/>
      <c r="AO3" s="1"/>
      <c r="AP3" s="1"/>
      <c r="AQ3" s="1"/>
      <c r="AR3" s="1"/>
      <c r="AS3" s="1"/>
      <c r="AT3" s="129" t="s">
        <v>5</v>
      </c>
      <c r="AU3" s="131" t="s">
        <v>6</v>
      </c>
      <c r="AV3" s="131" t="s">
        <v>7</v>
      </c>
      <c r="AW3" s="131" t="s">
        <v>8</v>
      </c>
      <c r="AX3" s="129" t="s">
        <v>9</v>
      </c>
      <c r="AY3" s="129" t="s">
        <v>898</v>
      </c>
    </row>
    <row r="4" spans="1:51" s="22" customFormat="1" ht="36.75" customHeight="1" x14ac:dyDescent="0.25">
      <c r="A4" s="13" t="s">
        <v>10</v>
      </c>
      <c r="B4" s="13" t="s">
        <v>11</v>
      </c>
      <c r="C4" s="18" t="s">
        <v>12</v>
      </c>
      <c r="D4" s="18" t="s">
        <v>13</v>
      </c>
      <c r="E4" s="18" t="s">
        <v>14</v>
      </c>
      <c r="F4" s="13" t="s">
        <v>15</v>
      </c>
      <c r="G4" s="13" t="s">
        <v>16</v>
      </c>
      <c r="H4" s="13" t="s">
        <v>17</v>
      </c>
      <c r="I4" s="13" t="s">
        <v>18</v>
      </c>
      <c r="J4" s="13" t="s">
        <v>19</v>
      </c>
      <c r="K4" s="14" t="s">
        <v>20</v>
      </c>
      <c r="L4" s="15" t="s">
        <v>21</v>
      </c>
      <c r="M4" s="15" t="s">
        <v>22</v>
      </c>
      <c r="N4" s="15" t="s">
        <v>23</v>
      </c>
      <c r="O4" s="13" t="s">
        <v>24</v>
      </c>
      <c r="P4" s="13" t="s">
        <v>25</v>
      </c>
      <c r="Q4" s="16" t="s">
        <v>26</v>
      </c>
      <c r="R4" s="16" t="s">
        <v>27</v>
      </c>
      <c r="S4" s="19"/>
      <c r="T4" s="19"/>
      <c r="U4" s="19"/>
      <c r="V4" s="20" t="s">
        <v>28</v>
      </c>
      <c r="W4" s="20" t="s">
        <v>29</v>
      </c>
      <c r="X4" s="20" t="s">
        <v>30</v>
      </c>
      <c r="Y4" s="20" t="s">
        <v>31</v>
      </c>
      <c r="Z4" s="20" t="s">
        <v>30</v>
      </c>
      <c r="AA4" s="20" t="s">
        <v>31</v>
      </c>
      <c r="AB4" s="17" t="s">
        <v>32</v>
      </c>
      <c r="AC4" s="17" t="s">
        <v>33</v>
      </c>
      <c r="AD4" s="17" t="s">
        <v>34</v>
      </c>
      <c r="AE4" s="19"/>
      <c r="AF4" s="19" t="s">
        <v>35</v>
      </c>
      <c r="AG4" s="19" t="s">
        <v>36</v>
      </c>
      <c r="AH4" s="19" t="s">
        <v>37</v>
      </c>
      <c r="AI4" s="19" t="s">
        <v>38</v>
      </c>
      <c r="AJ4" s="21" t="s">
        <v>39</v>
      </c>
      <c r="AK4" s="19"/>
      <c r="AL4" s="19" t="s">
        <v>35</v>
      </c>
      <c r="AM4" s="19" t="s">
        <v>36</v>
      </c>
      <c r="AN4" s="19" t="s">
        <v>40</v>
      </c>
      <c r="AO4" s="19" t="s">
        <v>41</v>
      </c>
      <c r="AP4" s="21" t="s">
        <v>39</v>
      </c>
      <c r="AQ4" s="19"/>
      <c r="AR4" s="19" t="s">
        <v>42</v>
      </c>
      <c r="AS4" s="19" t="s">
        <v>36</v>
      </c>
      <c r="AT4" s="129"/>
      <c r="AU4" s="131"/>
      <c r="AV4" s="131"/>
      <c r="AW4" s="131"/>
      <c r="AX4" s="129"/>
      <c r="AY4" s="129"/>
    </row>
    <row r="5" spans="1:51" ht="16.5" x14ac:dyDescent="0.3">
      <c r="A5" s="1" t="s">
        <v>2473</v>
      </c>
      <c r="B5" s="1" t="s">
        <v>43</v>
      </c>
      <c r="C5">
        <v>59</v>
      </c>
      <c r="D5" s="5">
        <v>6743</v>
      </c>
      <c r="E5" s="6">
        <f t="shared" ref="E5:E68" si="0">C5/D5*100</f>
        <v>0.87498146225715545</v>
      </c>
      <c r="F5" s="7">
        <v>42.55</v>
      </c>
      <c r="G5" s="7">
        <v>78.72</v>
      </c>
      <c r="H5" s="7">
        <v>25.53</v>
      </c>
      <c r="I5" s="7">
        <v>89.36</v>
      </c>
      <c r="J5" s="7">
        <v>89.36</v>
      </c>
      <c r="K5" s="7">
        <v>89.36</v>
      </c>
      <c r="L5" s="7">
        <v>89.36</v>
      </c>
      <c r="M5" s="7">
        <v>93.62</v>
      </c>
      <c r="N5" s="1">
        <v>117.02</v>
      </c>
      <c r="O5" s="7">
        <v>97.87</v>
      </c>
      <c r="P5" s="7">
        <v>97.87</v>
      </c>
      <c r="Q5" s="12">
        <f>COUNTIF(F5:G5,"&gt;=90")+COUNTIF(H5:P5,"&gt;=95")</f>
        <v>3</v>
      </c>
      <c r="R5" s="7">
        <f t="shared" ref="R5:R68" si="1">Q5/11*100</f>
        <v>27.27272727272727</v>
      </c>
      <c r="S5" s="1" t="b">
        <f t="shared" ref="S5:S68" si="2">U5=B5</f>
        <v>1</v>
      </c>
      <c r="T5" s="1">
        <v>310010</v>
      </c>
      <c r="U5" s="1" t="s">
        <v>43</v>
      </c>
      <c r="V5" s="1">
        <v>57</v>
      </c>
      <c r="W5" s="1">
        <v>68</v>
      </c>
      <c r="X5" s="1">
        <v>59</v>
      </c>
      <c r="Y5" s="1">
        <v>74</v>
      </c>
      <c r="Z5" s="1">
        <v>59</v>
      </c>
      <c r="AA5" s="1">
        <v>74</v>
      </c>
      <c r="AB5" s="7">
        <f>(V5-W5)/V5*100</f>
        <v>-19.298245614035086</v>
      </c>
      <c r="AC5" s="7">
        <f>(X5-Y5)/X5*100</f>
        <v>-25.423728813559322</v>
      </c>
      <c r="AD5" s="7">
        <f t="shared" ref="AD5:AD68" si="3">(Z5-AA5)/Z5*100</f>
        <v>-25.423728813559322</v>
      </c>
      <c r="AE5" s="1" t="b">
        <f>AF5=A5</f>
        <v>0</v>
      </c>
      <c r="AF5" s="1">
        <v>310010</v>
      </c>
      <c r="AG5" s="1" t="s">
        <v>43</v>
      </c>
      <c r="AH5" s="1">
        <v>61</v>
      </c>
      <c r="AI5" s="1">
        <v>71</v>
      </c>
      <c r="AJ5" s="7">
        <f t="shared" ref="AJ5:AJ68" si="4">(AH5-AI5)/AH5*100</f>
        <v>-16.393442622950818</v>
      </c>
      <c r="AK5" s="1" t="b">
        <f t="shared" ref="AK5:AK68" si="5">AL5=A5</f>
        <v>0</v>
      </c>
      <c r="AL5" s="1">
        <v>310010</v>
      </c>
      <c r="AM5" s="1" t="s">
        <v>43</v>
      </c>
      <c r="AN5" s="1">
        <v>60</v>
      </c>
      <c r="AO5" s="1">
        <v>70</v>
      </c>
      <c r="AP5" s="7">
        <f t="shared" ref="AP5:AP68" si="6">(AN5-AO5)/AN5*100</f>
        <v>-16.666666666666664</v>
      </c>
      <c r="AQ5" s="1" t="b">
        <f t="shared" ref="AQ5:AQ68" si="7">AR5=A5</f>
        <v>0</v>
      </c>
      <c r="AR5" s="1">
        <v>310010</v>
      </c>
      <c r="AS5" s="1" t="s">
        <v>43</v>
      </c>
      <c r="AT5" s="4" t="str">
        <f>IF(R5=100,"S","N")</f>
        <v>N</v>
      </c>
      <c r="AU5" s="4" t="str">
        <f>IF(AND(R5&gt;=75,R5&lt;100,COUNTIF(L5:N5,"&gt;=95")=3)=TRUE,"S","N")</f>
        <v>N</v>
      </c>
      <c r="AV5" s="4" t="str">
        <f>IF(AND(R5&gt;=75,R5&lt;100,COUNTIF(L5:N5,"&gt;=95")&lt;3)=TRUE,"S","N")</f>
        <v>N</v>
      </c>
      <c r="AW5" s="4" t="str">
        <f>IF(OR(AND(D5&gt;=100000,OR(AB5&gt;=10,AC5&gt;=10,AD5&gt;=10,AJ5&gt;=10,AP5&gt;=10)=FALSE,R5&lt;75),AND(D5&lt;100000,R5&lt;75))=TRUE,"S","N")</f>
        <v>S</v>
      </c>
      <c r="AX5" s="4" t="str">
        <f>IF(AND(D5&gt;=100000,OR(AB5&gt;=10,AC5&gt;=10,AD5&gt;=10,AJ5&gt;=10,AP5&gt;=10)=TRUE,R5&lt;75)=TRUE,"S","N")</f>
        <v>N</v>
      </c>
      <c r="AY5" s="4" t="str">
        <f>IF(AT5="S",AT$3,IF(AU5="S",AU$3,IF(AV5="S",AV$3,IF(AW5="S",AW$3,IF(AX5="S",AX$3)))))</f>
        <v>Risco Alto</v>
      </c>
    </row>
    <row r="6" spans="1:51" ht="16.5" x14ac:dyDescent="0.3">
      <c r="A6" s="1" t="s">
        <v>2220</v>
      </c>
      <c r="B6" s="1" t="s">
        <v>44</v>
      </c>
      <c r="C6">
        <v>213</v>
      </c>
      <c r="D6" s="5">
        <v>22740</v>
      </c>
      <c r="E6" s="6">
        <f t="shared" si="0"/>
        <v>0.9366754617414248</v>
      </c>
      <c r="F6" s="7">
        <v>80.349999999999994</v>
      </c>
      <c r="G6" s="7">
        <v>78.61</v>
      </c>
      <c r="H6" s="7">
        <v>79.19</v>
      </c>
      <c r="I6" s="7">
        <v>78.03</v>
      </c>
      <c r="J6" s="7">
        <v>73.41</v>
      </c>
      <c r="K6" s="7">
        <v>86.13</v>
      </c>
      <c r="L6" s="7">
        <v>73.41</v>
      </c>
      <c r="M6" s="7">
        <v>73.989999999999995</v>
      </c>
      <c r="N6" s="1">
        <v>76.3</v>
      </c>
      <c r="O6" s="7">
        <v>71.099999999999994</v>
      </c>
      <c r="P6" s="7">
        <v>85.55</v>
      </c>
      <c r="Q6" s="12">
        <f t="shared" ref="Q6:Q69" si="8">COUNTIF(F6:G6,"&gt;=90")+COUNTIF(H6:P6,"&gt;=95")</f>
        <v>0</v>
      </c>
      <c r="R6" s="7">
        <f t="shared" si="1"/>
        <v>0</v>
      </c>
      <c r="S6" s="1" t="b">
        <f t="shared" si="2"/>
        <v>1</v>
      </c>
      <c r="T6" s="1">
        <v>310020</v>
      </c>
      <c r="U6" s="1" t="s">
        <v>44</v>
      </c>
      <c r="V6" s="1">
        <v>219</v>
      </c>
      <c r="W6" s="1">
        <v>203</v>
      </c>
      <c r="X6" s="1">
        <v>221</v>
      </c>
      <c r="Y6" s="1">
        <v>206</v>
      </c>
      <c r="Z6" s="1">
        <v>221</v>
      </c>
      <c r="AA6" s="1">
        <v>206</v>
      </c>
      <c r="AB6" s="7">
        <f t="shared" ref="AB6:AB208" si="9">(V6-W6)/V6*100</f>
        <v>7.3059360730593603</v>
      </c>
      <c r="AC6" s="7">
        <f t="shared" ref="AC6:AC208" si="10">(X6-Y6)/X6*100</f>
        <v>6.7873303167420813</v>
      </c>
      <c r="AD6" s="7">
        <f t="shared" si="3"/>
        <v>6.7873303167420813</v>
      </c>
      <c r="AE6" s="1" t="b">
        <f t="shared" ref="AE6:AE68" si="11">AF6=A6</f>
        <v>0</v>
      </c>
      <c r="AF6" s="1">
        <v>310020</v>
      </c>
      <c r="AG6" s="1" t="s">
        <v>44</v>
      </c>
      <c r="AH6" s="1">
        <v>223</v>
      </c>
      <c r="AI6" s="1">
        <v>219</v>
      </c>
      <c r="AJ6" s="7">
        <f t="shared" si="4"/>
        <v>1.7937219730941705</v>
      </c>
      <c r="AK6" s="1" t="b">
        <f t="shared" si="5"/>
        <v>0</v>
      </c>
      <c r="AL6" s="1">
        <v>310020</v>
      </c>
      <c r="AM6" s="1" t="s">
        <v>44</v>
      </c>
      <c r="AN6" s="1">
        <v>223</v>
      </c>
      <c r="AO6" s="1">
        <v>213</v>
      </c>
      <c r="AP6" s="7">
        <f t="shared" si="6"/>
        <v>4.4843049327354256</v>
      </c>
      <c r="AQ6" s="1" t="b">
        <f t="shared" si="7"/>
        <v>0</v>
      </c>
      <c r="AR6" s="1">
        <v>310020</v>
      </c>
      <c r="AS6" s="1" t="s">
        <v>44</v>
      </c>
      <c r="AT6" s="4" t="str">
        <f t="shared" ref="AT6:AT69" si="12">IF(R6=100,"S","N")</f>
        <v>N</v>
      </c>
      <c r="AU6" s="4" t="str">
        <f t="shared" ref="AU6:AU69" si="13">IF(AND(R6&gt;=75,R6&lt;100,COUNTIF(L6:N6,"&gt;=95")=3)=TRUE,"S","N")</f>
        <v>N</v>
      </c>
      <c r="AV6" s="4" t="str">
        <f t="shared" ref="AV6:AV69" si="14">IF(AND(R6&gt;=75,R6&lt;100,COUNTIF(L6:N6,"&gt;=95")&lt;3)=TRUE,"S","N")</f>
        <v>N</v>
      </c>
      <c r="AW6" s="4" t="str">
        <f t="shared" ref="AW6:AW69" si="15">IF(OR(AND(D6&gt;=100000,OR(AB6&gt;=10,AC6&gt;=10,AD6&gt;=10,AJ6&gt;=10,AP6&gt;=10)=FALSE,R6&lt;75),AND(D6&lt;100000,R6&lt;75))=TRUE,"S","N")</f>
        <v>S</v>
      </c>
      <c r="AX6" s="4" t="str">
        <f t="shared" ref="AX6:AX69" si="16">IF(AND(D6&gt;=100000,OR(AB6&gt;=10,AC6&gt;=10,AD6&gt;=10,AJ6&gt;=10,AP6&gt;=10)=TRUE,R6&lt;75)=TRUE,"S","N")</f>
        <v>N</v>
      </c>
      <c r="AY6" s="4" t="str">
        <f t="shared" ref="AY6:AY69" si="17">IF(AT6="S",AT$3,IF(AU6="S",AU$3,IF(AV6="S",AV$3,IF(AW6="S",AW$3,IF(AX6="S",AX$3)))))</f>
        <v>Risco Alto</v>
      </c>
    </row>
    <row r="7" spans="1:51" ht="16.5" x14ac:dyDescent="0.3">
      <c r="A7" s="1" t="s">
        <v>1683</v>
      </c>
      <c r="B7" s="1" t="s">
        <v>45</v>
      </c>
      <c r="C7">
        <v>150</v>
      </c>
      <c r="D7" s="5">
        <v>13306</v>
      </c>
      <c r="E7" s="6">
        <f t="shared" si="0"/>
        <v>1.1273109875244249</v>
      </c>
      <c r="F7" s="7">
        <v>71.430000000000007</v>
      </c>
      <c r="G7" s="7">
        <v>69.52</v>
      </c>
      <c r="H7" s="7">
        <v>53.33</v>
      </c>
      <c r="I7" s="7">
        <v>76.19</v>
      </c>
      <c r="J7" s="7">
        <v>87.62</v>
      </c>
      <c r="K7" s="7">
        <v>76.19</v>
      </c>
      <c r="L7" s="7">
        <v>67.62</v>
      </c>
      <c r="M7" s="7">
        <v>69.52</v>
      </c>
      <c r="N7" s="1">
        <v>97.14</v>
      </c>
      <c r="O7" s="7">
        <v>62.86</v>
      </c>
      <c r="P7" s="7">
        <v>80.95</v>
      </c>
      <c r="Q7" s="12">
        <f t="shared" si="8"/>
        <v>1</v>
      </c>
      <c r="R7" s="7">
        <f t="shared" si="1"/>
        <v>9.0909090909090917</v>
      </c>
      <c r="S7" s="1" t="b">
        <f t="shared" si="2"/>
        <v>1</v>
      </c>
      <c r="T7" s="1">
        <v>310030</v>
      </c>
      <c r="U7" s="1" t="s">
        <v>45</v>
      </c>
      <c r="V7" s="1">
        <v>130</v>
      </c>
      <c r="W7" s="1">
        <v>134</v>
      </c>
      <c r="X7" s="1">
        <v>136</v>
      </c>
      <c r="Y7" s="1">
        <v>134</v>
      </c>
      <c r="Z7" s="1">
        <v>136</v>
      </c>
      <c r="AA7" s="1">
        <v>134</v>
      </c>
      <c r="AB7" s="7">
        <f t="shared" si="9"/>
        <v>-3.0769230769230771</v>
      </c>
      <c r="AC7" s="7">
        <f t="shared" si="10"/>
        <v>1.4705882352941175</v>
      </c>
      <c r="AD7" s="7">
        <f t="shared" si="3"/>
        <v>1.4705882352941175</v>
      </c>
      <c r="AE7" s="1" t="b">
        <f t="shared" si="11"/>
        <v>0</v>
      </c>
      <c r="AF7" s="1">
        <v>310030</v>
      </c>
      <c r="AG7" s="1" t="s">
        <v>45</v>
      </c>
      <c r="AH7" s="1">
        <v>133</v>
      </c>
      <c r="AI7" s="1">
        <v>121</v>
      </c>
      <c r="AJ7" s="7">
        <f t="shared" si="4"/>
        <v>9.0225563909774422</v>
      </c>
      <c r="AK7" s="1" t="b">
        <f t="shared" si="5"/>
        <v>0</v>
      </c>
      <c r="AL7" s="1">
        <v>310030</v>
      </c>
      <c r="AM7" s="1" t="s">
        <v>45</v>
      </c>
      <c r="AN7" s="1">
        <v>135</v>
      </c>
      <c r="AO7" s="1">
        <v>100</v>
      </c>
      <c r="AP7" s="7">
        <f t="shared" si="6"/>
        <v>25.925925925925924</v>
      </c>
      <c r="AQ7" s="1" t="b">
        <f t="shared" si="7"/>
        <v>0</v>
      </c>
      <c r="AR7" s="1">
        <v>310030</v>
      </c>
      <c r="AS7" s="1" t="s">
        <v>45</v>
      </c>
      <c r="AT7" s="4" t="str">
        <f t="shared" si="12"/>
        <v>N</v>
      </c>
      <c r="AU7" s="4" t="str">
        <f t="shared" si="13"/>
        <v>N</v>
      </c>
      <c r="AV7" s="4" t="str">
        <f t="shared" si="14"/>
        <v>N</v>
      </c>
      <c r="AW7" s="4" t="str">
        <f t="shared" si="15"/>
        <v>S</v>
      </c>
      <c r="AX7" s="4" t="str">
        <f t="shared" si="16"/>
        <v>N</v>
      </c>
      <c r="AY7" s="4" t="str">
        <f t="shared" si="17"/>
        <v>Risco Alto</v>
      </c>
    </row>
    <row r="8" spans="1:51" ht="16.5" x14ac:dyDescent="0.3">
      <c r="A8" s="1" t="s">
        <v>2013</v>
      </c>
      <c r="B8" s="1" t="s">
        <v>46</v>
      </c>
      <c r="C8">
        <v>41</v>
      </c>
      <c r="D8" s="5">
        <v>3925</v>
      </c>
      <c r="E8" s="6">
        <f t="shared" si="0"/>
        <v>1.0445859872611465</v>
      </c>
      <c r="F8" s="7">
        <v>80</v>
      </c>
      <c r="G8" s="7">
        <v>76</v>
      </c>
      <c r="H8" s="7">
        <v>68</v>
      </c>
      <c r="I8" s="7">
        <v>84</v>
      </c>
      <c r="J8" s="7">
        <v>112</v>
      </c>
      <c r="K8" s="7">
        <v>72</v>
      </c>
      <c r="L8" s="7">
        <v>92</v>
      </c>
      <c r="M8" s="7">
        <v>92</v>
      </c>
      <c r="N8" s="1">
        <v>88</v>
      </c>
      <c r="O8" s="7">
        <v>72</v>
      </c>
      <c r="P8" s="7">
        <v>72</v>
      </c>
      <c r="Q8" s="12">
        <f t="shared" si="8"/>
        <v>1</v>
      </c>
      <c r="R8" s="7">
        <f t="shared" si="1"/>
        <v>9.0909090909090917</v>
      </c>
      <c r="S8" s="1" t="b">
        <f t="shared" si="2"/>
        <v>1</v>
      </c>
      <c r="T8" s="1">
        <v>310040</v>
      </c>
      <c r="U8" s="1" t="s">
        <v>46</v>
      </c>
      <c r="V8" s="1">
        <v>20</v>
      </c>
      <c r="W8" s="1">
        <v>17</v>
      </c>
      <c r="X8" s="1">
        <v>23</v>
      </c>
      <c r="Y8" s="1">
        <v>23</v>
      </c>
      <c r="Z8" s="1">
        <v>23</v>
      </c>
      <c r="AA8" s="1">
        <v>23</v>
      </c>
      <c r="AB8" s="7">
        <f t="shared" si="9"/>
        <v>15</v>
      </c>
      <c r="AC8" s="7">
        <f t="shared" si="10"/>
        <v>0</v>
      </c>
      <c r="AD8" s="7">
        <f t="shared" si="3"/>
        <v>0</v>
      </c>
      <c r="AE8" s="1" t="b">
        <f t="shared" si="11"/>
        <v>0</v>
      </c>
      <c r="AF8" s="1">
        <v>310040</v>
      </c>
      <c r="AG8" s="1" t="s">
        <v>46</v>
      </c>
      <c r="AH8" s="1">
        <v>17</v>
      </c>
      <c r="AI8" s="1">
        <v>12</v>
      </c>
      <c r="AJ8" s="7">
        <f t="shared" si="4"/>
        <v>29.411764705882355</v>
      </c>
      <c r="AK8" s="1" t="b">
        <f t="shared" si="5"/>
        <v>0</v>
      </c>
      <c r="AL8" s="1">
        <v>310040</v>
      </c>
      <c r="AM8" s="1" t="s">
        <v>46</v>
      </c>
      <c r="AN8" s="1">
        <v>23</v>
      </c>
      <c r="AO8" s="1">
        <v>17</v>
      </c>
      <c r="AP8" s="7">
        <f t="shared" si="6"/>
        <v>26.086956521739129</v>
      </c>
      <c r="AQ8" s="1" t="b">
        <f t="shared" si="7"/>
        <v>0</v>
      </c>
      <c r="AR8" s="1">
        <v>310040</v>
      </c>
      <c r="AS8" s="1" t="s">
        <v>46</v>
      </c>
      <c r="AT8" s="4" t="str">
        <f t="shared" si="12"/>
        <v>N</v>
      </c>
      <c r="AU8" s="4" t="str">
        <f t="shared" si="13"/>
        <v>N</v>
      </c>
      <c r="AV8" s="4" t="str">
        <f t="shared" si="14"/>
        <v>N</v>
      </c>
      <c r="AW8" s="4" t="str">
        <f t="shared" si="15"/>
        <v>S</v>
      </c>
      <c r="AX8" s="4" t="str">
        <f t="shared" si="16"/>
        <v>N</v>
      </c>
      <c r="AY8" s="4" t="str">
        <f t="shared" si="17"/>
        <v>Risco Alto</v>
      </c>
    </row>
    <row r="9" spans="1:51" ht="16.5" x14ac:dyDescent="0.3">
      <c r="A9" s="1" t="s">
        <v>1102</v>
      </c>
      <c r="B9" s="1" t="s">
        <v>47</v>
      </c>
      <c r="C9">
        <v>109</v>
      </c>
      <c r="D9" s="5">
        <v>10093</v>
      </c>
      <c r="E9" s="6">
        <f t="shared" si="0"/>
        <v>1.0799564054295057</v>
      </c>
      <c r="F9" s="7">
        <v>123.44</v>
      </c>
      <c r="G9" s="7">
        <v>85.94</v>
      </c>
      <c r="H9" s="7">
        <v>21.88</v>
      </c>
      <c r="I9" s="7">
        <v>120.31</v>
      </c>
      <c r="J9" s="7">
        <v>117.19</v>
      </c>
      <c r="K9" s="7">
        <v>117.19</v>
      </c>
      <c r="L9" s="7">
        <v>117.19</v>
      </c>
      <c r="M9" s="7">
        <v>115.63</v>
      </c>
      <c r="N9" s="1">
        <v>123.44</v>
      </c>
      <c r="O9" s="7">
        <v>100</v>
      </c>
      <c r="P9" s="7">
        <v>109.38</v>
      </c>
      <c r="Q9" s="12">
        <f t="shared" si="8"/>
        <v>9</v>
      </c>
      <c r="R9" s="7">
        <f t="shared" si="1"/>
        <v>81.818181818181827</v>
      </c>
      <c r="S9" s="1" t="b">
        <f t="shared" si="2"/>
        <v>1</v>
      </c>
      <c r="T9" s="1">
        <v>310050</v>
      </c>
      <c r="U9" s="1" t="s">
        <v>47</v>
      </c>
      <c r="V9" s="1">
        <v>109</v>
      </c>
      <c r="W9" s="1">
        <v>127</v>
      </c>
      <c r="X9" s="1">
        <v>115</v>
      </c>
      <c r="Y9" s="1">
        <v>129</v>
      </c>
      <c r="Z9" s="1">
        <v>115</v>
      </c>
      <c r="AA9" s="1">
        <v>129</v>
      </c>
      <c r="AB9" s="7">
        <f t="shared" si="9"/>
        <v>-16.513761467889911</v>
      </c>
      <c r="AC9" s="7">
        <f t="shared" si="10"/>
        <v>-12.173913043478262</v>
      </c>
      <c r="AD9" s="7">
        <f t="shared" si="3"/>
        <v>-12.173913043478262</v>
      </c>
      <c r="AE9" s="1" t="b">
        <f t="shared" si="11"/>
        <v>0</v>
      </c>
      <c r="AF9" s="1">
        <v>310050</v>
      </c>
      <c r="AG9" s="1" t="s">
        <v>47</v>
      </c>
      <c r="AH9" s="1">
        <v>110</v>
      </c>
      <c r="AI9" s="1">
        <v>116</v>
      </c>
      <c r="AJ9" s="7">
        <f t="shared" si="4"/>
        <v>-5.4545454545454541</v>
      </c>
      <c r="AK9" s="1" t="b">
        <f t="shared" si="5"/>
        <v>0</v>
      </c>
      <c r="AL9" s="1">
        <v>310050</v>
      </c>
      <c r="AM9" s="1" t="s">
        <v>47</v>
      </c>
      <c r="AN9" s="1">
        <v>110</v>
      </c>
      <c r="AO9" s="1">
        <v>115</v>
      </c>
      <c r="AP9" s="7">
        <f t="shared" si="6"/>
        <v>-4.5454545454545459</v>
      </c>
      <c r="AQ9" s="1" t="b">
        <f t="shared" si="7"/>
        <v>0</v>
      </c>
      <c r="AR9" s="1">
        <v>310050</v>
      </c>
      <c r="AS9" s="1" t="s">
        <v>47</v>
      </c>
      <c r="AT9" s="4" t="str">
        <f t="shared" si="12"/>
        <v>N</v>
      </c>
      <c r="AU9" s="4" t="str">
        <f t="shared" si="13"/>
        <v>S</v>
      </c>
      <c r="AV9" s="4" t="str">
        <f t="shared" si="14"/>
        <v>N</v>
      </c>
      <c r="AW9" s="4" t="str">
        <f t="shared" si="15"/>
        <v>N</v>
      </c>
      <c r="AX9" s="4" t="str">
        <f t="shared" si="16"/>
        <v>N</v>
      </c>
      <c r="AY9" s="4" t="str">
        <f t="shared" si="17"/>
        <v>Risco Baixo</v>
      </c>
    </row>
    <row r="10" spans="1:51" ht="16.5" x14ac:dyDescent="0.3">
      <c r="A10" s="1" t="s">
        <v>1350</v>
      </c>
      <c r="B10" s="1" t="s">
        <v>48</v>
      </c>
      <c r="C10">
        <v>145</v>
      </c>
      <c r="D10" s="5">
        <v>14803</v>
      </c>
      <c r="E10" s="6">
        <f t="shared" si="0"/>
        <v>0.97953117611295004</v>
      </c>
      <c r="F10" s="7">
        <v>92</v>
      </c>
      <c r="G10" s="7">
        <v>82</v>
      </c>
      <c r="H10" s="7">
        <v>79</v>
      </c>
      <c r="I10" s="7">
        <v>101</v>
      </c>
      <c r="J10" s="7">
        <v>86</v>
      </c>
      <c r="K10" s="7">
        <v>90</v>
      </c>
      <c r="L10" s="7">
        <v>86</v>
      </c>
      <c r="M10" s="7">
        <v>95</v>
      </c>
      <c r="N10" s="1">
        <v>108</v>
      </c>
      <c r="O10" s="7">
        <v>67</v>
      </c>
      <c r="P10" s="7">
        <v>103</v>
      </c>
      <c r="Q10" s="12">
        <f t="shared" si="8"/>
        <v>5</v>
      </c>
      <c r="R10" s="7">
        <f t="shared" si="1"/>
        <v>45.454545454545453</v>
      </c>
      <c r="S10" s="1" t="b">
        <f t="shared" si="2"/>
        <v>1</v>
      </c>
      <c r="T10" s="1">
        <v>310060</v>
      </c>
      <c r="U10" s="1" t="s">
        <v>48</v>
      </c>
      <c r="V10" s="1">
        <v>183</v>
      </c>
      <c r="W10" s="1">
        <v>162</v>
      </c>
      <c r="X10" s="1">
        <v>208</v>
      </c>
      <c r="Y10" s="1">
        <v>181</v>
      </c>
      <c r="Z10" s="1">
        <v>208</v>
      </c>
      <c r="AA10" s="1">
        <v>181</v>
      </c>
      <c r="AB10" s="7">
        <f t="shared" si="9"/>
        <v>11.475409836065573</v>
      </c>
      <c r="AC10" s="7">
        <f t="shared" si="10"/>
        <v>12.980769230769232</v>
      </c>
      <c r="AD10" s="7">
        <f t="shared" si="3"/>
        <v>12.980769230769232</v>
      </c>
      <c r="AE10" s="1" t="b">
        <f t="shared" si="11"/>
        <v>0</v>
      </c>
      <c r="AF10" s="1">
        <v>310060</v>
      </c>
      <c r="AG10" s="1" t="s">
        <v>48</v>
      </c>
      <c r="AH10" s="1">
        <v>209</v>
      </c>
      <c r="AI10" s="1">
        <v>174</v>
      </c>
      <c r="AJ10" s="7">
        <f t="shared" si="4"/>
        <v>16.746411483253588</v>
      </c>
      <c r="AK10" s="1" t="b">
        <f t="shared" si="5"/>
        <v>0</v>
      </c>
      <c r="AL10" s="1">
        <v>310060</v>
      </c>
      <c r="AM10" s="1" t="s">
        <v>48</v>
      </c>
      <c r="AN10" s="1">
        <v>206</v>
      </c>
      <c r="AO10" s="1">
        <v>175</v>
      </c>
      <c r="AP10" s="7">
        <f t="shared" si="6"/>
        <v>15.048543689320388</v>
      </c>
      <c r="AQ10" s="1" t="b">
        <f t="shared" si="7"/>
        <v>0</v>
      </c>
      <c r="AR10" s="1">
        <v>310060</v>
      </c>
      <c r="AS10" s="1" t="s">
        <v>48</v>
      </c>
      <c r="AT10" s="4" t="str">
        <f t="shared" si="12"/>
        <v>N</v>
      </c>
      <c r="AU10" s="4" t="str">
        <f t="shared" si="13"/>
        <v>N</v>
      </c>
      <c r="AV10" s="4" t="str">
        <f t="shared" si="14"/>
        <v>N</v>
      </c>
      <c r="AW10" s="4" t="str">
        <f t="shared" si="15"/>
        <v>S</v>
      </c>
      <c r="AX10" s="4" t="str">
        <f t="shared" si="16"/>
        <v>N</v>
      </c>
      <c r="AY10" s="4" t="str">
        <f t="shared" si="17"/>
        <v>Risco Alto</v>
      </c>
    </row>
    <row r="11" spans="1:51" ht="16.5" x14ac:dyDescent="0.3">
      <c r="A11" s="1" t="s">
        <v>2417</v>
      </c>
      <c r="B11" s="1" t="s">
        <v>49</v>
      </c>
      <c r="C11">
        <v>16</v>
      </c>
      <c r="D11" s="5">
        <v>2015</v>
      </c>
      <c r="E11" s="6">
        <f t="shared" si="0"/>
        <v>0.79404466501240689</v>
      </c>
      <c r="F11" s="7">
        <v>57.14</v>
      </c>
      <c r="G11" s="7">
        <v>78.569999999999993</v>
      </c>
      <c r="H11" s="7">
        <v>57.14</v>
      </c>
      <c r="I11" s="7">
        <v>64.290000000000006</v>
      </c>
      <c r="J11" s="7">
        <v>50</v>
      </c>
      <c r="K11" s="7">
        <v>85.71</v>
      </c>
      <c r="L11" s="7">
        <v>50</v>
      </c>
      <c r="M11" s="7">
        <v>50</v>
      </c>
      <c r="N11" s="1">
        <v>121.43</v>
      </c>
      <c r="O11" s="7">
        <v>114.29</v>
      </c>
      <c r="P11" s="7">
        <v>100</v>
      </c>
      <c r="Q11" s="12">
        <f t="shared" si="8"/>
        <v>3</v>
      </c>
      <c r="R11" s="7">
        <f t="shared" si="1"/>
        <v>27.27272727272727</v>
      </c>
      <c r="S11" s="1" t="b">
        <f t="shared" si="2"/>
        <v>1</v>
      </c>
      <c r="T11" s="1">
        <v>310070</v>
      </c>
      <c r="U11" s="1" t="s">
        <v>49</v>
      </c>
      <c r="V11" s="1">
        <v>21</v>
      </c>
      <c r="W11" s="1">
        <v>25</v>
      </c>
      <c r="X11" s="1">
        <v>23</v>
      </c>
      <c r="Y11" s="1">
        <v>24</v>
      </c>
      <c r="Z11" s="1">
        <v>23</v>
      </c>
      <c r="AA11" s="1">
        <v>23</v>
      </c>
      <c r="AB11" s="7">
        <f t="shared" si="9"/>
        <v>-19.047619047619047</v>
      </c>
      <c r="AC11" s="7">
        <f t="shared" si="10"/>
        <v>-4.3478260869565215</v>
      </c>
      <c r="AD11" s="7">
        <f t="shared" si="3"/>
        <v>0</v>
      </c>
      <c r="AE11" s="1" t="b">
        <f t="shared" si="11"/>
        <v>0</v>
      </c>
      <c r="AF11" s="1">
        <v>310070</v>
      </c>
      <c r="AG11" s="1" t="s">
        <v>49</v>
      </c>
      <c r="AH11" s="1">
        <v>21</v>
      </c>
      <c r="AI11" s="1">
        <v>28</v>
      </c>
      <c r="AJ11" s="7">
        <f t="shared" si="4"/>
        <v>-33.333333333333329</v>
      </c>
      <c r="AK11" s="1" t="b">
        <f t="shared" si="5"/>
        <v>0</v>
      </c>
      <c r="AL11" s="1">
        <v>310070</v>
      </c>
      <c r="AM11" s="1" t="s">
        <v>49</v>
      </c>
      <c r="AN11" s="1">
        <v>22</v>
      </c>
      <c r="AO11" s="1">
        <v>26</v>
      </c>
      <c r="AP11" s="7">
        <f t="shared" si="6"/>
        <v>-18.181818181818183</v>
      </c>
      <c r="AQ11" s="1" t="b">
        <f t="shared" si="7"/>
        <v>0</v>
      </c>
      <c r="AR11" s="1">
        <v>310070</v>
      </c>
      <c r="AS11" s="1" t="s">
        <v>49</v>
      </c>
      <c r="AT11" s="4" t="str">
        <f t="shared" si="12"/>
        <v>N</v>
      </c>
      <c r="AU11" s="4" t="str">
        <f t="shared" si="13"/>
        <v>N</v>
      </c>
      <c r="AV11" s="4" t="str">
        <f t="shared" si="14"/>
        <v>N</v>
      </c>
      <c r="AW11" s="4" t="str">
        <f t="shared" si="15"/>
        <v>S</v>
      </c>
      <c r="AX11" s="4" t="str">
        <f t="shared" si="16"/>
        <v>N</v>
      </c>
      <c r="AY11" s="4" t="str">
        <f t="shared" si="17"/>
        <v>Risco Alto</v>
      </c>
    </row>
    <row r="12" spans="1:51" ht="16.5" x14ac:dyDescent="0.3">
      <c r="A12" s="1" t="s">
        <v>1242</v>
      </c>
      <c r="B12" s="1" t="s">
        <v>50</v>
      </c>
      <c r="C12">
        <v>40</v>
      </c>
      <c r="D12" s="5">
        <v>4129</v>
      </c>
      <c r="E12" s="6">
        <f t="shared" si="0"/>
        <v>0.96875756841850325</v>
      </c>
      <c r="F12" s="7">
        <v>71.430000000000007</v>
      </c>
      <c r="G12" s="7">
        <v>85.71</v>
      </c>
      <c r="H12" s="7">
        <v>37.14</v>
      </c>
      <c r="I12" s="7">
        <v>77.14</v>
      </c>
      <c r="J12" s="7">
        <v>62.86</v>
      </c>
      <c r="K12" s="7">
        <v>88.57</v>
      </c>
      <c r="L12" s="7">
        <v>62.86</v>
      </c>
      <c r="M12" s="7">
        <v>65.709999999999994</v>
      </c>
      <c r="N12" s="1">
        <v>68.569999999999993</v>
      </c>
      <c r="O12" s="7">
        <v>82.86</v>
      </c>
      <c r="P12" s="7">
        <v>80</v>
      </c>
      <c r="Q12" s="12">
        <f t="shared" si="8"/>
        <v>0</v>
      </c>
      <c r="R12" s="7">
        <f t="shared" si="1"/>
        <v>0</v>
      </c>
      <c r="S12" s="1" t="b">
        <f t="shared" si="2"/>
        <v>1</v>
      </c>
      <c r="T12" s="1">
        <v>310080</v>
      </c>
      <c r="U12" s="1" t="s">
        <v>50</v>
      </c>
      <c r="V12" s="1">
        <v>55</v>
      </c>
      <c r="W12" s="1">
        <v>45</v>
      </c>
      <c r="X12" s="1">
        <v>54</v>
      </c>
      <c r="Y12" s="1">
        <v>46</v>
      </c>
      <c r="Z12" s="1">
        <v>54</v>
      </c>
      <c r="AA12" s="1">
        <v>46</v>
      </c>
      <c r="AB12" s="7">
        <f t="shared" si="9"/>
        <v>18.181818181818183</v>
      </c>
      <c r="AC12" s="7">
        <f t="shared" si="10"/>
        <v>14.814814814814813</v>
      </c>
      <c r="AD12" s="7">
        <f t="shared" si="3"/>
        <v>14.814814814814813</v>
      </c>
      <c r="AE12" s="1" t="b">
        <f t="shared" si="11"/>
        <v>0</v>
      </c>
      <c r="AF12" s="1">
        <v>310080</v>
      </c>
      <c r="AG12" s="1" t="s">
        <v>50</v>
      </c>
      <c r="AH12" s="1">
        <v>55</v>
      </c>
      <c r="AI12" s="1">
        <v>51</v>
      </c>
      <c r="AJ12" s="7">
        <f t="shared" si="4"/>
        <v>7.2727272727272725</v>
      </c>
      <c r="AK12" s="1" t="b">
        <f t="shared" si="5"/>
        <v>0</v>
      </c>
      <c r="AL12" s="1">
        <v>310080</v>
      </c>
      <c r="AM12" s="1" t="s">
        <v>50</v>
      </c>
      <c r="AN12" s="1">
        <v>55</v>
      </c>
      <c r="AO12" s="1">
        <v>45</v>
      </c>
      <c r="AP12" s="7">
        <f t="shared" si="6"/>
        <v>18.181818181818183</v>
      </c>
      <c r="AQ12" s="1" t="b">
        <f t="shared" si="7"/>
        <v>0</v>
      </c>
      <c r="AR12" s="1">
        <v>310080</v>
      </c>
      <c r="AS12" s="1" t="s">
        <v>50</v>
      </c>
      <c r="AT12" s="4" t="str">
        <f t="shared" si="12"/>
        <v>N</v>
      </c>
      <c r="AU12" s="4" t="str">
        <f t="shared" si="13"/>
        <v>N</v>
      </c>
      <c r="AV12" s="4" t="str">
        <f t="shared" si="14"/>
        <v>N</v>
      </c>
      <c r="AW12" s="4" t="str">
        <f t="shared" si="15"/>
        <v>S</v>
      </c>
      <c r="AX12" s="4" t="str">
        <f t="shared" si="16"/>
        <v>N</v>
      </c>
      <c r="AY12" s="4" t="str">
        <f t="shared" si="17"/>
        <v>Risco Alto</v>
      </c>
    </row>
    <row r="13" spans="1:51" ht="16.5" x14ac:dyDescent="0.3">
      <c r="A13" s="1" t="s">
        <v>2290</v>
      </c>
      <c r="B13" s="1" t="s">
        <v>51</v>
      </c>
      <c r="C13">
        <v>249</v>
      </c>
      <c r="D13" s="5">
        <v>18575</v>
      </c>
      <c r="E13" s="6">
        <f t="shared" si="0"/>
        <v>1.3405114401076716</v>
      </c>
      <c r="F13" s="7">
        <v>106.29</v>
      </c>
      <c r="G13" s="7">
        <v>58.86</v>
      </c>
      <c r="H13" s="7">
        <v>209.71</v>
      </c>
      <c r="I13" s="7">
        <v>60</v>
      </c>
      <c r="J13" s="7">
        <v>55.43</v>
      </c>
      <c r="K13" s="7">
        <v>58.86</v>
      </c>
      <c r="L13" s="7">
        <v>55.43</v>
      </c>
      <c r="M13" s="7">
        <v>55.43</v>
      </c>
      <c r="N13" s="1">
        <v>76.569999999999993</v>
      </c>
      <c r="O13" s="7">
        <v>64.569999999999993</v>
      </c>
      <c r="P13" s="7">
        <v>62.29</v>
      </c>
      <c r="Q13" s="12">
        <f t="shared" si="8"/>
        <v>2</v>
      </c>
      <c r="R13" s="7">
        <f t="shared" si="1"/>
        <v>18.181818181818183</v>
      </c>
      <c r="S13" s="1" t="b">
        <f t="shared" si="2"/>
        <v>1</v>
      </c>
      <c r="T13" s="1">
        <v>310090</v>
      </c>
      <c r="U13" s="1" t="s">
        <v>51</v>
      </c>
      <c r="V13" s="1">
        <v>265</v>
      </c>
      <c r="W13" s="1">
        <v>263</v>
      </c>
      <c r="X13" s="1">
        <v>277</v>
      </c>
      <c r="Y13" s="1">
        <v>278</v>
      </c>
      <c r="Z13" s="1">
        <v>276</v>
      </c>
      <c r="AA13" s="1">
        <v>278</v>
      </c>
      <c r="AB13" s="7">
        <f t="shared" si="9"/>
        <v>0.75471698113207553</v>
      </c>
      <c r="AC13" s="7">
        <f t="shared" si="10"/>
        <v>-0.36101083032490977</v>
      </c>
      <c r="AD13" s="7">
        <f t="shared" si="3"/>
        <v>-0.72463768115942029</v>
      </c>
      <c r="AE13" s="1" t="b">
        <f t="shared" si="11"/>
        <v>0</v>
      </c>
      <c r="AF13" s="1">
        <v>310090</v>
      </c>
      <c r="AG13" s="1" t="s">
        <v>51</v>
      </c>
      <c r="AH13" s="1">
        <v>281</v>
      </c>
      <c r="AI13" s="1">
        <v>264</v>
      </c>
      <c r="AJ13" s="7">
        <f t="shared" si="4"/>
        <v>6.0498220640569391</v>
      </c>
      <c r="AK13" s="1" t="b">
        <f t="shared" si="5"/>
        <v>0</v>
      </c>
      <c r="AL13" s="1">
        <v>310090</v>
      </c>
      <c r="AM13" s="1" t="s">
        <v>51</v>
      </c>
      <c r="AN13" s="1">
        <v>280</v>
      </c>
      <c r="AO13" s="1">
        <v>252</v>
      </c>
      <c r="AP13" s="7">
        <f t="shared" si="6"/>
        <v>10</v>
      </c>
      <c r="AQ13" s="1" t="b">
        <f t="shared" si="7"/>
        <v>0</v>
      </c>
      <c r="AR13" s="1">
        <v>310090</v>
      </c>
      <c r="AS13" s="1" t="s">
        <v>51</v>
      </c>
      <c r="AT13" s="4" t="str">
        <f t="shared" si="12"/>
        <v>N</v>
      </c>
      <c r="AU13" s="4" t="str">
        <f t="shared" si="13"/>
        <v>N</v>
      </c>
      <c r="AV13" s="4" t="str">
        <f t="shared" si="14"/>
        <v>N</v>
      </c>
      <c r="AW13" s="4" t="str">
        <f t="shared" si="15"/>
        <v>S</v>
      </c>
      <c r="AX13" s="4" t="str">
        <f t="shared" si="16"/>
        <v>N</v>
      </c>
      <c r="AY13" s="4" t="str">
        <f t="shared" si="17"/>
        <v>Risco Alto</v>
      </c>
    </row>
    <row r="14" spans="1:51" ht="16.5" x14ac:dyDescent="0.3">
      <c r="A14" s="1" t="s">
        <v>1949</v>
      </c>
      <c r="B14" s="1" t="s">
        <v>52</v>
      </c>
      <c r="C14">
        <v>165</v>
      </c>
      <c r="D14" s="5">
        <v>12850</v>
      </c>
      <c r="E14" s="6">
        <f t="shared" si="0"/>
        <v>1.2840466926070038</v>
      </c>
      <c r="F14" s="7">
        <v>94.44</v>
      </c>
      <c r="G14" s="7">
        <v>99.07</v>
      </c>
      <c r="H14" s="7">
        <v>84.26</v>
      </c>
      <c r="I14" s="7">
        <v>108.33</v>
      </c>
      <c r="J14" s="7">
        <v>94.44</v>
      </c>
      <c r="K14" s="7">
        <v>102.78</v>
      </c>
      <c r="L14" s="7">
        <v>94.44</v>
      </c>
      <c r="M14" s="7">
        <v>99.07</v>
      </c>
      <c r="N14" s="1">
        <v>102.78</v>
      </c>
      <c r="O14" s="7">
        <v>107.41</v>
      </c>
      <c r="P14" s="7">
        <v>89.81</v>
      </c>
      <c r="Q14" s="12">
        <f t="shared" si="8"/>
        <v>7</v>
      </c>
      <c r="R14" s="7">
        <f t="shared" si="1"/>
        <v>63.636363636363633</v>
      </c>
      <c r="S14" s="1" t="b">
        <f t="shared" si="2"/>
        <v>1</v>
      </c>
      <c r="T14" s="1">
        <v>310100</v>
      </c>
      <c r="U14" s="1" t="s">
        <v>52</v>
      </c>
      <c r="V14" s="1">
        <v>166</v>
      </c>
      <c r="W14" s="1">
        <v>169</v>
      </c>
      <c r="X14" s="1">
        <v>170</v>
      </c>
      <c r="Y14" s="1">
        <v>171</v>
      </c>
      <c r="Z14" s="1">
        <v>170</v>
      </c>
      <c r="AA14" s="1">
        <v>171</v>
      </c>
      <c r="AB14" s="7">
        <f t="shared" si="9"/>
        <v>-1.8072289156626504</v>
      </c>
      <c r="AC14" s="7">
        <f t="shared" si="10"/>
        <v>-0.58823529411764708</v>
      </c>
      <c r="AD14" s="7">
        <f t="shared" si="3"/>
        <v>-0.58823529411764708</v>
      </c>
      <c r="AE14" s="1" t="b">
        <f t="shared" si="11"/>
        <v>0</v>
      </c>
      <c r="AF14" s="1">
        <v>310100</v>
      </c>
      <c r="AG14" s="1" t="s">
        <v>52</v>
      </c>
      <c r="AH14" s="1">
        <v>158</v>
      </c>
      <c r="AI14" s="1">
        <v>139</v>
      </c>
      <c r="AJ14" s="7">
        <f t="shared" si="4"/>
        <v>12.025316455696203</v>
      </c>
      <c r="AK14" s="1" t="b">
        <f t="shared" si="5"/>
        <v>0</v>
      </c>
      <c r="AL14" s="1">
        <v>310100</v>
      </c>
      <c r="AM14" s="1" t="s">
        <v>52</v>
      </c>
      <c r="AN14" s="1">
        <v>172</v>
      </c>
      <c r="AO14" s="1">
        <v>151</v>
      </c>
      <c r="AP14" s="7">
        <f t="shared" si="6"/>
        <v>12.209302325581394</v>
      </c>
      <c r="AQ14" s="1" t="b">
        <f t="shared" si="7"/>
        <v>0</v>
      </c>
      <c r="AR14" s="1">
        <v>310100</v>
      </c>
      <c r="AS14" s="1" t="s">
        <v>52</v>
      </c>
      <c r="AT14" s="4" t="str">
        <f t="shared" si="12"/>
        <v>N</v>
      </c>
      <c r="AU14" s="4" t="str">
        <f t="shared" si="13"/>
        <v>N</v>
      </c>
      <c r="AV14" s="4" t="str">
        <f t="shared" si="14"/>
        <v>N</v>
      </c>
      <c r="AW14" s="4" t="str">
        <f t="shared" si="15"/>
        <v>S</v>
      </c>
      <c r="AX14" s="4" t="str">
        <f t="shared" si="16"/>
        <v>N</v>
      </c>
      <c r="AY14" s="4" t="str">
        <f t="shared" si="17"/>
        <v>Risco Alto</v>
      </c>
    </row>
    <row r="15" spans="1:51" ht="16.5" x14ac:dyDescent="0.3">
      <c r="A15" s="1" t="s">
        <v>1352</v>
      </c>
      <c r="B15" s="1" t="s">
        <v>53</v>
      </c>
      <c r="C15">
        <v>309</v>
      </c>
      <c r="D15" s="5">
        <v>24937</v>
      </c>
      <c r="E15" s="6">
        <f t="shared" si="0"/>
        <v>1.2391225889240887</v>
      </c>
      <c r="F15" s="7">
        <v>79.81</v>
      </c>
      <c r="G15" s="7">
        <v>77.930000000000007</v>
      </c>
      <c r="H15" s="7">
        <v>44.6</v>
      </c>
      <c r="I15" s="7">
        <v>86.38</v>
      </c>
      <c r="J15" s="7">
        <v>85.92</v>
      </c>
      <c r="K15" s="7">
        <v>85.45</v>
      </c>
      <c r="L15" s="7">
        <v>85.92</v>
      </c>
      <c r="M15" s="7">
        <v>80.75</v>
      </c>
      <c r="N15" s="1">
        <v>85.92</v>
      </c>
      <c r="O15" s="7">
        <v>70.42</v>
      </c>
      <c r="P15" s="7">
        <v>62.91</v>
      </c>
      <c r="Q15" s="12">
        <f t="shared" si="8"/>
        <v>0</v>
      </c>
      <c r="R15" s="7">
        <f t="shared" si="1"/>
        <v>0</v>
      </c>
      <c r="S15" s="1" t="b">
        <f t="shared" si="2"/>
        <v>1</v>
      </c>
      <c r="T15" s="1">
        <v>310110</v>
      </c>
      <c r="U15" s="1" t="s">
        <v>53</v>
      </c>
      <c r="V15" s="1">
        <v>247</v>
      </c>
      <c r="W15" s="1">
        <v>248</v>
      </c>
      <c r="X15" s="1">
        <v>254</v>
      </c>
      <c r="Y15" s="1">
        <v>255</v>
      </c>
      <c r="Z15" s="1">
        <v>254</v>
      </c>
      <c r="AA15" s="1">
        <v>255</v>
      </c>
      <c r="AB15" s="7">
        <f t="shared" si="9"/>
        <v>-0.40485829959514169</v>
      </c>
      <c r="AC15" s="7">
        <f t="shared" si="10"/>
        <v>-0.39370078740157477</v>
      </c>
      <c r="AD15" s="7">
        <f t="shared" si="3"/>
        <v>-0.39370078740157477</v>
      </c>
      <c r="AE15" s="1" t="b">
        <f t="shared" si="11"/>
        <v>0</v>
      </c>
      <c r="AF15" s="1">
        <v>310110</v>
      </c>
      <c r="AG15" s="1" t="s">
        <v>53</v>
      </c>
      <c r="AH15" s="1">
        <v>257</v>
      </c>
      <c r="AI15" s="1">
        <v>220</v>
      </c>
      <c r="AJ15" s="7">
        <f t="shared" si="4"/>
        <v>14.396887159533073</v>
      </c>
      <c r="AK15" s="1" t="b">
        <f t="shared" si="5"/>
        <v>0</v>
      </c>
      <c r="AL15" s="1">
        <v>310110</v>
      </c>
      <c r="AM15" s="1" t="s">
        <v>53</v>
      </c>
      <c r="AN15" s="1">
        <v>259</v>
      </c>
      <c r="AO15" s="1">
        <v>213</v>
      </c>
      <c r="AP15" s="7">
        <f t="shared" si="6"/>
        <v>17.760617760617762</v>
      </c>
      <c r="AQ15" s="1" t="b">
        <f t="shared" si="7"/>
        <v>0</v>
      </c>
      <c r="AR15" s="1">
        <v>310110</v>
      </c>
      <c r="AS15" s="1" t="s">
        <v>53</v>
      </c>
      <c r="AT15" s="4" t="str">
        <f t="shared" si="12"/>
        <v>N</v>
      </c>
      <c r="AU15" s="4" t="str">
        <f t="shared" si="13"/>
        <v>N</v>
      </c>
      <c r="AV15" s="4" t="str">
        <f t="shared" si="14"/>
        <v>N</v>
      </c>
      <c r="AW15" s="4" t="str">
        <f t="shared" si="15"/>
        <v>S</v>
      </c>
      <c r="AX15" s="4" t="str">
        <f t="shared" si="16"/>
        <v>N</v>
      </c>
      <c r="AY15" s="4" t="str">
        <f t="shared" si="17"/>
        <v>Risco Alto</v>
      </c>
    </row>
    <row r="16" spans="1:51" ht="16.5" x14ac:dyDescent="0.3">
      <c r="A16" s="1" t="s">
        <v>2534</v>
      </c>
      <c r="B16" s="1" t="s">
        <v>54</v>
      </c>
      <c r="C16">
        <v>45</v>
      </c>
      <c r="D16" s="5">
        <v>6116</v>
      </c>
      <c r="E16" s="6">
        <f t="shared" si="0"/>
        <v>0.73577501635055598</v>
      </c>
      <c r="F16" s="7">
        <v>158.62</v>
      </c>
      <c r="G16" s="7">
        <v>103.45</v>
      </c>
      <c r="H16" s="7">
        <v>120.69</v>
      </c>
      <c r="I16" s="7">
        <v>127.59</v>
      </c>
      <c r="J16" s="7">
        <v>113.79</v>
      </c>
      <c r="K16" s="7">
        <v>113.79</v>
      </c>
      <c r="L16" s="7">
        <v>106.9</v>
      </c>
      <c r="M16" s="7">
        <v>103.45</v>
      </c>
      <c r="N16" s="1">
        <v>89.66</v>
      </c>
      <c r="O16" s="7">
        <v>110.34</v>
      </c>
      <c r="P16" s="7">
        <v>120.69</v>
      </c>
      <c r="Q16" s="12">
        <f t="shared" si="8"/>
        <v>10</v>
      </c>
      <c r="R16" s="7">
        <f t="shared" si="1"/>
        <v>90.909090909090907</v>
      </c>
      <c r="S16" s="1" t="b">
        <f t="shared" si="2"/>
        <v>1</v>
      </c>
      <c r="T16" s="1">
        <v>310120</v>
      </c>
      <c r="U16" s="1" t="s">
        <v>54</v>
      </c>
      <c r="V16" s="1">
        <v>53</v>
      </c>
      <c r="W16" s="1">
        <v>45</v>
      </c>
      <c r="X16" s="1">
        <v>53</v>
      </c>
      <c r="Y16" s="1">
        <v>48</v>
      </c>
      <c r="Z16" s="1">
        <v>53</v>
      </c>
      <c r="AA16" s="1">
        <v>48</v>
      </c>
      <c r="AB16" s="7">
        <f t="shared" si="9"/>
        <v>15.09433962264151</v>
      </c>
      <c r="AC16" s="7">
        <f t="shared" si="10"/>
        <v>9.433962264150944</v>
      </c>
      <c r="AD16" s="7">
        <f t="shared" si="3"/>
        <v>9.433962264150944</v>
      </c>
      <c r="AE16" s="1" t="b">
        <f t="shared" si="11"/>
        <v>0</v>
      </c>
      <c r="AF16" s="1">
        <v>310120</v>
      </c>
      <c r="AG16" s="1" t="s">
        <v>54</v>
      </c>
      <c r="AH16" s="1">
        <v>54</v>
      </c>
      <c r="AI16" s="1">
        <v>44</v>
      </c>
      <c r="AJ16" s="7">
        <f t="shared" si="4"/>
        <v>18.518518518518519</v>
      </c>
      <c r="AK16" s="1" t="b">
        <f t="shared" si="5"/>
        <v>0</v>
      </c>
      <c r="AL16" s="1">
        <v>310120</v>
      </c>
      <c r="AM16" s="1" t="s">
        <v>54</v>
      </c>
      <c r="AN16" s="1">
        <v>53</v>
      </c>
      <c r="AO16" s="1">
        <v>46</v>
      </c>
      <c r="AP16" s="7">
        <f t="shared" si="6"/>
        <v>13.20754716981132</v>
      </c>
      <c r="AQ16" s="1" t="b">
        <f t="shared" si="7"/>
        <v>0</v>
      </c>
      <c r="AR16" s="1">
        <v>310120</v>
      </c>
      <c r="AS16" s="1" t="s">
        <v>54</v>
      </c>
      <c r="AT16" s="4" t="str">
        <f t="shared" si="12"/>
        <v>N</v>
      </c>
      <c r="AU16" s="4" t="str">
        <f t="shared" si="13"/>
        <v>N</v>
      </c>
      <c r="AV16" s="4" t="str">
        <f t="shared" si="14"/>
        <v>S</v>
      </c>
      <c r="AW16" s="4" t="str">
        <f t="shared" si="15"/>
        <v>N</v>
      </c>
      <c r="AX16" s="4" t="str">
        <f t="shared" si="16"/>
        <v>N</v>
      </c>
      <c r="AY16" s="4" t="str">
        <f t="shared" si="17"/>
        <v>Risco Médio</v>
      </c>
    </row>
    <row r="17" spans="1:51" ht="16.5" x14ac:dyDescent="0.3">
      <c r="A17" s="1" t="s">
        <v>2536</v>
      </c>
      <c r="B17" s="1" t="s">
        <v>55</v>
      </c>
      <c r="C17">
        <v>18</v>
      </c>
      <c r="D17" s="5">
        <v>2696</v>
      </c>
      <c r="E17" s="6">
        <f t="shared" si="0"/>
        <v>0.66765578635014833</v>
      </c>
      <c r="F17" s="7">
        <v>84.21</v>
      </c>
      <c r="G17" s="7">
        <v>57.89</v>
      </c>
      <c r="H17" s="7">
        <v>73.680000000000007</v>
      </c>
      <c r="I17" s="7">
        <v>78.95</v>
      </c>
      <c r="J17" s="7">
        <v>68.42</v>
      </c>
      <c r="K17" s="7">
        <v>63.16</v>
      </c>
      <c r="L17" s="7">
        <v>68.42</v>
      </c>
      <c r="M17" s="7">
        <v>68.42</v>
      </c>
      <c r="N17" s="1">
        <v>52.63</v>
      </c>
      <c r="O17" s="7">
        <v>52.63</v>
      </c>
      <c r="P17" s="7">
        <v>31.58</v>
      </c>
      <c r="Q17" s="12">
        <f t="shared" si="8"/>
        <v>0</v>
      </c>
      <c r="R17" s="7">
        <f t="shared" si="1"/>
        <v>0</v>
      </c>
      <c r="S17" s="1" t="b">
        <f t="shared" si="2"/>
        <v>1</v>
      </c>
      <c r="T17" s="1">
        <v>310130</v>
      </c>
      <c r="U17" s="1" t="s">
        <v>55</v>
      </c>
      <c r="V17" s="1">
        <v>17</v>
      </c>
      <c r="W17" s="1">
        <v>18</v>
      </c>
      <c r="X17" s="1">
        <v>18</v>
      </c>
      <c r="Y17" s="1">
        <v>17</v>
      </c>
      <c r="Z17" s="1">
        <v>18</v>
      </c>
      <c r="AA17" s="1">
        <v>17</v>
      </c>
      <c r="AB17" s="7">
        <f t="shared" si="9"/>
        <v>-5.8823529411764701</v>
      </c>
      <c r="AC17" s="7">
        <f t="shared" si="10"/>
        <v>5.5555555555555554</v>
      </c>
      <c r="AD17" s="7">
        <f t="shared" si="3"/>
        <v>5.5555555555555554</v>
      </c>
      <c r="AE17" s="1" t="b">
        <f t="shared" si="11"/>
        <v>0</v>
      </c>
      <c r="AF17" s="1">
        <v>310130</v>
      </c>
      <c r="AG17" s="1" t="s">
        <v>55</v>
      </c>
      <c r="AH17" s="1">
        <v>17</v>
      </c>
      <c r="AI17" s="1">
        <v>16</v>
      </c>
      <c r="AJ17" s="7">
        <f t="shared" si="4"/>
        <v>5.8823529411764701</v>
      </c>
      <c r="AK17" s="1" t="b">
        <f t="shared" si="5"/>
        <v>0</v>
      </c>
      <c r="AL17" s="1">
        <v>310130</v>
      </c>
      <c r="AM17" s="1" t="s">
        <v>55</v>
      </c>
      <c r="AN17" s="1">
        <v>17</v>
      </c>
      <c r="AO17" s="1">
        <v>15</v>
      </c>
      <c r="AP17" s="7">
        <f t="shared" si="6"/>
        <v>11.76470588235294</v>
      </c>
      <c r="AQ17" s="1" t="b">
        <f t="shared" si="7"/>
        <v>0</v>
      </c>
      <c r="AR17" s="1">
        <v>310130</v>
      </c>
      <c r="AS17" s="1" t="s">
        <v>55</v>
      </c>
      <c r="AT17" s="4" t="str">
        <f t="shared" si="12"/>
        <v>N</v>
      </c>
      <c r="AU17" s="4" t="str">
        <f t="shared" si="13"/>
        <v>N</v>
      </c>
      <c r="AV17" s="4" t="str">
        <f t="shared" si="14"/>
        <v>N</v>
      </c>
      <c r="AW17" s="4" t="str">
        <f t="shared" si="15"/>
        <v>S</v>
      </c>
      <c r="AX17" s="4" t="str">
        <f t="shared" si="16"/>
        <v>N</v>
      </c>
      <c r="AY17" s="4" t="str">
        <f t="shared" si="17"/>
        <v>Risco Alto</v>
      </c>
    </row>
    <row r="18" spans="1:51" ht="16.5" x14ac:dyDescent="0.3">
      <c r="A18" s="1" t="s">
        <v>2073</v>
      </c>
      <c r="B18" s="1" t="s">
        <v>56</v>
      </c>
      <c r="C18">
        <v>31</v>
      </c>
      <c r="D18" s="5">
        <v>2924</v>
      </c>
      <c r="E18" s="6">
        <f t="shared" si="0"/>
        <v>1.0601915184678523</v>
      </c>
      <c r="F18" s="7">
        <v>173.33</v>
      </c>
      <c r="G18" s="7">
        <v>113.33</v>
      </c>
      <c r="H18" s="7">
        <v>166.67</v>
      </c>
      <c r="I18" s="7">
        <v>113.33</v>
      </c>
      <c r="J18" s="7">
        <v>146.66999999999999</v>
      </c>
      <c r="K18" s="7">
        <v>106.67</v>
      </c>
      <c r="L18" s="7">
        <v>146.66999999999999</v>
      </c>
      <c r="M18" s="7">
        <v>140</v>
      </c>
      <c r="N18" s="1">
        <v>160</v>
      </c>
      <c r="O18" s="7">
        <v>166.67</v>
      </c>
      <c r="P18" s="7">
        <v>106.67</v>
      </c>
      <c r="Q18" s="12">
        <f t="shared" si="8"/>
        <v>11</v>
      </c>
      <c r="R18" s="7">
        <f t="shared" si="1"/>
        <v>100</v>
      </c>
      <c r="S18" s="1" t="b">
        <f t="shared" si="2"/>
        <v>1</v>
      </c>
      <c r="T18" s="1">
        <v>310140</v>
      </c>
      <c r="U18" s="1" t="s">
        <v>56</v>
      </c>
      <c r="V18" s="1">
        <v>36</v>
      </c>
      <c r="W18" s="1">
        <v>34</v>
      </c>
      <c r="X18" s="1">
        <v>35</v>
      </c>
      <c r="Y18" s="1">
        <v>35</v>
      </c>
      <c r="Z18" s="1">
        <v>35</v>
      </c>
      <c r="AA18" s="1">
        <v>35</v>
      </c>
      <c r="AB18" s="7">
        <f t="shared" si="9"/>
        <v>5.5555555555555554</v>
      </c>
      <c r="AC18" s="7">
        <f t="shared" si="10"/>
        <v>0</v>
      </c>
      <c r="AD18" s="7">
        <f t="shared" si="3"/>
        <v>0</v>
      </c>
      <c r="AE18" s="1" t="b">
        <f t="shared" si="11"/>
        <v>0</v>
      </c>
      <c r="AF18" s="1">
        <v>310140</v>
      </c>
      <c r="AG18" s="1" t="s">
        <v>56</v>
      </c>
      <c r="AH18" s="1">
        <v>39</v>
      </c>
      <c r="AI18" s="1">
        <v>31</v>
      </c>
      <c r="AJ18" s="7">
        <f t="shared" si="4"/>
        <v>20.512820512820511</v>
      </c>
      <c r="AK18" s="1" t="b">
        <f t="shared" si="5"/>
        <v>0</v>
      </c>
      <c r="AL18" s="1">
        <v>310140</v>
      </c>
      <c r="AM18" s="1" t="s">
        <v>56</v>
      </c>
      <c r="AN18" s="1">
        <v>39</v>
      </c>
      <c r="AO18" s="1">
        <v>34</v>
      </c>
      <c r="AP18" s="7">
        <f t="shared" si="6"/>
        <v>12.820512820512819</v>
      </c>
      <c r="AQ18" s="1" t="b">
        <f t="shared" si="7"/>
        <v>0</v>
      </c>
      <c r="AR18" s="1">
        <v>310140</v>
      </c>
      <c r="AS18" s="1" t="s">
        <v>56</v>
      </c>
      <c r="AT18" s="4" t="str">
        <f t="shared" si="12"/>
        <v>S</v>
      </c>
      <c r="AU18" s="4" t="str">
        <f t="shared" si="13"/>
        <v>N</v>
      </c>
      <c r="AV18" s="4" t="str">
        <f t="shared" si="14"/>
        <v>N</v>
      </c>
      <c r="AW18" s="4" t="str">
        <f t="shared" si="15"/>
        <v>N</v>
      </c>
      <c r="AX18" s="4" t="str">
        <f t="shared" si="16"/>
        <v>N</v>
      </c>
      <c r="AY18" s="4" t="str">
        <f t="shared" si="17"/>
        <v>Risco muito baixo</v>
      </c>
    </row>
    <row r="19" spans="1:51" ht="16.5" x14ac:dyDescent="0.3">
      <c r="A19" s="1" t="s">
        <v>1651</v>
      </c>
      <c r="B19" s="1" t="s">
        <v>57</v>
      </c>
      <c r="C19">
        <v>411</v>
      </c>
      <c r="D19" s="5">
        <v>34461</v>
      </c>
      <c r="E19" s="6">
        <f t="shared" si="0"/>
        <v>1.1926525637677374</v>
      </c>
      <c r="F19" s="7">
        <v>115.13</v>
      </c>
      <c r="G19" s="7">
        <v>65.790000000000006</v>
      </c>
      <c r="H19" s="7">
        <v>111.51</v>
      </c>
      <c r="I19" s="7">
        <v>66.45</v>
      </c>
      <c r="J19" s="7">
        <v>68.75</v>
      </c>
      <c r="K19" s="7">
        <v>80.59</v>
      </c>
      <c r="L19" s="7">
        <v>67.11</v>
      </c>
      <c r="M19" s="7">
        <v>68.09</v>
      </c>
      <c r="N19" s="1">
        <v>97.7</v>
      </c>
      <c r="O19" s="7">
        <v>73.03</v>
      </c>
      <c r="P19" s="7">
        <v>89.14</v>
      </c>
      <c r="Q19" s="12">
        <f t="shared" si="8"/>
        <v>3</v>
      </c>
      <c r="R19" s="7">
        <f t="shared" si="1"/>
        <v>27.27272727272727</v>
      </c>
      <c r="S19" s="1" t="b">
        <f t="shared" si="2"/>
        <v>1</v>
      </c>
      <c r="T19" s="1">
        <v>310150</v>
      </c>
      <c r="U19" s="1" t="s">
        <v>57</v>
      </c>
      <c r="V19" s="1">
        <v>416</v>
      </c>
      <c r="W19" s="1">
        <v>427</v>
      </c>
      <c r="X19" s="1">
        <v>434</v>
      </c>
      <c r="Y19" s="1">
        <v>447</v>
      </c>
      <c r="Z19" s="1">
        <v>434</v>
      </c>
      <c r="AA19" s="1">
        <v>447</v>
      </c>
      <c r="AB19" s="7">
        <f t="shared" si="9"/>
        <v>-2.6442307692307692</v>
      </c>
      <c r="AC19" s="7">
        <f t="shared" si="10"/>
        <v>-2.9953917050691241</v>
      </c>
      <c r="AD19" s="7">
        <f t="shared" si="3"/>
        <v>-2.9953917050691241</v>
      </c>
      <c r="AE19" s="1" t="b">
        <f t="shared" si="11"/>
        <v>0</v>
      </c>
      <c r="AF19" s="1">
        <v>310150</v>
      </c>
      <c r="AG19" s="1" t="s">
        <v>57</v>
      </c>
      <c r="AH19" s="1">
        <v>432</v>
      </c>
      <c r="AI19" s="1">
        <v>392</v>
      </c>
      <c r="AJ19" s="7">
        <f t="shared" si="4"/>
        <v>9.2592592592592595</v>
      </c>
      <c r="AK19" s="1" t="b">
        <f t="shared" si="5"/>
        <v>0</v>
      </c>
      <c r="AL19" s="1">
        <v>310150</v>
      </c>
      <c r="AM19" s="1" t="s">
        <v>57</v>
      </c>
      <c r="AN19" s="1">
        <v>436</v>
      </c>
      <c r="AO19" s="1">
        <v>367</v>
      </c>
      <c r="AP19" s="7">
        <f t="shared" si="6"/>
        <v>15.825688073394495</v>
      </c>
      <c r="AQ19" s="1" t="b">
        <f t="shared" si="7"/>
        <v>0</v>
      </c>
      <c r="AR19" s="1">
        <v>310150</v>
      </c>
      <c r="AS19" s="1" t="s">
        <v>57</v>
      </c>
      <c r="AT19" s="4" t="str">
        <f t="shared" si="12"/>
        <v>N</v>
      </c>
      <c r="AU19" s="4" t="str">
        <f t="shared" si="13"/>
        <v>N</v>
      </c>
      <c r="AV19" s="4" t="str">
        <f t="shared" si="14"/>
        <v>N</v>
      </c>
      <c r="AW19" s="4" t="str">
        <f t="shared" si="15"/>
        <v>S</v>
      </c>
      <c r="AX19" s="4" t="str">
        <f t="shared" si="16"/>
        <v>N</v>
      </c>
      <c r="AY19" s="4" t="str">
        <f t="shared" si="17"/>
        <v>Risco Alto</v>
      </c>
    </row>
    <row r="20" spans="1:51" ht="16.5" x14ac:dyDescent="0.3">
      <c r="A20" s="1" t="s">
        <v>906</v>
      </c>
      <c r="B20" s="1" t="s">
        <v>58</v>
      </c>
      <c r="C20">
        <v>1012</v>
      </c>
      <c r="D20" s="5">
        <v>74804</v>
      </c>
      <c r="E20" s="6">
        <f t="shared" si="0"/>
        <v>1.3528688305438212</v>
      </c>
      <c r="F20" s="7">
        <v>103.66</v>
      </c>
      <c r="G20" s="7">
        <v>87.41</v>
      </c>
      <c r="H20" s="7">
        <v>135.13999999999999</v>
      </c>
      <c r="I20" s="7">
        <v>86.38</v>
      </c>
      <c r="J20" s="7">
        <v>83.75</v>
      </c>
      <c r="K20" s="7">
        <v>93.56</v>
      </c>
      <c r="L20" s="7">
        <v>83.02</v>
      </c>
      <c r="M20" s="7">
        <v>83.89</v>
      </c>
      <c r="N20" s="1">
        <v>87.26</v>
      </c>
      <c r="O20" s="7">
        <v>90.92</v>
      </c>
      <c r="P20" s="7">
        <v>83.31</v>
      </c>
      <c r="Q20" s="12">
        <f t="shared" si="8"/>
        <v>2</v>
      </c>
      <c r="R20" s="7">
        <f t="shared" si="1"/>
        <v>18.181818181818183</v>
      </c>
      <c r="S20" s="1" t="b">
        <f t="shared" si="2"/>
        <v>1</v>
      </c>
      <c r="T20" s="1">
        <v>310160</v>
      </c>
      <c r="U20" s="1" t="s">
        <v>58</v>
      </c>
      <c r="V20" s="1">
        <v>996</v>
      </c>
      <c r="W20" s="1">
        <v>972</v>
      </c>
      <c r="X20" s="1">
        <v>1027</v>
      </c>
      <c r="Y20" s="1">
        <v>986</v>
      </c>
      <c r="Z20" s="1">
        <v>1027</v>
      </c>
      <c r="AA20" s="1">
        <v>986</v>
      </c>
      <c r="AB20" s="7">
        <f t="shared" si="9"/>
        <v>2.4096385542168677</v>
      </c>
      <c r="AC20" s="7">
        <f t="shared" si="10"/>
        <v>3.992210321324245</v>
      </c>
      <c r="AD20" s="7">
        <f t="shared" si="3"/>
        <v>3.992210321324245</v>
      </c>
      <c r="AE20" s="1" t="b">
        <f t="shared" si="11"/>
        <v>0</v>
      </c>
      <c r="AF20" s="1">
        <v>310160</v>
      </c>
      <c r="AG20" s="1" t="s">
        <v>58</v>
      </c>
      <c r="AH20" s="1">
        <v>1036</v>
      </c>
      <c r="AI20" s="1">
        <v>950</v>
      </c>
      <c r="AJ20" s="7">
        <f t="shared" si="4"/>
        <v>8.301158301158301</v>
      </c>
      <c r="AK20" s="1" t="b">
        <f t="shared" si="5"/>
        <v>0</v>
      </c>
      <c r="AL20" s="1">
        <v>310160</v>
      </c>
      <c r="AM20" s="1" t="s">
        <v>58</v>
      </c>
      <c r="AN20" s="1">
        <v>1086</v>
      </c>
      <c r="AO20" s="1">
        <v>926</v>
      </c>
      <c r="AP20" s="7">
        <f t="shared" si="6"/>
        <v>14.732965009208105</v>
      </c>
      <c r="AQ20" s="1" t="b">
        <f t="shared" si="7"/>
        <v>0</v>
      </c>
      <c r="AR20" s="1">
        <v>310160</v>
      </c>
      <c r="AS20" s="1" t="s">
        <v>58</v>
      </c>
      <c r="AT20" s="4" t="str">
        <f t="shared" si="12"/>
        <v>N</v>
      </c>
      <c r="AU20" s="4" t="str">
        <f t="shared" si="13"/>
        <v>N</v>
      </c>
      <c r="AV20" s="4" t="str">
        <f t="shared" si="14"/>
        <v>N</v>
      </c>
      <c r="AW20" s="4" t="str">
        <f t="shared" si="15"/>
        <v>S</v>
      </c>
      <c r="AX20" s="4" t="str">
        <f t="shared" si="16"/>
        <v>N</v>
      </c>
      <c r="AY20" s="4" t="str">
        <f t="shared" si="17"/>
        <v>Risco Alto</v>
      </c>
    </row>
    <row r="21" spans="1:51" ht="16.5" x14ac:dyDescent="0.3">
      <c r="A21" s="1" t="s">
        <v>959</v>
      </c>
      <c r="B21" s="1" t="s">
        <v>59</v>
      </c>
      <c r="C21">
        <v>79</v>
      </c>
      <c r="D21" s="5">
        <v>6223</v>
      </c>
      <c r="E21" s="6">
        <f t="shared" si="0"/>
        <v>1.2694841716214045</v>
      </c>
      <c r="F21" s="7">
        <v>60.42</v>
      </c>
      <c r="G21" s="7">
        <v>79.17</v>
      </c>
      <c r="H21" s="7">
        <v>14.58</v>
      </c>
      <c r="I21" s="7">
        <v>87.5</v>
      </c>
      <c r="J21" s="7">
        <v>93.75</v>
      </c>
      <c r="K21" s="7">
        <v>81.25</v>
      </c>
      <c r="L21" s="7">
        <v>93.75</v>
      </c>
      <c r="M21" s="7">
        <v>95.83</v>
      </c>
      <c r="N21" s="1">
        <v>77.08</v>
      </c>
      <c r="O21" s="7">
        <v>68.75</v>
      </c>
      <c r="P21" s="7">
        <v>62.5</v>
      </c>
      <c r="Q21" s="12">
        <f t="shared" si="8"/>
        <v>1</v>
      </c>
      <c r="R21" s="7">
        <f t="shared" si="1"/>
        <v>9.0909090909090917</v>
      </c>
      <c r="S21" s="1" t="b">
        <f t="shared" si="2"/>
        <v>1</v>
      </c>
      <c r="T21" s="1">
        <v>310163</v>
      </c>
      <c r="U21" s="1" t="s">
        <v>59</v>
      </c>
      <c r="V21" s="1">
        <v>84</v>
      </c>
      <c r="W21" s="1">
        <v>84</v>
      </c>
      <c r="X21" s="1">
        <v>93</v>
      </c>
      <c r="Y21" s="1">
        <v>90</v>
      </c>
      <c r="Z21" s="1">
        <v>93</v>
      </c>
      <c r="AA21" s="1">
        <v>90</v>
      </c>
      <c r="AB21" s="7">
        <f t="shared" si="9"/>
        <v>0</v>
      </c>
      <c r="AC21" s="7">
        <f t="shared" si="10"/>
        <v>3.225806451612903</v>
      </c>
      <c r="AD21" s="7">
        <f t="shared" si="3"/>
        <v>3.225806451612903</v>
      </c>
      <c r="AE21" s="1" t="b">
        <f t="shared" si="11"/>
        <v>0</v>
      </c>
      <c r="AF21" s="1">
        <v>310163</v>
      </c>
      <c r="AG21" s="1" t="s">
        <v>59</v>
      </c>
      <c r="AH21" s="1">
        <v>90</v>
      </c>
      <c r="AI21" s="1">
        <v>80</v>
      </c>
      <c r="AJ21" s="7">
        <f t="shared" si="4"/>
        <v>11.111111111111111</v>
      </c>
      <c r="AK21" s="1" t="b">
        <f t="shared" si="5"/>
        <v>0</v>
      </c>
      <c r="AL21" s="1">
        <v>310163</v>
      </c>
      <c r="AM21" s="1" t="s">
        <v>59</v>
      </c>
      <c r="AN21" s="1">
        <v>95</v>
      </c>
      <c r="AO21" s="1">
        <v>80</v>
      </c>
      <c r="AP21" s="7">
        <f t="shared" si="6"/>
        <v>15.789473684210526</v>
      </c>
      <c r="AQ21" s="1" t="b">
        <f t="shared" si="7"/>
        <v>0</v>
      </c>
      <c r="AR21" s="1">
        <v>310163</v>
      </c>
      <c r="AS21" s="1" t="s">
        <v>59</v>
      </c>
      <c r="AT21" s="4" t="str">
        <f t="shared" si="12"/>
        <v>N</v>
      </c>
      <c r="AU21" s="4" t="str">
        <f t="shared" si="13"/>
        <v>N</v>
      </c>
      <c r="AV21" s="4" t="str">
        <f t="shared" si="14"/>
        <v>N</v>
      </c>
      <c r="AW21" s="4" t="str">
        <f t="shared" si="15"/>
        <v>S</v>
      </c>
      <c r="AX21" s="4" t="str">
        <f t="shared" si="16"/>
        <v>N</v>
      </c>
      <c r="AY21" s="4" t="str">
        <f t="shared" si="17"/>
        <v>Risco Alto</v>
      </c>
    </row>
    <row r="22" spans="1:51" ht="16.5" x14ac:dyDescent="0.3">
      <c r="A22" s="1" t="s">
        <v>1951</v>
      </c>
      <c r="B22" s="1" t="s">
        <v>60</v>
      </c>
      <c r="C22">
        <v>587</v>
      </c>
      <c r="D22" s="5">
        <v>39287</v>
      </c>
      <c r="E22" s="6">
        <f t="shared" si="0"/>
        <v>1.494132919286278</v>
      </c>
      <c r="F22" s="7">
        <v>76.180000000000007</v>
      </c>
      <c r="G22" s="7">
        <v>79.22</v>
      </c>
      <c r="H22" s="7">
        <v>76.45</v>
      </c>
      <c r="I22" s="7">
        <v>85.04</v>
      </c>
      <c r="J22" s="7">
        <v>81.72</v>
      </c>
      <c r="K22" s="7">
        <v>89.47</v>
      </c>
      <c r="L22" s="7">
        <v>80.89</v>
      </c>
      <c r="M22" s="7">
        <v>85.32</v>
      </c>
      <c r="N22" s="1">
        <v>96.4</v>
      </c>
      <c r="O22" s="7">
        <v>78.95</v>
      </c>
      <c r="P22" s="7">
        <v>85.87</v>
      </c>
      <c r="Q22" s="12">
        <f t="shared" si="8"/>
        <v>1</v>
      </c>
      <c r="R22" s="7">
        <f t="shared" si="1"/>
        <v>9.0909090909090917</v>
      </c>
      <c r="S22" s="1" t="b">
        <f t="shared" si="2"/>
        <v>1</v>
      </c>
      <c r="T22" s="1">
        <v>310170</v>
      </c>
      <c r="U22" s="1" t="s">
        <v>60</v>
      </c>
      <c r="V22" s="1">
        <v>513</v>
      </c>
      <c r="W22" s="1">
        <v>514</v>
      </c>
      <c r="X22" s="1">
        <v>534</v>
      </c>
      <c r="Y22" s="1">
        <v>535</v>
      </c>
      <c r="Z22" s="1">
        <v>534</v>
      </c>
      <c r="AA22" s="1">
        <v>535</v>
      </c>
      <c r="AB22" s="7">
        <f t="shared" si="9"/>
        <v>-0.19493177387914229</v>
      </c>
      <c r="AC22" s="7">
        <f t="shared" si="10"/>
        <v>-0.18726591760299627</v>
      </c>
      <c r="AD22" s="7">
        <f t="shared" si="3"/>
        <v>-0.18726591760299627</v>
      </c>
      <c r="AE22" s="1" t="b">
        <f t="shared" si="11"/>
        <v>0</v>
      </c>
      <c r="AF22" s="1">
        <v>310170</v>
      </c>
      <c r="AG22" s="1" t="s">
        <v>60</v>
      </c>
      <c r="AH22" s="1">
        <v>527</v>
      </c>
      <c r="AI22" s="1">
        <v>505</v>
      </c>
      <c r="AJ22" s="7">
        <f t="shared" si="4"/>
        <v>4.1745730550284632</v>
      </c>
      <c r="AK22" s="1" t="b">
        <f t="shared" si="5"/>
        <v>0</v>
      </c>
      <c r="AL22" s="1">
        <v>310170</v>
      </c>
      <c r="AM22" s="1" t="s">
        <v>60</v>
      </c>
      <c r="AN22" s="1">
        <v>535</v>
      </c>
      <c r="AO22" s="1">
        <v>500</v>
      </c>
      <c r="AP22" s="7">
        <f t="shared" si="6"/>
        <v>6.5420560747663545</v>
      </c>
      <c r="AQ22" s="1" t="b">
        <f t="shared" si="7"/>
        <v>0</v>
      </c>
      <c r="AR22" s="1">
        <v>310170</v>
      </c>
      <c r="AS22" s="1" t="s">
        <v>60</v>
      </c>
      <c r="AT22" s="4" t="str">
        <f t="shared" si="12"/>
        <v>N</v>
      </c>
      <c r="AU22" s="4" t="str">
        <f t="shared" si="13"/>
        <v>N</v>
      </c>
      <c r="AV22" s="4" t="str">
        <f t="shared" si="14"/>
        <v>N</v>
      </c>
      <c r="AW22" s="4" t="str">
        <f t="shared" si="15"/>
        <v>S</v>
      </c>
      <c r="AX22" s="4" t="str">
        <f t="shared" si="16"/>
        <v>N</v>
      </c>
      <c r="AY22" s="4" t="str">
        <f t="shared" si="17"/>
        <v>Risco Alto</v>
      </c>
    </row>
    <row r="23" spans="1:51" ht="16.5" x14ac:dyDescent="0.3">
      <c r="A23" s="1" t="s">
        <v>1354</v>
      </c>
      <c r="B23" s="1" t="s">
        <v>61</v>
      </c>
      <c r="C23">
        <v>89</v>
      </c>
      <c r="D23" s="5">
        <v>7204</v>
      </c>
      <c r="E23" s="6">
        <f t="shared" si="0"/>
        <v>1.2354247640199889</v>
      </c>
      <c r="F23" s="7">
        <v>6.56</v>
      </c>
      <c r="G23" s="7">
        <v>31.15</v>
      </c>
      <c r="H23" s="7" t="s">
        <v>62</v>
      </c>
      <c r="I23" s="7">
        <v>40.98</v>
      </c>
      <c r="J23" s="7">
        <v>37.700000000000003</v>
      </c>
      <c r="K23" s="7">
        <v>31.15</v>
      </c>
      <c r="L23" s="7">
        <v>37.700000000000003</v>
      </c>
      <c r="M23" s="7">
        <v>40.98</v>
      </c>
      <c r="N23" s="1">
        <v>29.51</v>
      </c>
      <c r="O23" s="7">
        <v>29.51</v>
      </c>
      <c r="P23" s="7">
        <v>26.23</v>
      </c>
      <c r="Q23" s="12">
        <f t="shared" si="8"/>
        <v>0</v>
      </c>
      <c r="R23" s="7">
        <f t="shared" si="1"/>
        <v>0</v>
      </c>
      <c r="S23" s="1" t="b">
        <f t="shared" si="2"/>
        <v>1</v>
      </c>
      <c r="T23" s="1">
        <v>310180</v>
      </c>
      <c r="U23" s="1" t="s">
        <v>61</v>
      </c>
      <c r="V23" s="1">
        <v>94</v>
      </c>
      <c r="W23" s="1">
        <v>105</v>
      </c>
      <c r="X23" s="1">
        <v>107</v>
      </c>
      <c r="Y23" s="1">
        <v>109</v>
      </c>
      <c r="Z23" s="1">
        <v>107</v>
      </c>
      <c r="AA23" s="1">
        <v>109</v>
      </c>
      <c r="AB23" s="7">
        <f t="shared" si="9"/>
        <v>-11.702127659574469</v>
      </c>
      <c r="AC23" s="7">
        <f t="shared" si="10"/>
        <v>-1.8691588785046727</v>
      </c>
      <c r="AD23" s="7">
        <f t="shared" si="3"/>
        <v>-1.8691588785046727</v>
      </c>
      <c r="AE23" s="1" t="b">
        <f t="shared" si="11"/>
        <v>0</v>
      </c>
      <c r="AF23" s="1">
        <v>310180</v>
      </c>
      <c r="AG23" s="1" t="s">
        <v>61</v>
      </c>
      <c r="AH23" s="1">
        <v>106</v>
      </c>
      <c r="AI23" s="1">
        <v>94</v>
      </c>
      <c r="AJ23" s="7">
        <f t="shared" si="4"/>
        <v>11.320754716981133</v>
      </c>
      <c r="AK23" s="1" t="b">
        <f t="shared" si="5"/>
        <v>0</v>
      </c>
      <c r="AL23" s="1">
        <v>310180</v>
      </c>
      <c r="AM23" s="1" t="s">
        <v>61</v>
      </c>
      <c r="AN23" s="1">
        <v>108</v>
      </c>
      <c r="AO23" s="1">
        <v>94</v>
      </c>
      <c r="AP23" s="7">
        <f t="shared" si="6"/>
        <v>12.962962962962962</v>
      </c>
      <c r="AQ23" s="1" t="b">
        <f t="shared" si="7"/>
        <v>0</v>
      </c>
      <c r="AR23" s="1">
        <v>310180</v>
      </c>
      <c r="AS23" s="1" t="s">
        <v>61</v>
      </c>
      <c r="AT23" s="4" t="str">
        <f t="shared" si="12"/>
        <v>N</v>
      </c>
      <c r="AU23" s="4" t="str">
        <f t="shared" si="13"/>
        <v>N</v>
      </c>
      <c r="AV23" s="4" t="str">
        <f t="shared" si="14"/>
        <v>N</v>
      </c>
      <c r="AW23" s="4" t="str">
        <f t="shared" si="15"/>
        <v>S</v>
      </c>
      <c r="AX23" s="4" t="str">
        <f t="shared" si="16"/>
        <v>N</v>
      </c>
      <c r="AY23" s="4" t="str">
        <f t="shared" si="17"/>
        <v>Risco Alto</v>
      </c>
    </row>
    <row r="24" spans="1:51" ht="16.5" x14ac:dyDescent="0.3">
      <c r="A24" s="1" t="s">
        <v>1858</v>
      </c>
      <c r="B24" s="1" t="s">
        <v>63</v>
      </c>
      <c r="C24">
        <v>219</v>
      </c>
      <c r="D24" s="5">
        <v>18709</v>
      </c>
      <c r="E24" s="6">
        <f t="shared" si="0"/>
        <v>1.1705596237105136</v>
      </c>
      <c r="F24" s="7">
        <v>86.77</v>
      </c>
      <c r="G24" s="7">
        <v>72.489999999999995</v>
      </c>
      <c r="H24" s="7">
        <v>82.54</v>
      </c>
      <c r="I24" s="7">
        <v>64.55</v>
      </c>
      <c r="J24" s="7">
        <v>62.96</v>
      </c>
      <c r="K24" s="7">
        <v>75.66</v>
      </c>
      <c r="L24" s="7">
        <v>62.96</v>
      </c>
      <c r="M24" s="7">
        <v>65.61</v>
      </c>
      <c r="N24" s="1">
        <v>96.3</v>
      </c>
      <c r="O24" s="7">
        <v>75.13</v>
      </c>
      <c r="P24" s="7">
        <v>98.41</v>
      </c>
      <c r="Q24" s="12">
        <f t="shared" si="8"/>
        <v>2</v>
      </c>
      <c r="R24" s="7">
        <f t="shared" si="1"/>
        <v>18.181818181818183</v>
      </c>
      <c r="S24" s="1" t="b">
        <f t="shared" si="2"/>
        <v>1</v>
      </c>
      <c r="T24" s="1">
        <v>310190</v>
      </c>
      <c r="U24" s="1" t="s">
        <v>63</v>
      </c>
      <c r="V24" s="1">
        <v>237</v>
      </c>
      <c r="W24" s="1">
        <v>259</v>
      </c>
      <c r="X24" s="1">
        <v>241</v>
      </c>
      <c r="Y24" s="1">
        <v>258</v>
      </c>
      <c r="Z24" s="1">
        <v>241</v>
      </c>
      <c r="AA24" s="1">
        <v>258</v>
      </c>
      <c r="AB24" s="7">
        <f t="shared" si="9"/>
        <v>-9.2827004219409286</v>
      </c>
      <c r="AC24" s="7">
        <f t="shared" si="10"/>
        <v>-7.0539419087136928</v>
      </c>
      <c r="AD24" s="7">
        <f t="shared" si="3"/>
        <v>-7.0539419087136928</v>
      </c>
      <c r="AE24" s="1" t="b">
        <f t="shared" si="11"/>
        <v>0</v>
      </c>
      <c r="AF24" s="1">
        <v>310190</v>
      </c>
      <c r="AG24" s="1" t="s">
        <v>63</v>
      </c>
      <c r="AH24" s="1">
        <v>242</v>
      </c>
      <c r="AI24" s="1">
        <v>262</v>
      </c>
      <c r="AJ24" s="7">
        <f t="shared" si="4"/>
        <v>-8.2644628099173563</v>
      </c>
      <c r="AK24" s="1" t="b">
        <f t="shared" si="5"/>
        <v>0</v>
      </c>
      <c r="AL24" s="1">
        <v>310190</v>
      </c>
      <c r="AM24" s="1" t="s">
        <v>63</v>
      </c>
      <c r="AN24" s="1">
        <v>245</v>
      </c>
      <c r="AO24" s="1">
        <v>262</v>
      </c>
      <c r="AP24" s="7">
        <f t="shared" si="6"/>
        <v>-6.9387755102040813</v>
      </c>
      <c r="AQ24" s="1" t="b">
        <f t="shared" si="7"/>
        <v>0</v>
      </c>
      <c r="AR24" s="1">
        <v>310190</v>
      </c>
      <c r="AS24" s="1" t="s">
        <v>63</v>
      </c>
      <c r="AT24" s="4" t="str">
        <f t="shared" si="12"/>
        <v>N</v>
      </c>
      <c r="AU24" s="4" t="str">
        <f t="shared" si="13"/>
        <v>N</v>
      </c>
      <c r="AV24" s="4" t="str">
        <f t="shared" si="14"/>
        <v>N</v>
      </c>
      <c r="AW24" s="4" t="str">
        <f t="shared" si="15"/>
        <v>S</v>
      </c>
      <c r="AX24" s="4" t="str">
        <f t="shared" si="16"/>
        <v>N</v>
      </c>
      <c r="AY24" s="4" t="str">
        <f t="shared" si="17"/>
        <v>Risco Alto</v>
      </c>
    </row>
    <row r="25" spans="1:51" ht="16.5" x14ac:dyDescent="0.3">
      <c r="A25" s="1" t="s">
        <v>908</v>
      </c>
      <c r="B25" s="1" t="s">
        <v>64</v>
      </c>
      <c r="C25">
        <v>149</v>
      </c>
      <c r="D25" s="5">
        <v>13829</v>
      </c>
      <c r="E25" s="6">
        <f t="shared" si="0"/>
        <v>1.0774459469231326</v>
      </c>
      <c r="F25" s="7">
        <v>107.96</v>
      </c>
      <c r="G25" s="7">
        <v>88.5</v>
      </c>
      <c r="H25" s="7">
        <v>93.81</v>
      </c>
      <c r="I25" s="7">
        <v>85.84</v>
      </c>
      <c r="J25" s="7">
        <v>69.91</v>
      </c>
      <c r="K25" s="7">
        <v>91.15</v>
      </c>
      <c r="L25" s="7">
        <v>69.03</v>
      </c>
      <c r="M25" s="7">
        <v>72.569999999999993</v>
      </c>
      <c r="N25" s="1">
        <v>87.61</v>
      </c>
      <c r="O25" s="7">
        <v>61.06</v>
      </c>
      <c r="P25" s="7">
        <v>98.23</v>
      </c>
      <c r="Q25" s="12">
        <f t="shared" si="8"/>
        <v>2</v>
      </c>
      <c r="R25" s="7">
        <f t="shared" si="1"/>
        <v>18.181818181818183</v>
      </c>
      <c r="S25" s="1" t="b">
        <f t="shared" si="2"/>
        <v>1</v>
      </c>
      <c r="T25" s="1">
        <v>310200</v>
      </c>
      <c r="U25" s="1" t="s">
        <v>64</v>
      </c>
      <c r="V25" s="1">
        <v>146</v>
      </c>
      <c r="W25" s="1">
        <v>154</v>
      </c>
      <c r="X25" s="1">
        <v>146</v>
      </c>
      <c r="Y25" s="1">
        <v>161</v>
      </c>
      <c r="Z25" s="1">
        <v>146</v>
      </c>
      <c r="AA25" s="1">
        <v>161</v>
      </c>
      <c r="AB25" s="7">
        <f t="shared" si="9"/>
        <v>-5.4794520547945202</v>
      </c>
      <c r="AC25" s="7">
        <f t="shared" si="10"/>
        <v>-10.273972602739725</v>
      </c>
      <c r="AD25" s="7">
        <f t="shared" si="3"/>
        <v>-10.273972602739725</v>
      </c>
      <c r="AE25" s="1" t="b">
        <f t="shared" si="11"/>
        <v>0</v>
      </c>
      <c r="AF25" s="1">
        <v>310200</v>
      </c>
      <c r="AG25" s="1" t="s">
        <v>64</v>
      </c>
      <c r="AH25" s="1">
        <v>139</v>
      </c>
      <c r="AI25" s="1">
        <v>160</v>
      </c>
      <c r="AJ25" s="7">
        <f t="shared" si="4"/>
        <v>-15.107913669064748</v>
      </c>
      <c r="AK25" s="1" t="b">
        <f t="shared" si="5"/>
        <v>0</v>
      </c>
      <c r="AL25" s="1">
        <v>310200</v>
      </c>
      <c r="AM25" s="1" t="s">
        <v>64</v>
      </c>
      <c r="AN25" s="1">
        <v>151</v>
      </c>
      <c r="AO25" s="1">
        <v>141</v>
      </c>
      <c r="AP25" s="7">
        <f t="shared" si="6"/>
        <v>6.6225165562913908</v>
      </c>
      <c r="AQ25" s="1" t="b">
        <f t="shared" si="7"/>
        <v>0</v>
      </c>
      <c r="AR25" s="1">
        <v>310200</v>
      </c>
      <c r="AS25" s="1" t="s">
        <v>64</v>
      </c>
      <c r="AT25" s="4" t="str">
        <f t="shared" si="12"/>
        <v>N</v>
      </c>
      <c r="AU25" s="4" t="str">
        <f t="shared" si="13"/>
        <v>N</v>
      </c>
      <c r="AV25" s="4" t="str">
        <f t="shared" si="14"/>
        <v>N</v>
      </c>
      <c r="AW25" s="4" t="str">
        <f t="shared" si="15"/>
        <v>S</v>
      </c>
      <c r="AX25" s="4" t="str">
        <f t="shared" si="16"/>
        <v>N</v>
      </c>
      <c r="AY25" s="4" t="str">
        <f t="shared" si="17"/>
        <v>Risco Alto</v>
      </c>
    </row>
    <row r="26" spans="1:51" ht="16.5" x14ac:dyDescent="0.3">
      <c r="A26" s="1" t="s">
        <v>1685</v>
      </c>
      <c r="B26" s="1" t="s">
        <v>65</v>
      </c>
      <c r="C26">
        <v>73</v>
      </c>
      <c r="D26" s="5">
        <v>5392</v>
      </c>
      <c r="E26" s="6">
        <f t="shared" si="0"/>
        <v>1.3538575667655788</v>
      </c>
      <c r="F26" s="7">
        <v>122.22</v>
      </c>
      <c r="G26" s="7">
        <v>104.44</v>
      </c>
      <c r="H26" s="7">
        <v>106.67</v>
      </c>
      <c r="I26" s="7">
        <v>108.89</v>
      </c>
      <c r="J26" s="7">
        <v>100</v>
      </c>
      <c r="K26" s="7">
        <v>108.89</v>
      </c>
      <c r="L26" s="7">
        <v>97.78</v>
      </c>
      <c r="M26" s="7">
        <v>100</v>
      </c>
      <c r="N26" s="1">
        <v>113.33</v>
      </c>
      <c r="O26" s="7">
        <v>115.56</v>
      </c>
      <c r="P26" s="7">
        <v>115.56</v>
      </c>
      <c r="Q26" s="12">
        <f t="shared" si="8"/>
        <v>11</v>
      </c>
      <c r="R26" s="7">
        <f t="shared" si="1"/>
        <v>100</v>
      </c>
      <c r="S26" s="1" t="b">
        <f t="shared" si="2"/>
        <v>1</v>
      </c>
      <c r="T26" s="1">
        <v>310205</v>
      </c>
      <c r="U26" s="1" t="s">
        <v>65</v>
      </c>
      <c r="V26" s="1">
        <v>84</v>
      </c>
      <c r="W26" s="1">
        <v>89</v>
      </c>
      <c r="X26" s="1">
        <v>86</v>
      </c>
      <c r="Y26" s="1">
        <v>91</v>
      </c>
      <c r="Z26" s="1">
        <v>86</v>
      </c>
      <c r="AA26" s="1">
        <v>91</v>
      </c>
      <c r="AB26" s="7">
        <f t="shared" si="9"/>
        <v>-5.9523809523809517</v>
      </c>
      <c r="AC26" s="7">
        <f t="shared" si="10"/>
        <v>-5.8139534883720927</v>
      </c>
      <c r="AD26" s="7">
        <f t="shared" si="3"/>
        <v>-5.8139534883720927</v>
      </c>
      <c r="AE26" s="1" t="b">
        <f t="shared" si="11"/>
        <v>0</v>
      </c>
      <c r="AF26" s="1">
        <v>310205</v>
      </c>
      <c r="AG26" s="1" t="s">
        <v>65</v>
      </c>
      <c r="AH26" s="1">
        <v>90</v>
      </c>
      <c r="AI26" s="1">
        <v>89</v>
      </c>
      <c r="AJ26" s="7">
        <f t="shared" si="4"/>
        <v>1.1111111111111112</v>
      </c>
      <c r="AK26" s="1" t="b">
        <f t="shared" si="5"/>
        <v>0</v>
      </c>
      <c r="AL26" s="1">
        <v>310205</v>
      </c>
      <c r="AM26" s="1" t="s">
        <v>65</v>
      </c>
      <c r="AN26" s="1">
        <v>88</v>
      </c>
      <c r="AO26" s="1">
        <v>78</v>
      </c>
      <c r="AP26" s="7">
        <f t="shared" si="6"/>
        <v>11.363636363636363</v>
      </c>
      <c r="AQ26" s="1" t="b">
        <f t="shared" si="7"/>
        <v>0</v>
      </c>
      <c r="AR26" s="1">
        <v>310205</v>
      </c>
      <c r="AS26" s="1" t="s">
        <v>65</v>
      </c>
      <c r="AT26" s="4" t="str">
        <f t="shared" si="12"/>
        <v>S</v>
      </c>
      <c r="AU26" s="4" t="str">
        <f t="shared" si="13"/>
        <v>N</v>
      </c>
      <c r="AV26" s="4" t="str">
        <f t="shared" si="14"/>
        <v>N</v>
      </c>
      <c r="AW26" s="4" t="str">
        <f t="shared" si="15"/>
        <v>N</v>
      </c>
      <c r="AX26" s="4" t="str">
        <f t="shared" si="16"/>
        <v>N</v>
      </c>
      <c r="AY26" s="4" t="str">
        <f t="shared" si="17"/>
        <v>Risco muito baixo</v>
      </c>
    </row>
    <row r="27" spans="1:51" ht="16.5" x14ac:dyDescent="0.3">
      <c r="A27" s="1" t="s">
        <v>1687</v>
      </c>
      <c r="B27" s="1" t="s">
        <v>66</v>
      </c>
      <c r="C27">
        <v>98</v>
      </c>
      <c r="D27" s="5">
        <v>8297</v>
      </c>
      <c r="E27" s="6">
        <f t="shared" si="0"/>
        <v>1.1811498131854887</v>
      </c>
      <c r="F27" s="7">
        <v>96.1</v>
      </c>
      <c r="G27" s="7">
        <v>96.1</v>
      </c>
      <c r="H27" s="7">
        <v>96.1</v>
      </c>
      <c r="I27" s="7">
        <v>89.61</v>
      </c>
      <c r="J27" s="7">
        <v>81.819999999999993</v>
      </c>
      <c r="K27" s="7">
        <v>96.1</v>
      </c>
      <c r="L27" s="7">
        <v>81.819999999999993</v>
      </c>
      <c r="M27" s="7">
        <v>81.819999999999993</v>
      </c>
      <c r="N27" s="1">
        <v>89.61</v>
      </c>
      <c r="O27" s="7">
        <v>83.12</v>
      </c>
      <c r="P27" s="7">
        <v>89.61</v>
      </c>
      <c r="Q27" s="12">
        <f t="shared" si="8"/>
        <v>4</v>
      </c>
      <c r="R27" s="7">
        <f t="shared" si="1"/>
        <v>36.363636363636367</v>
      </c>
      <c r="S27" s="1" t="b">
        <f t="shared" si="2"/>
        <v>1</v>
      </c>
      <c r="T27" s="1">
        <v>315350</v>
      </c>
      <c r="U27" s="1" t="s">
        <v>66</v>
      </c>
      <c r="V27" s="1">
        <v>109</v>
      </c>
      <c r="W27" s="1">
        <v>99</v>
      </c>
      <c r="X27" s="1">
        <v>116</v>
      </c>
      <c r="Y27" s="1">
        <v>98</v>
      </c>
      <c r="Z27" s="1">
        <v>116</v>
      </c>
      <c r="AA27" s="1">
        <v>98</v>
      </c>
      <c r="AB27" s="7">
        <f t="shared" si="9"/>
        <v>9.1743119266055047</v>
      </c>
      <c r="AC27" s="7">
        <f t="shared" si="10"/>
        <v>15.517241379310345</v>
      </c>
      <c r="AD27" s="7">
        <f t="shared" si="3"/>
        <v>15.517241379310345</v>
      </c>
      <c r="AE27" s="1" t="b">
        <f t="shared" si="11"/>
        <v>0</v>
      </c>
      <c r="AF27" s="1">
        <v>315350</v>
      </c>
      <c r="AG27" s="1" t="s">
        <v>66</v>
      </c>
      <c r="AH27" s="1">
        <v>116</v>
      </c>
      <c r="AI27" s="1">
        <v>104</v>
      </c>
      <c r="AJ27" s="7">
        <f t="shared" si="4"/>
        <v>10.344827586206897</v>
      </c>
      <c r="AK27" s="1" t="b">
        <f t="shared" si="5"/>
        <v>0</v>
      </c>
      <c r="AL27" s="1">
        <v>315350</v>
      </c>
      <c r="AM27" s="1" t="s">
        <v>66</v>
      </c>
      <c r="AN27" s="1">
        <v>116</v>
      </c>
      <c r="AO27" s="1">
        <v>103</v>
      </c>
      <c r="AP27" s="7">
        <f t="shared" si="6"/>
        <v>11.206896551724139</v>
      </c>
      <c r="AQ27" s="1" t="b">
        <f t="shared" si="7"/>
        <v>0</v>
      </c>
      <c r="AR27" s="1">
        <v>315350</v>
      </c>
      <c r="AS27" s="1" t="s">
        <v>66</v>
      </c>
      <c r="AT27" s="4" t="str">
        <f t="shared" si="12"/>
        <v>N</v>
      </c>
      <c r="AU27" s="4" t="str">
        <f t="shared" si="13"/>
        <v>N</v>
      </c>
      <c r="AV27" s="4" t="str">
        <f t="shared" si="14"/>
        <v>N</v>
      </c>
      <c r="AW27" s="4" t="str">
        <f t="shared" si="15"/>
        <v>S</v>
      </c>
      <c r="AX27" s="4" t="str">
        <f t="shared" si="16"/>
        <v>N</v>
      </c>
      <c r="AY27" s="4" t="str">
        <f t="shared" si="17"/>
        <v>Risco Alto</v>
      </c>
    </row>
    <row r="28" spans="1:51" ht="16.5" x14ac:dyDescent="0.3">
      <c r="A28" s="1" t="s">
        <v>961</v>
      </c>
      <c r="B28" s="1" t="s">
        <v>67</v>
      </c>
      <c r="C28">
        <v>89</v>
      </c>
      <c r="D28" s="5">
        <v>11903</v>
      </c>
      <c r="E28" s="6">
        <f t="shared" si="0"/>
        <v>0.74771066117785434</v>
      </c>
      <c r="F28" s="7">
        <v>104.62</v>
      </c>
      <c r="G28" s="7">
        <v>80</v>
      </c>
      <c r="H28" s="7">
        <v>36.92</v>
      </c>
      <c r="I28" s="7">
        <v>92.31</v>
      </c>
      <c r="J28" s="7">
        <v>89.23</v>
      </c>
      <c r="K28" s="7">
        <v>90.77</v>
      </c>
      <c r="L28" s="7">
        <v>89.23</v>
      </c>
      <c r="M28" s="7">
        <v>86.15</v>
      </c>
      <c r="N28" s="1">
        <v>80</v>
      </c>
      <c r="O28" s="7">
        <v>84.62</v>
      </c>
      <c r="P28" s="7">
        <v>96.92</v>
      </c>
      <c r="Q28" s="12">
        <f t="shared" si="8"/>
        <v>2</v>
      </c>
      <c r="R28" s="7">
        <f t="shared" si="1"/>
        <v>18.181818181818183</v>
      </c>
      <c r="S28" s="1" t="b">
        <f t="shared" si="2"/>
        <v>1</v>
      </c>
      <c r="T28" s="1">
        <v>310210</v>
      </c>
      <c r="U28" s="1" t="s">
        <v>67</v>
      </c>
      <c r="V28" s="1">
        <v>91</v>
      </c>
      <c r="W28" s="1">
        <v>105</v>
      </c>
      <c r="X28" s="1">
        <v>98</v>
      </c>
      <c r="Y28" s="1">
        <v>109</v>
      </c>
      <c r="Z28" s="1">
        <v>98</v>
      </c>
      <c r="AA28" s="1">
        <v>109</v>
      </c>
      <c r="AB28" s="7">
        <f t="shared" si="9"/>
        <v>-15.384615384615385</v>
      </c>
      <c r="AC28" s="7">
        <f t="shared" si="10"/>
        <v>-11.224489795918368</v>
      </c>
      <c r="AD28" s="7">
        <f t="shared" si="3"/>
        <v>-11.224489795918368</v>
      </c>
      <c r="AE28" s="1" t="b">
        <f t="shared" si="11"/>
        <v>0</v>
      </c>
      <c r="AF28" s="1">
        <v>310210</v>
      </c>
      <c r="AG28" s="1" t="s">
        <v>67</v>
      </c>
      <c r="AH28" s="1">
        <v>110</v>
      </c>
      <c r="AI28" s="1">
        <v>116</v>
      </c>
      <c r="AJ28" s="7">
        <f t="shared" si="4"/>
        <v>-5.4545454545454541</v>
      </c>
      <c r="AK28" s="1" t="b">
        <f t="shared" si="5"/>
        <v>0</v>
      </c>
      <c r="AL28" s="1">
        <v>310210</v>
      </c>
      <c r="AM28" s="1" t="s">
        <v>67</v>
      </c>
      <c r="AN28" s="1">
        <v>98</v>
      </c>
      <c r="AO28" s="1">
        <v>117</v>
      </c>
      <c r="AP28" s="7">
        <f t="shared" si="6"/>
        <v>-19.387755102040817</v>
      </c>
      <c r="AQ28" s="1" t="b">
        <f t="shared" si="7"/>
        <v>0</v>
      </c>
      <c r="AR28" s="1">
        <v>310210</v>
      </c>
      <c r="AS28" s="1" t="s">
        <v>67</v>
      </c>
      <c r="AT28" s="4" t="str">
        <f t="shared" si="12"/>
        <v>N</v>
      </c>
      <c r="AU28" s="4" t="str">
        <f t="shared" si="13"/>
        <v>N</v>
      </c>
      <c r="AV28" s="4" t="str">
        <f t="shared" si="14"/>
        <v>N</v>
      </c>
      <c r="AW28" s="4" t="str">
        <f t="shared" si="15"/>
        <v>S</v>
      </c>
      <c r="AX28" s="4" t="str">
        <f t="shared" si="16"/>
        <v>N</v>
      </c>
      <c r="AY28" s="4" t="str">
        <f t="shared" si="17"/>
        <v>Risco Alto</v>
      </c>
    </row>
    <row r="29" spans="1:51" ht="16.5" x14ac:dyDescent="0.3">
      <c r="A29" s="1" t="s">
        <v>1356</v>
      </c>
      <c r="B29" s="1" t="s">
        <v>68</v>
      </c>
      <c r="C29">
        <v>52</v>
      </c>
      <c r="D29" s="5">
        <v>4329</v>
      </c>
      <c r="E29" s="6">
        <f t="shared" si="0"/>
        <v>1.2012012012012012</v>
      </c>
      <c r="F29" s="7">
        <v>70.37</v>
      </c>
      <c r="G29" s="7">
        <v>103.7</v>
      </c>
      <c r="H29" s="7">
        <v>22.22</v>
      </c>
      <c r="I29" s="7">
        <v>92.59</v>
      </c>
      <c r="J29" s="7">
        <v>100</v>
      </c>
      <c r="K29" s="7">
        <v>103.7</v>
      </c>
      <c r="L29" s="7">
        <v>100</v>
      </c>
      <c r="M29" s="7">
        <v>114.81</v>
      </c>
      <c r="N29" s="1">
        <v>125.93</v>
      </c>
      <c r="O29" s="7">
        <v>118.52</v>
      </c>
      <c r="P29" s="7">
        <v>122.22</v>
      </c>
      <c r="Q29" s="12">
        <f t="shared" si="8"/>
        <v>8</v>
      </c>
      <c r="R29" s="7">
        <f t="shared" si="1"/>
        <v>72.727272727272734</v>
      </c>
      <c r="S29" s="1" t="b">
        <f t="shared" si="2"/>
        <v>1</v>
      </c>
      <c r="T29" s="1">
        <v>310220</v>
      </c>
      <c r="U29" s="1" t="s">
        <v>68</v>
      </c>
      <c r="V29" s="1">
        <v>49</v>
      </c>
      <c r="W29" s="1">
        <v>55</v>
      </c>
      <c r="X29" s="1">
        <v>51</v>
      </c>
      <c r="Y29" s="1">
        <v>55</v>
      </c>
      <c r="Z29" s="1">
        <v>51</v>
      </c>
      <c r="AA29" s="1">
        <v>55</v>
      </c>
      <c r="AB29" s="7">
        <f t="shared" si="9"/>
        <v>-12.244897959183673</v>
      </c>
      <c r="AC29" s="7">
        <f t="shared" si="10"/>
        <v>-7.8431372549019605</v>
      </c>
      <c r="AD29" s="7">
        <f t="shared" si="3"/>
        <v>-7.8431372549019605</v>
      </c>
      <c r="AE29" s="1" t="b">
        <f t="shared" si="11"/>
        <v>0</v>
      </c>
      <c r="AF29" s="1">
        <v>310220</v>
      </c>
      <c r="AG29" s="1" t="s">
        <v>68</v>
      </c>
      <c r="AH29" s="1">
        <v>51</v>
      </c>
      <c r="AI29" s="1">
        <v>57</v>
      </c>
      <c r="AJ29" s="7">
        <f t="shared" si="4"/>
        <v>-11.76470588235294</v>
      </c>
      <c r="AK29" s="1" t="b">
        <f t="shared" si="5"/>
        <v>0</v>
      </c>
      <c r="AL29" s="1">
        <v>310220</v>
      </c>
      <c r="AM29" s="1" t="s">
        <v>68</v>
      </c>
      <c r="AN29" s="1">
        <v>51</v>
      </c>
      <c r="AO29" s="1">
        <v>52</v>
      </c>
      <c r="AP29" s="7">
        <f t="shared" si="6"/>
        <v>-1.9607843137254901</v>
      </c>
      <c r="AQ29" s="1" t="b">
        <f t="shared" si="7"/>
        <v>0</v>
      </c>
      <c r="AR29" s="1">
        <v>310220</v>
      </c>
      <c r="AS29" s="1" t="s">
        <v>68</v>
      </c>
      <c r="AT29" s="4" t="str">
        <f t="shared" si="12"/>
        <v>N</v>
      </c>
      <c r="AU29" s="4" t="str">
        <f t="shared" si="13"/>
        <v>N</v>
      </c>
      <c r="AV29" s="4" t="str">
        <f t="shared" si="14"/>
        <v>N</v>
      </c>
      <c r="AW29" s="4" t="str">
        <f t="shared" si="15"/>
        <v>S</v>
      </c>
      <c r="AX29" s="4" t="str">
        <f t="shared" si="16"/>
        <v>N</v>
      </c>
      <c r="AY29" s="4" t="str">
        <f t="shared" si="17"/>
        <v>Risco Alto</v>
      </c>
    </row>
    <row r="30" spans="1:51" ht="16.5" x14ac:dyDescent="0.3">
      <c r="A30" s="1" t="s">
        <v>2015</v>
      </c>
      <c r="B30" s="1" t="s">
        <v>69</v>
      </c>
      <c r="C30">
        <v>146</v>
      </c>
      <c r="D30" s="5">
        <v>15212</v>
      </c>
      <c r="E30" s="6">
        <f t="shared" si="0"/>
        <v>0.95976860373389417</v>
      </c>
      <c r="F30" s="7">
        <v>115.46</v>
      </c>
      <c r="G30" s="7">
        <v>91.75</v>
      </c>
      <c r="H30" s="7">
        <v>93.81</v>
      </c>
      <c r="I30" s="7">
        <v>88.66</v>
      </c>
      <c r="J30" s="7">
        <v>90.72</v>
      </c>
      <c r="K30" s="7">
        <v>95.88</v>
      </c>
      <c r="L30" s="7">
        <v>90.72</v>
      </c>
      <c r="M30" s="7">
        <v>91.75</v>
      </c>
      <c r="N30" s="1">
        <v>95.88</v>
      </c>
      <c r="O30" s="7">
        <v>100</v>
      </c>
      <c r="P30" s="7">
        <v>72.16</v>
      </c>
      <c r="Q30" s="12">
        <f t="shared" si="8"/>
        <v>5</v>
      </c>
      <c r="R30" s="7">
        <f t="shared" si="1"/>
        <v>45.454545454545453</v>
      </c>
      <c r="S30" s="1" t="b">
        <f t="shared" si="2"/>
        <v>1</v>
      </c>
      <c r="T30" s="1">
        <v>310230</v>
      </c>
      <c r="U30" s="1" t="s">
        <v>69</v>
      </c>
      <c r="V30" s="1">
        <v>158</v>
      </c>
      <c r="W30" s="1">
        <v>151</v>
      </c>
      <c r="X30" s="1">
        <v>162</v>
      </c>
      <c r="Y30" s="1">
        <v>149</v>
      </c>
      <c r="Z30" s="1">
        <v>162</v>
      </c>
      <c r="AA30" s="1">
        <v>149</v>
      </c>
      <c r="AB30" s="7">
        <f t="shared" si="9"/>
        <v>4.4303797468354427</v>
      </c>
      <c r="AC30" s="7">
        <f t="shared" si="10"/>
        <v>8.0246913580246915</v>
      </c>
      <c r="AD30" s="7">
        <f t="shared" si="3"/>
        <v>8.0246913580246915</v>
      </c>
      <c r="AE30" s="1" t="b">
        <f t="shared" si="11"/>
        <v>0</v>
      </c>
      <c r="AF30" s="1">
        <v>310230</v>
      </c>
      <c r="AG30" s="1" t="s">
        <v>69</v>
      </c>
      <c r="AH30" s="1">
        <v>162</v>
      </c>
      <c r="AI30" s="1">
        <v>142</v>
      </c>
      <c r="AJ30" s="7">
        <f t="shared" si="4"/>
        <v>12.345679012345679</v>
      </c>
      <c r="AK30" s="1" t="b">
        <f t="shared" si="5"/>
        <v>0</v>
      </c>
      <c r="AL30" s="1">
        <v>310230</v>
      </c>
      <c r="AM30" s="1" t="s">
        <v>69</v>
      </c>
      <c r="AN30" s="1">
        <v>164</v>
      </c>
      <c r="AO30" s="1">
        <v>144</v>
      </c>
      <c r="AP30" s="7">
        <f t="shared" si="6"/>
        <v>12.195121951219512</v>
      </c>
      <c r="AQ30" s="1" t="b">
        <f t="shared" si="7"/>
        <v>0</v>
      </c>
      <c r="AR30" s="1">
        <v>310230</v>
      </c>
      <c r="AS30" s="1" t="s">
        <v>69</v>
      </c>
      <c r="AT30" s="4" t="str">
        <f t="shared" si="12"/>
        <v>N</v>
      </c>
      <c r="AU30" s="4" t="str">
        <f t="shared" si="13"/>
        <v>N</v>
      </c>
      <c r="AV30" s="4" t="str">
        <f t="shared" si="14"/>
        <v>N</v>
      </c>
      <c r="AW30" s="4" t="str">
        <f t="shared" si="15"/>
        <v>S</v>
      </c>
      <c r="AX30" s="4" t="str">
        <f t="shared" si="16"/>
        <v>N</v>
      </c>
      <c r="AY30" s="4" t="str">
        <f t="shared" si="17"/>
        <v>Risco Alto</v>
      </c>
    </row>
    <row r="31" spans="1:51" ht="16.5" x14ac:dyDescent="0.3">
      <c r="A31" s="1" t="s">
        <v>1173</v>
      </c>
      <c r="B31" s="1" t="s">
        <v>70</v>
      </c>
      <c r="C31">
        <v>55</v>
      </c>
      <c r="D31" s="5">
        <v>3549</v>
      </c>
      <c r="E31" s="6">
        <f t="shared" si="0"/>
        <v>1.5497323189630883</v>
      </c>
      <c r="F31" s="7">
        <v>15.15</v>
      </c>
      <c r="G31" s="7">
        <v>51.52</v>
      </c>
      <c r="H31" s="7">
        <v>15.15</v>
      </c>
      <c r="I31" s="7">
        <v>45.45</v>
      </c>
      <c r="J31" s="7">
        <v>33.33</v>
      </c>
      <c r="K31" s="7">
        <v>48.48</v>
      </c>
      <c r="L31" s="7">
        <v>30.3</v>
      </c>
      <c r="M31" s="7">
        <v>30.3</v>
      </c>
      <c r="N31" s="1">
        <v>118.18</v>
      </c>
      <c r="O31" s="7">
        <v>69.7</v>
      </c>
      <c r="P31" s="7">
        <v>72.73</v>
      </c>
      <c r="Q31" s="12">
        <f t="shared" si="8"/>
        <v>1</v>
      </c>
      <c r="R31" s="7">
        <f t="shared" si="1"/>
        <v>9.0909090909090917</v>
      </c>
      <c r="S31" s="1" t="b">
        <f t="shared" si="2"/>
        <v>1</v>
      </c>
      <c r="T31" s="1">
        <v>310240</v>
      </c>
      <c r="U31" s="1" t="s">
        <v>70</v>
      </c>
      <c r="V31" s="1">
        <v>63</v>
      </c>
      <c r="W31" s="1">
        <v>67</v>
      </c>
      <c r="X31" s="1">
        <v>67</v>
      </c>
      <c r="Y31" s="1">
        <v>69</v>
      </c>
      <c r="Z31" s="1">
        <v>67</v>
      </c>
      <c r="AA31" s="1">
        <v>69</v>
      </c>
      <c r="AB31" s="7">
        <f t="shared" si="9"/>
        <v>-6.3492063492063489</v>
      </c>
      <c r="AC31" s="7">
        <f t="shared" si="10"/>
        <v>-2.9850746268656714</v>
      </c>
      <c r="AD31" s="7">
        <f t="shared" si="3"/>
        <v>-2.9850746268656714</v>
      </c>
      <c r="AE31" s="1" t="b">
        <f t="shared" si="11"/>
        <v>0</v>
      </c>
      <c r="AF31" s="1">
        <v>310240</v>
      </c>
      <c r="AG31" s="1" t="s">
        <v>70</v>
      </c>
      <c r="AH31" s="1">
        <v>66</v>
      </c>
      <c r="AI31" s="1">
        <v>68</v>
      </c>
      <c r="AJ31" s="7">
        <f t="shared" si="4"/>
        <v>-3.0303030303030303</v>
      </c>
      <c r="AK31" s="1" t="b">
        <f t="shared" si="5"/>
        <v>0</v>
      </c>
      <c r="AL31" s="1">
        <v>310240</v>
      </c>
      <c r="AM31" s="1" t="s">
        <v>70</v>
      </c>
      <c r="AN31" s="1">
        <v>68</v>
      </c>
      <c r="AO31" s="1">
        <v>69</v>
      </c>
      <c r="AP31" s="7">
        <f t="shared" si="6"/>
        <v>-1.4705882352941175</v>
      </c>
      <c r="AQ31" s="1" t="b">
        <f t="shared" si="7"/>
        <v>0</v>
      </c>
      <c r="AR31" s="1">
        <v>310240</v>
      </c>
      <c r="AS31" s="1" t="s">
        <v>70</v>
      </c>
      <c r="AT31" s="4" t="str">
        <f t="shared" si="12"/>
        <v>N</v>
      </c>
      <c r="AU31" s="4" t="str">
        <f t="shared" si="13"/>
        <v>N</v>
      </c>
      <c r="AV31" s="4" t="str">
        <f t="shared" si="14"/>
        <v>N</v>
      </c>
      <c r="AW31" s="4" t="str">
        <f t="shared" si="15"/>
        <v>S</v>
      </c>
      <c r="AX31" s="4" t="str">
        <f t="shared" si="16"/>
        <v>N</v>
      </c>
      <c r="AY31" s="4" t="str">
        <f t="shared" si="17"/>
        <v>Risco Alto</v>
      </c>
    </row>
    <row r="32" spans="1:51" ht="16.5" x14ac:dyDescent="0.3">
      <c r="A32" s="1" t="s">
        <v>2017</v>
      </c>
      <c r="B32" s="1" t="s">
        <v>71</v>
      </c>
      <c r="C32">
        <v>60</v>
      </c>
      <c r="D32" s="5">
        <v>4910</v>
      </c>
      <c r="E32" s="6">
        <f t="shared" si="0"/>
        <v>1.2219959266802443</v>
      </c>
      <c r="F32" s="7">
        <v>137.84</v>
      </c>
      <c r="G32" s="7">
        <v>110.81</v>
      </c>
      <c r="H32" s="7">
        <v>18.920000000000002</v>
      </c>
      <c r="I32" s="7">
        <v>105.41</v>
      </c>
      <c r="J32" s="7">
        <v>97.3</v>
      </c>
      <c r="K32" s="7">
        <v>110.81</v>
      </c>
      <c r="L32" s="7">
        <v>97.3</v>
      </c>
      <c r="M32" s="7">
        <v>97.3</v>
      </c>
      <c r="N32" s="1">
        <v>113.51</v>
      </c>
      <c r="O32" s="7">
        <v>97.3</v>
      </c>
      <c r="P32" s="7">
        <v>102.7</v>
      </c>
      <c r="Q32" s="12">
        <f t="shared" si="8"/>
        <v>10</v>
      </c>
      <c r="R32" s="7">
        <f t="shared" si="1"/>
        <v>90.909090909090907</v>
      </c>
      <c r="S32" s="1" t="b">
        <f t="shared" si="2"/>
        <v>1</v>
      </c>
      <c r="T32" s="1">
        <v>310250</v>
      </c>
      <c r="U32" s="1" t="s">
        <v>71</v>
      </c>
      <c r="V32" s="1">
        <v>66</v>
      </c>
      <c r="W32" s="1">
        <v>59</v>
      </c>
      <c r="X32" s="1">
        <v>70</v>
      </c>
      <c r="Y32" s="1">
        <v>60</v>
      </c>
      <c r="Z32" s="1">
        <v>70</v>
      </c>
      <c r="AA32" s="1">
        <v>60</v>
      </c>
      <c r="AB32" s="7">
        <f t="shared" si="9"/>
        <v>10.606060606060606</v>
      </c>
      <c r="AC32" s="7">
        <f t="shared" si="10"/>
        <v>14.285714285714285</v>
      </c>
      <c r="AD32" s="7">
        <f t="shared" si="3"/>
        <v>14.285714285714285</v>
      </c>
      <c r="AE32" s="1" t="b">
        <f t="shared" si="11"/>
        <v>0</v>
      </c>
      <c r="AF32" s="1">
        <v>310250</v>
      </c>
      <c r="AG32" s="1" t="s">
        <v>71</v>
      </c>
      <c r="AH32" s="1">
        <v>65</v>
      </c>
      <c r="AI32" s="1">
        <v>54</v>
      </c>
      <c r="AJ32" s="7">
        <f t="shared" si="4"/>
        <v>16.923076923076923</v>
      </c>
      <c r="AK32" s="1" t="b">
        <f t="shared" si="5"/>
        <v>0</v>
      </c>
      <c r="AL32" s="1">
        <v>310250</v>
      </c>
      <c r="AM32" s="1" t="s">
        <v>71</v>
      </c>
      <c r="AN32" s="1">
        <v>68</v>
      </c>
      <c r="AO32" s="1">
        <v>55</v>
      </c>
      <c r="AP32" s="7">
        <f t="shared" si="6"/>
        <v>19.117647058823529</v>
      </c>
      <c r="AQ32" s="1" t="b">
        <f t="shared" si="7"/>
        <v>0</v>
      </c>
      <c r="AR32" s="1">
        <v>310250</v>
      </c>
      <c r="AS32" s="1" t="s">
        <v>71</v>
      </c>
      <c r="AT32" s="4" t="str">
        <f t="shared" si="12"/>
        <v>N</v>
      </c>
      <c r="AU32" s="4" t="str">
        <f t="shared" si="13"/>
        <v>S</v>
      </c>
      <c r="AV32" s="4" t="str">
        <f t="shared" si="14"/>
        <v>N</v>
      </c>
      <c r="AW32" s="4" t="str">
        <f t="shared" si="15"/>
        <v>N</v>
      </c>
      <c r="AX32" s="4" t="str">
        <f t="shared" si="16"/>
        <v>N</v>
      </c>
      <c r="AY32" s="4" t="str">
        <f t="shared" si="17"/>
        <v>Risco Baixo</v>
      </c>
    </row>
    <row r="33" spans="1:51" ht="16.5" x14ac:dyDescent="0.3">
      <c r="A33" s="1" t="s">
        <v>2075</v>
      </c>
      <c r="B33" s="1" t="s">
        <v>72</v>
      </c>
      <c r="C33">
        <v>481</v>
      </c>
      <c r="D33" s="5">
        <v>37920</v>
      </c>
      <c r="E33" s="6">
        <f t="shared" si="0"/>
        <v>1.2684599156118144</v>
      </c>
      <c r="F33" s="7">
        <v>77.08</v>
      </c>
      <c r="G33" s="7">
        <v>51.5</v>
      </c>
      <c r="H33" s="7">
        <v>71.099999999999994</v>
      </c>
      <c r="I33" s="7">
        <v>62.13</v>
      </c>
      <c r="J33" s="7">
        <v>51.83</v>
      </c>
      <c r="K33" s="7">
        <v>65.12</v>
      </c>
      <c r="L33" s="7">
        <v>51.5</v>
      </c>
      <c r="M33" s="7">
        <v>61.13</v>
      </c>
      <c r="N33" s="1">
        <v>57.81</v>
      </c>
      <c r="O33" s="7">
        <v>53.49</v>
      </c>
      <c r="P33" s="7">
        <v>42.86</v>
      </c>
      <c r="Q33" s="12">
        <f t="shared" si="8"/>
        <v>0</v>
      </c>
      <c r="R33" s="7">
        <f t="shared" si="1"/>
        <v>0</v>
      </c>
      <c r="S33" s="1" t="b">
        <f t="shared" si="2"/>
        <v>1</v>
      </c>
      <c r="T33" s="1">
        <v>310260</v>
      </c>
      <c r="U33" s="1" t="s">
        <v>72</v>
      </c>
      <c r="V33" s="1">
        <v>473</v>
      </c>
      <c r="W33" s="1">
        <v>496</v>
      </c>
      <c r="X33" s="1">
        <v>484</v>
      </c>
      <c r="Y33" s="1">
        <v>527</v>
      </c>
      <c r="Z33" s="1">
        <v>483</v>
      </c>
      <c r="AA33" s="1">
        <v>525</v>
      </c>
      <c r="AB33" s="7">
        <f t="shared" si="9"/>
        <v>-4.8625792811839323</v>
      </c>
      <c r="AC33" s="7">
        <f t="shared" si="10"/>
        <v>-8.884297520661157</v>
      </c>
      <c r="AD33" s="7">
        <f t="shared" si="3"/>
        <v>-8.695652173913043</v>
      </c>
      <c r="AE33" s="1" t="b">
        <f t="shared" si="11"/>
        <v>0</v>
      </c>
      <c r="AF33" s="1">
        <v>310260</v>
      </c>
      <c r="AG33" s="1" t="s">
        <v>72</v>
      </c>
      <c r="AH33" s="1">
        <v>493</v>
      </c>
      <c r="AI33" s="1">
        <v>475</v>
      </c>
      <c r="AJ33" s="7">
        <f t="shared" si="4"/>
        <v>3.6511156186612577</v>
      </c>
      <c r="AK33" s="1" t="b">
        <f t="shared" si="5"/>
        <v>0</v>
      </c>
      <c r="AL33" s="1">
        <v>310260</v>
      </c>
      <c r="AM33" s="1" t="s">
        <v>72</v>
      </c>
      <c r="AN33" s="1">
        <v>487</v>
      </c>
      <c r="AO33" s="1">
        <v>446</v>
      </c>
      <c r="AP33" s="7">
        <f t="shared" si="6"/>
        <v>8.4188911704312108</v>
      </c>
      <c r="AQ33" s="1" t="b">
        <f t="shared" si="7"/>
        <v>0</v>
      </c>
      <c r="AR33" s="1">
        <v>310260</v>
      </c>
      <c r="AS33" s="1" t="s">
        <v>72</v>
      </c>
      <c r="AT33" s="4" t="str">
        <f t="shared" si="12"/>
        <v>N</v>
      </c>
      <c r="AU33" s="4" t="str">
        <f t="shared" si="13"/>
        <v>N</v>
      </c>
      <c r="AV33" s="4" t="str">
        <f t="shared" si="14"/>
        <v>N</v>
      </c>
      <c r="AW33" s="4" t="str">
        <f t="shared" si="15"/>
        <v>S</v>
      </c>
      <c r="AX33" s="4" t="str">
        <f t="shared" si="16"/>
        <v>N</v>
      </c>
      <c r="AY33" s="4" t="str">
        <f t="shared" si="17"/>
        <v>Risco Alto</v>
      </c>
    </row>
    <row r="34" spans="1:51" ht="16.5" x14ac:dyDescent="0.3">
      <c r="A34" s="1" t="s">
        <v>1576</v>
      </c>
      <c r="B34" s="1" t="s">
        <v>73</v>
      </c>
      <c r="C34">
        <v>114</v>
      </c>
      <c r="D34" s="5">
        <v>12153</v>
      </c>
      <c r="E34" s="6">
        <f t="shared" si="0"/>
        <v>0.9380399901258949</v>
      </c>
      <c r="F34" s="7">
        <v>228</v>
      </c>
      <c r="G34" s="7">
        <v>89.33</v>
      </c>
      <c r="H34" s="7">
        <v>249.33</v>
      </c>
      <c r="I34" s="7">
        <v>86.67</v>
      </c>
      <c r="J34" s="7">
        <v>94.67</v>
      </c>
      <c r="K34" s="7">
        <v>93.33</v>
      </c>
      <c r="L34" s="7">
        <v>94.67</v>
      </c>
      <c r="M34" s="7">
        <v>97.33</v>
      </c>
      <c r="N34" s="1">
        <v>90.67</v>
      </c>
      <c r="O34" s="7">
        <v>101.33</v>
      </c>
      <c r="P34" s="7">
        <v>78.67</v>
      </c>
      <c r="Q34" s="12">
        <f t="shared" si="8"/>
        <v>4</v>
      </c>
      <c r="R34" s="7">
        <f t="shared" si="1"/>
        <v>36.363636363636367</v>
      </c>
      <c r="S34" s="1" t="b">
        <f t="shared" si="2"/>
        <v>1</v>
      </c>
      <c r="T34" s="1">
        <v>310280</v>
      </c>
      <c r="U34" s="1" t="s">
        <v>73</v>
      </c>
      <c r="V34" s="1">
        <v>142</v>
      </c>
      <c r="W34" s="1">
        <v>125</v>
      </c>
      <c r="X34" s="1">
        <v>144</v>
      </c>
      <c r="Y34" s="1">
        <v>132</v>
      </c>
      <c r="Z34" s="1">
        <v>144</v>
      </c>
      <c r="AA34" s="1">
        <v>132</v>
      </c>
      <c r="AB34" s="7">
        <f t="shared" si="9"/>
        <v>11.971830985915492</v>
      </c>
      <c r="AC34" s="7">
        <f t="shared" si="10"/>
        <v>8.3333333333333321</v>
      </c>
      <c r="AD34" s="7">
        <f t="shared" si="3"/>
        <v>8.3333333333333321</v>
      </c>
      <c r="AE34" s="1" t="b">
        <f t="shared" si="11"/>
        <v>0</v>
      </c>
      <c r="AF34" s="1">
        <v>310280</v>
      </c>
      <c r="AG34" s="1" t="s">
        <v>73</v>
      </c>
      <c r="AH34" s="1">
        <v>140</v>
      </c>
      <c r="AI34" s="1">
        <v>117</v>
      </c>
      <c r="AJ34" s="7">
        <f t="shared" si="4"/>
        <v>16.428571428571427</v>
      </c>
      <c r="AK34" s="1" t="b">
        <f t="shared" si="5"/>
        <v>0</v>
      </c>
      <c r="AL34" s="1">
        <v>310280</v>
      </c>
      <c r="AM34" s="1" t="s">
        <v>73</v>
      </c>
      <c r="AN34" s="1">
        <v>143</v>
      </c>
      <c r="AO34" s="1">
        <v>111</v>
      </c>
      <c r="AP34" s="7">
        <f t="shared" si="6"/>
        <v>22.377622377622377</v>
      </c>
      <c r="AQ34" s="1" t="b">
        <f t="shared" si="7"/>
        <v>0</v>
      </c>
      <c r="AR34" s="1">
        <v>310280</v>
      </c>
      <c r="AS34" s="1" t="s">
        <v>73</v>
      </c>
      <c r="AT34" s="4" t="str">
        <f t="shared" si="12"/>
        <v>N</v>
      </c>
      <c r="AU34" s="4" t="str">
        <f t="shared" si="13"/>
        <v>N</v>
      </c>
      <c r="AV34" s="4" t="str">
        <f t="shared" si="14"/>
        <v>N</v>
      </c>
      <c r="AW34" s="4" t="str">
        <f t="shared" si="15"/>
        <v>S</v>
      </c>
      <c r="AX34" s="4" t="str">
        <f t="shared" si="16"/>
        <v>N</v>
      </c>
      <c r="AY34" s="4" t="str">
        <f t="shared" si="17"/>
        <v>Risco Alto</v>
      </c>
    </row>
    <row r="35" spans="1:51" ht="16.5" x14ac:dyDescent="0.3">
      <c r="A35" s="1" t="s">
        <v>2292</v>
      </c>
      <c r="B35" s="1" t="s">
        <v>74</v>
      </c>
      <c r="C35">
        <v>104</v>
      </c>
      <c r="D35" s="5">
        <v>8084</v>
      </c>
      <c r="E35" s="6">
        <f t="shared" si="0"/>
        <v>1.2864918357248887</v>
      </c>
      <c r="F35" s="7">
        <v>55.91</v>
      </c>
      <c r="G35" s="7">
        <v>81.72</v>
      </c>
      <c r="H35" s="7">
        <v>5.38</v>
      </c>
      <c r="I35" s="7">
        <v>75.27</v>
      </c>
      <c r="J35" s="7">
        <v>70.97</v>
      </c>
      <c r="K35" s="7">
        <v>86.02</v>
      </c>
      <c r="L35" s="7">
        <v>70.97</v>
      </c>
      <c r="M35" s="7">
        <v>67.739999999999995</v>
      </c>
      <c r="N35" s="1">
        <v>87.1</v>
      </c>
      <c r="O35" s="7">
        <v>83.87</v>
      </c>
      <c r="P35" s="7">
        <v>75.27</v>
      </c>
      <c r="Q35" s="12">
        <f t="shared" si="8"/>
        <v>0</v>
      </c>
      <c r="R35" s="7">
        <f t="shared" si="1"/>
        <v>0</v>
      </c>
      <c r="S35" s="1" t="b">
        <f t="shared" si="2"/>
        <v>1</v>
      </c>
      <c r="T35" s="1">
        <v>310285</v>
      </c>
      <c r="U35" s="1" t="s">
        <v>74</v>
      </c>
      <c r="V35" s="1">
        <v>120</v>
      </c>
      <c r="W35" s="1">
        <v>130</v>
      </c>
      <c r="X35" s="1">
        <v>124</v>
      </c>
      <c r="Y35" s="1">
        <v>128</v>
      </c>
      <c r="Z35" s="1">
        <v>124</v>
      </c>
      <c r="AA35" s="1">
        <v>128</v>
      </c>
      <c r="AB35" s="7">
        <f t="shared" si="9"/>
        <v>-8.3333333333333321</v>
      </c>
      <c r="AC35" s="7">
        <f t="shared" si="10"/>
        <v>-3.225806451612903</v>
      </c>
      <c r="AD35" s="7">
        <f t="shared" si="3"/>
        <v>-3.225806451612903</v>
      </c>
      <c r="AE35" s="1" t="b">
        <f t="shared" si="11"/>
        <v>0</v>
      </c>
      <c r="AF35" s="1">
        <v>310285</v>
      </c>
      <c r="AG35" s="1" t="s">
        <v>74</v>
      </c>
      <c r="AH35" s="1">
        <v>128</v>
      </c>
      <c r="AI35" s="1">
        <v>135</v>
      </c>
      <c r="AJ35" s="7">
        <f t="shared" si="4"/>
        <v>-5.46875</v>
      </c>
      <c r="AK35" s="1" t="b">
        <f t="shared" si="5"/>
        <v>0</v>
      </c>
      <c r="AL35" s="1">
        <v>310285</v>
      </c>
      <c r="AM35" s="1" t="s">
        <v>74</v>
      </c>
      <c r="AN35" s="1">
        <v>130</v>
      </c>
      <c r="AO35" s="1">
        <v>134</v>
      </c>
      <c r="AP35" s="7">
        <f t="shared" si="6"/>
        <v>-3.0769230769230771</v>
      </c>
      <c r="AQ35" s="1" t="b">
        <f t="shared" si="7"/>
        <v>0</v>
      </c>
      <c r="AR35" s="1">
        <v>310285</v>
      </c>
      <c r="AS35" s="1" t="s">
        <v>74</v>
      </c>
      <c r="AT35" s="4" t="str">
        <f t="shared" si="12"/>
        <v>N</v>
      </c>
      <c r="AU35" s="4" t="str">
        <f t="shared" si="13"/>
        <v>N</v>
      </c>
      <c r="AV35" s="4" t="str">
        <f t="shared" si="14"/>
        <v>N</v>
      </c>
      <c r="AW35" s="4" t="str">
        <f t="shared" si="15"/>
        <v>S</v>
      </c>
      <c r="AX35" s="4" t="str">
        <f t="shared" si="16"/>
        <v>N</v>
      </c>
      <c r="AY35" s="4" t="str">
        <f t="shared" si="17"/>
        <v>Risco Alto</v>
      </c>
    </row>
    <row r="36" spans="1:51" ht="16.5" x14ac:dyDescent="0.3">
      <c r="A36" s="1" t="s">
        <v>963</v>
      </c>
      <c r="B36" s="1" t="s">
        <v>75</v>
      </c>
      <c r="C36">
        <v>96</v>
      </c>
      <c r="D36" s="5">
        <v>11151</v>
      </c>
      <c r="E36" s="6">
        <f t="shared" si="0"/>
        <v>0.86090933548560666</v>
      </c>
      <c r="F36" s="7">
        <v>142.86000000000001</v>
      </c>
      <c r="G36" s="7">
        <v>88.57</v>
      </c>
      <c r="H36" s="7">
        <v>1.43</v>
      </c>
      <c r="I36" s="7">
        <v>102.86</v>
      </c>
      <c r="J36" s="7">
        <v>91.43</v>
      </c>
      <c r="K36" s="7">
        <v>107.14</v>
      </c>
      <c r="L36" s="7">
        <v>88.57</v>
      </c>
      <c r="M36" s="7">
        <v>87.14</v>
      </c>
      <c r="N36" s="1">
        <v>107.14</v>
      </c>
      <c r="O36" s="7">
        <v>85.71</v>
      </c>
      <c r="P36" s="7">
        <v>112.86</v>
      </c>
      <c r="Q36" s="12">
        <f t="shared" si="8"/>
        <v>5</v>
      </c>
      <c r="R36" s="7">
        <f t="shared" si="1"/>
        <v>45.454545454545453</v>
      </c>
      <c r="S36" s="1" t="b">
        <f t="shared" si="2"/>
        <v>1</v>
      </c>
      <c r="T36" s="1">
        <v>310290</v>
      </c>
      <c r="U36" s="1" t="s">
        <v>75</v>
      </c>
      <c r="V36" s="1">
        <v>107</v>
      </c>
      <c r="W36" s="1">
        <v>110</v>
      </c>
      <c r="X36" s="1">
        <v>108</v>
      </c>
      <c r="Y36" s="1">
        <v>112</v>
      </c>
      <c r="Z36" s="1">
        <v>108</v>
      </c>
      <c r="AA36" s="1">
        <v>112</v>
      </c>
      <c r="AB36" s="7">
        <f t="shared" si="9"/>
        <v>-2.8037383177570092</v>
      </c>
      <c r="AC36" s="7">
        <f t="shared" si="10"/>
        <v>-3.7037037037037033</v>
      </c>
      <c r="AD36" s="7">
        <f t="shared" si="3"/>
        <v>-3.7037037037037033</v>
      </c>
      <c r="AE36" s="1" t="b">
        <f t="shared" si="11"/>
        <v>0</v>
      </c>
      <c r="AF36" s="1">
        <v>310290</v>
      </c>
      <c r="AG36" s="1" t="s">
        <v>75</v>
      </c>
      <c r="AH36" s="1">
        <v>108</v>
      </c>
      <c r="AI36" s="1">
        <v>118</v>
      </c>
      <c r="AJ36" s="7">
        <f t="shared" si="4"/>
        <v>-9.2592592592592595</v>
      </c>
      <c r="AK36" s="1" t="b">
        <f t="shared" si="5"/>
        <v>0</v>
      </c>
      <c r="AL36" s="1">
        <v>310290</v>
      </c>
      <c r="AM36" s="1" t="s">
        <v>75</v>
      </c>
      <c r="AN36" s="1">
        <v>108</v>
      </c>
      <c r="AO36" s="1">
        <v>118</v>
      </c>
      <c r="AP36" s="7">
        <f t="shared" si="6"/>
        <v>-9.2592592592592595</v>
      </c>
      <c r="AQ36" s="1" t="b">
        <f t="shared" si="7"/>
        <v>0</v>
      </c>
      <c r="AR36" s="1">
        <v>310290</v>
      </c>
      <c r="AS36" s="1" t="s">
        <v>75</v>
      </c>
      <c r="AT36" s="4" t="str">
        <f t="shared" si="12"/>
        <v>N</v>
      </c>
      <c r="AU36" s="4" t="str">
        <f t="shared" si="13"/>
        <v>N</v>
      </c>
      <c r="AV36" s="4" t="str">
        <f t="shared" si="14"/>
        <v>N</v>
      </c>
      <c r="AW36" s="4" t="str">
        <f t="shared" si="15"/>
        <v>S</v>
      </c>
      <c r="AX36" s="4" t="str">
        <f t="shared" si="16"/>
        <v>N</v>
      </c>
      <c r="AY36" s="4" t="str">
        <f t="shared" si="17"/>
        <v>Risco Alto</v>
      </c>
    </row>
    <row r="37" spans="1:51" ht="16.5" x14ac:dyDescent="0.3">
      <c r="A37" s="1" t="s">
        <v>1105</v>
      </c>
      <c r="B37" s="1" t="s">
        <v>76</v>
      </c>
      <c r="C37">
        <v>97</v>
      </c>
      <c r="D37" s="5">
        <v>9493</v>
      </c>
      <c r="E37" s="6">
        <f t="shared" si="0"/>
        <v>1.0218055409248921</v>
      </c>
      <c r="F37" s="7">
        <v>94.52</v>
      </c>
      <c r="G37" s="7">
        <v>79.45</v>
      </c>
      <c r="H37" s="7">
        <v>57.53</v>
      </c>
      <c r="I37" s="7">
        <v>97.26</v>
      </c>
      <c r="J37" s="7">
        <v>109.59</v>
      </c>
      <c r="K37" s="7">
        <v>93.15</v>
      </c>
      <c r="L37" s="7">
        <v>109.59</v>
      </c>
      <c r="M37" s="7">
        <v>102.74</v>
      </c>
      <c r="N37" s="1">
        <v>116.44</v>
      </c>
      <c r="O37" s="7">
        <v>90.41</v>
      </c>
      <c r="P37" s="7">
        <v>110.96</v>
      </c>
      <c r="Q37" s="12">
        <f t="shared" si="8"/>
        <v>7</v>
      </c>
      <c r="R37" s="7">
        <f t="shared" si="1"/>
        <v>63.636363636363633</v>
      </c>
      <c r="S37" s="1" t="b">
        <f t="shared" si="2"/>
        <v>1</v>
      </c>
      <c r="T37" s="1">
        <v>310300</v>
      </c>
      <c r="U37" s="1" t="s">
        <v>76</v>
      </c>
      <c r="V37" s="1">
        <v>109</v>
      </c>
      <c r="W37" s="1">
        <v>128</v>
      </c>
      <c r="X37" s="1">
        <v>117</v>
      </c>
      <c r="Y37" s="1">
        <v>137</v>
      </c>
      <c r="Z37" s="1">
        <v>117</v>
      </c>
      <c r="AA37" s="1">
        <v>137</v>
      </c>
      <c r="AB37" s="7">
        <f t="shared" si="9"/>
        <v>-17.431192660550458</v>
      </c>
      <c r="AC37" s="7">
        <f t="shared" si="10"/>
        <v>-17.094017094017094</v>
      </c>
      <c r="AD37" s="7">
        <f t="shared" si="3"/>
        <v>-17.094017094017094</v>
      </c>
      <c r="AE37" s="1" t="b">
        <f t="shared" si="11"/>
        <v>0</v>
      </c>
      <c r="AF37" s="1">
        <v>310300</v>
      </c>
      <c r="AG37" s="1" t="s">
        <v>76</v>
      </c>
      <c r="AH37" s="1">
        <v>117</v>
      </c>
      <c r="AI37" s="1">
        <v>138</v>
      </c>
      <c r="AJ37" s="7">
        <f t="shared" si="4"/>
        <v>-17.948717948717949</v>
      </c>
      <c r="AK37" s="1" t="b">
        <f t="shared" si="5"/>
        <v>0</v>
      </c>
      <c r="AL37" s="1">
        <v>310300</v>
      </c>
      <c r="AM37" s="1" t="s">
        <v>76</v>
      </c>
      <c r="AN37" s="1">
        <v>117</v>
      </c>
      <c r="AO37" s="1">
        <v>116</v>
      </c>
      <c r="AP37" s="7">
        <f t="shared" si="6"/>
        <v>0.85470085470085477</v>
      </c>
      <c r="AQ37" s="1" t="b">
        <f t="shared" si="7"/>
        <v>0</v>
      </c>
      <c r="AR37" s="1">
        <v>310300</v>
      </c>
      <c r="AS37" s="1" t="s">
        <v>76</v>
      </c>
      <c r="AT37" s="4" t="str">
        <f t="shared" si="12"/>
        <v>N</v>
      </c>
      <c r="AU37" s="4" t="str">
        <f t="shared" si="13"/>
        <v>N</v>
      </c>
      <c r="AV37" s="4" t="str">
        <f t="shared" si="14"/>
        <v>N</v>
      </c>
      <c r="AW37" s="4" t="str">
        <f t="shared" si="15"/>
        <v>S</v>
      </c>
      <c r="AX37" s="4" t="str">
        <f t="shared" si="16"/>
        <v>N</v>
      </c>
      <c r="AY37" s="4" t="str">
        <f t="shared" si="17"/>
        <v>Risco Alto</v>
      </c>
    </row>
    <row r="38" spans="1:51" ht="16.5" x14ac:dyDescent="0.3">
      <c r="A38" s="1" t="s">
        <v>2354</v>
      </c>
      <c r="B38" s="1" t="s">
        <v>77</v>
      </c>
      <c r="C38">
        <v>10</v>
      </c>
      <c r="D38" s="5">
        <v>1653</v>
      </c>
      <c r="E38" s="6">
        <f t="shared" si="0"/>
        <v>0.60496067755595884</v>
      </c>
      <c r="F38" s="7">
        <v>116.67</v>
      </c>
      <c r="G38" s="7">
        <v>150</v>
      </c>
      <c r="H38" s="7">
        <v>100</v>
      </c>
      <c r="I38" s="7">
        <v>166.67</v>
      </c>
      <c r="J38" s="7">
        <v>183.33</v>
      </c>
      <c r="K38" s="7">
        <v>150</v>
      </c>
      <c r="L38" s="7">
        <v>183.33</v>
      </c>
      <c r="M38" s="7">
        <v>200</v>
      </c>
      <c r="N38" s="1">
        <v>133.33000000000001</v>
      </c>
      <c r="O38" s="7">
        <v>83.33</v>
      </c>
      <c r="P38" s="7">
        <v>100</v>
      </c>
      <c r="Q38" s="12">
        <f t="shared" si="8"/>
        <v>10</v>
      </c>
      <c r="R38" s="7">
        <f t="shared" si="1"/>
        <v>90.909090909090907</v>
      </c>
      <c r="S38" s="1" t="b">
        <f t="shared" si="2"/>
        <v>1</v>
      </c>
      <c r="T38" s="1">
        <v>310310</v>
      </c>
      <c r="U38" s="1" t="s">
        <v>77</v>
      </c>
      <c r="V38" s="1">
        <v>15</v>
      </c>
      <c r="W38" s="1">
        <v>15</v>
      </c>
      <c r="X38" s="1">
        <v>16</v>
      </c>
      <c r="Y38" s="1">
        <v>16</v>
      </c>
      <c r="Z38" s="1">
        <v>16</v>
      </c>
      <c r="AA38" s="1">
        <v>16</v>
      </c>
      <c r="AB38" s="7">
        <f t="shared" si="9"/>
        <v>0</v>
      </c>
      <c r="AC38" s="7">
        <f t="shared" si="10"/>
        <v>0</v>
      </c>
      <c r="AD38" s="7">
        <f t="shared" si="3"/>
        <v>0</v>
      </c>
      <c r="AE38" s="1" t="b">
        <f t="shared" si="11"/>
        <v>0</v>
      </c>
      <c r="AF38" s="1">
        <v>310310</v>
      </c>
      <c r="AG38" s="1" t="s">
        <v>77</v>
      </c>
      <c r="AH38" s="1">
        <v>16</v>
      </c>
      <c r="AI38" s="1">
        <v>14</v>
      </c>
      <c r="AJ38" s="7">
        <f t="shared" si="4"/>
        <v>12.5</v>
      </c>
      <c r="AK38" s="1" t="b">
        <f t="shared" si="5"/>
        <v>0</v>
      </c>
      <c r="AL38" s="1">
        <v>310310</v>
      </c>
      <c r="AM38" s="1" t="s">
        <v>77</v>
      </c>
      <c r="AN38" s="1">
        <v>15</v>
      </c>
      <c r="AO38" s="1">
        <v>12</v>
      </c>
      <c r="AP38" s="7">
        <f t="shared" si="6"/>
        <v>20</v>
      </c>
      <c r="AQ38" s="1" t="b">
        <f t="shared" si="7"/>
        <v>0</v>
      </c>
      <c r="AR38" s="1">
        <v>310310</v>
      </c>
      <c r="AS38" s="1" t="s">
        <v>77</v>
      </c>
      <c r="AT38" s="4" t="str">
        <f t="shared" si="12"/>
        <v>N</v>
      </c>
      <c r="AU38" s="4" t="str">
        <f t="shared" si="13"/>
        <v>S</v>
      </c>
      <c r="AV38" s="4" t="str">
        <f t="shared" si="14"/>
        <v>N</v>
      </c>
      <c r="AW38" s="4" t="str">
        <f t="shared" si="15"/>
        <v>N</v>
      </c>
      <c r="AX38" s="4" t="str">
        <f t="shared" si="16"/>
        <v>N</v>
      </c>
      <c r="AY38" s="4" t="str">
        <f t="shared" si="17"/>
        <v>Risco Baixo</v>
      </c>
    </row>
    <row r="39" spans="1:51" ht="16.5" x14ac:dyDescent="0.3">
      <c r="A39" s="1" t="s">
        <v>2222</v>
      </c>
      <c r="B39" s="1" t="s">
        <v>78</v>
      </c>
      <c r="C39">
        <v>20</v>
      </c>
      <c r="D39" s="5">
        <v>2258</v>
      </c>
      <c r="E39" s="6">
        <f t="shared" si="0"/>
        <v>0.88573959255978751</v>
      </c>
      <c r="F39" s="7">
        <v>123.08</v>
      </c>
      <c r="G39" s="7">
        <v>130.77000000000001</v>
      </c>
      <c r="H39" s="7">
        <v>123.08</v>
      </c>
      <c r="I39" s="7">
        <v>107.69</v>
      </c>
      <c r="J39" s="7">
        <v>123.08</v>
      </c>
      <c r="K39" s="7">
        <v>107.69</v>
      </c>
      <c r="L39" s="7">
        <v>123.08</v>
      </c>
      <c r="M39" s="7">
        <v>123.08</v>
      </c>
      <c r="N39" s="1">
        <v>146.15</v>
      </c>
      <c r="O39" s="7">
        <v>115.38</v>
      </c>
      <c r="P39" s="7">
        <v>107.69</v>
      </c>
      <c r="Q39" s="12">
        <f t="shared" si="8"/>
        <v>11</v>
      </c>
      <c r="R39" s="7">
        <f t="shared" si="1"/>
        <v>100</v>
      </c>
      <c r="S39" s="1" t="b">
        <f t="shared" si="2"/>
        <v>1</v>
      </c>
      <c r="T39" s="1">
        <v>310320</v>
      </c>
      <c r="U39" s="1" t="s">
        <v>78</v>
      </c>
      <c r="V39" s="1">
        <v>27</v>
      </c>
      <c r="W39" s="1">
        <v>25</v>
      </c>
      <c r="X39" s="1">
        <v>29</v>
      </c>
      <c r="Y39" s="1">
        <v>28</v>
      </c>
      <c r="Z39" s="1">
        <v>29</v>
      </c>
      <c r="AA39" s="1">
        <v>28</v>
      </c>
      <c r="AB39" s="7">
        <f t="shared" si="9"/>
        <v>7.4074074074074066</v>
      </c>
      <c r="AC39" s="7">
        <f t="shared" si="10"/>
        <v>3.4482758620689653</v>
      </c>
      <c r="AD39" s="7">
        <f t="shared" si="3"/>
        <v>3.4482758620689653</v>
      </c>
      <c r="AE39" s="1" t="b">
        <f t="shared" si="11"/>
        <v>0</v>
      </c>
      <c r="AF39" s="1">
        <v>310320</v>
      </c>
      <c r="AG39" s="1" t="s">
        <v>78</v>
      </c>
      <c r="AH39" s="1">
        <v>28</v>
      </c>
      <c r="AI39" s="1">
        <v>26</v>
      </c>
      <c r="AJ39" s="7">
        <f t="shared" si="4"/>
        <v>7.1428571428571423</v>
      </c>
      <c r="AK39" s="1" t="b">
        <f t="shared" si="5"/>
        <v>0</v>
      </c>
      <c r="AL39" s="1">
        <v>310320</v>
      </c>
      <c r="AM39" s="1" t="s">
        <v>78</v>
      </c>
      <c r="AN39" s="1">
        <v>28</v>
      </c>
      <c r="AO39" s="1">
        <v>26</v>
      </c>
      <c r="AP39" s="7">
        <f t="shared" si="6"/>
        <v>7.1428571428571423</v>
      </c>
      <c r="AQ39" s="1" t="b">
        <f t="shared" si="7"/>
        <v>0</v>
      </c>
      <c r="AR39" s="1">
        <v>310320</v>
      </c>
      <c r="AS39" s="1" t="s">
        <v>78</v>
      </c>
      <c r="AT39" s="4" t="str">
        <f t="shared" si="12"/>
        <v>S</v>
      </c>
      <c r="AU39" s="4" t="str">
        <f t="shared" si="13"/>
        <v>N</v>
      </c>
      <c r="AV39" s="4" t="str">
        <f t="shared" si="14"/>
        <v>N</v>
      </c>
      <c r="AW39" s="4" t="str">
        <f t="shared" si="15"/>
        <v>N</v>
      </c>
      <c r="AX39" s="4" t="str">
        <f t="shared" si="16"/>
        <v>N</v>
      </c>
      <c r="AY39" s="4" t="str">
        <f t="shared" si="17"/>
        <v>Risco muito baixo</v>
      </c>
    </row>
    <row r="40" spans="1:51" ht="16.5" x14ac:dyDescent="0.3">
      <c r="A40" s="1" t="s">
        <v>1578</v>
      </c>
      <c r="B40" s="1" t="s">
        <v>79</v>
      </c>
      <c r="C40">
        <v>15</v>
      </c>
      <c r="D40" s="5">
        <v>2054</v>
      </c>
      <c r="E40" s="6">
        <f t="shared" si="0"/>
        <v>0.73028237585199607</v>
      </c>
      <c r="F40" s="7">
        <v>40</v>
      </c>
      <c r="G40" s="7">
        <v>160</v>
      </c>
      <c r="H40" s="7">
        <v>40</v>
      </c>
      <c r="I40" s="7">
        <v>80</v>
      </c>
      <c r="J40" s="7">
        <v>70</v>
      </c>
      <c r="K40" s="7">
        <v>160</v>
      </c>
      <c r="L40" s="7">
        <v>70</v>
      </c>
      <c r="M40" s="7">
        <v>70</v>
      </c>
      <c r="N40" s="1">
        <v>180</v>
      </c>
      <c r="O40" s="7">
        <v>150</v>
      </c>
      <c r="P40" s="7">
        <v>140</v>
      </c>
      <c r="Q40" s="12">
        <f t="shared" si="8"/>
        <v>5</v>
      </c>
      <c r="R40" s="7">
        <f t="shared" si="1"/>
        <v>45.454545454545453</v>
      </c>
      <c r="S40" s="1" t="b">
        <f t="shared" si="2"/>
        <v>1</v>
      </c>
      <c r="T40" s="1">
        <v>310330</v>
      </c>
      <c r="U40" s="1" t="s">
        <v>79</v>
      </c>
      <c r="V40" s="1">
        <v>22</v>
      </c>
      <c r="W40" s="1">
        <v>23</v>
      </c>
      <c r="X40" s="1">
        <v>23</v>
      </c>
      <c r="Y40" s="1">
        <v>23</v>
      </c>
      <c r="Z40" s="1">
        <v>23</v>
      </c>
      <c r="AA40" s="1">
        <v>23</v>
      </c>
      <c r="AB40" s="7">
        <f t="shared" si="9"/>
        <v>-4.5454545454545459</v>
      </c>
      <c r="AC40" s="7">
        <f t="shared" si="10"/>
        <v>0</v>
      </c>
      <c r="AD40" s="7">
        <f t="shared" si="3"/>
        <v>0</v>
      </c>
      <c r="AE40" s="1" t="b">
        <f t="shared" si="11"/>
        <v>0</v>
      </c>
      <c r="AF40" s="1">
        <v>310330</v>
      </c>
      <c r="AG40" s="1" t="s">
        <v>79</v>
      </c>
      <c r="AH40" s="1">
        <v>23</v>
      </c>
      <c r="AI40" s="1">
        <v>18</v>
      </c>
      <c r="AJ40" s="7">
        <f t="shared" si="4"/>
        <v>21.739130434782609</v>
      </c>
      <c r="AK40" s="1" t="b">
        <f t="shared" si="5"/>
        <v>0</v>
      </c>
      <c r="AL40" s="1">
        <v>310330</v>
      </c>
      <c r="AM40" s="1" t="s">
        <v>79</v>
      </c>
      <c r="AN40" s="1">
        <v>23</v>
      </c>
      <c r="AO40" s="1">
        <v>18</v>
      </c>
      <c r="AP40" s="7">
        <f t="shared" si="6"/>
        <v>21.739130434782609</v>
      </c>
      <c r="AQ40" s="1" t="b">
        <f t="shared" si="7"/>
        <v>0</v>
      </c>
      <c r="AR40" s="1">
        <v>310330</v>
      </c>
      <c r="AS40" s="1" t="s">
        <v>79</v>
      </c>
      <c r="AT40" s="4" t="str">
        <f t="shared" si="12"/>
        <v>N</v>
      </c>
      <c r="AU40" s="4" t="str">
        <f t="shared" si="13"/>
        <v>N</v>
      </c>
      <c r="AV40" s="4" t="str">
        <f t="shared" si="14"/>
        <v>N</v>
      </c>
      <c r="AW40" s="4" t="str">
        <f t="shared" si="15"/>
        <v>S</v>
      </c>
      <c r="AX40" s="4" t="str">
        <f t="shared" si="16"/>
        <v>N</v>
      </c>
      <c r="AY40" s="4" t="str">
        <f t="shared" si="17"/>
        <v>Risco Alto</v>
      </c>
    </row>
    <row r="41" spans="1:51" ht="16.5" x14ac:dyDescent="0.3">
      <c r="A41" s="1" t="s">
        <v>1176</v>
      </c>
      <c r="B41" s="1" t="s">
        <v>80</v>
      </c>
      <c r="C41">
        <v>409</v>
      </c>
      <c r="D41" s="5">
        <v>36059</v>
      </c>
      <c r="E41" s="6">
        <f t="shared" si="0"/>
        <v>1.1342521977869602</v>
      </c>
      <c r="F41" s="7">
        <v>84.98</v>
      </c>
      <c r="G41" s="7">
        <v>53.35</v>
      </c>
      <c r="H41" s="7">
        <v>86.58</v>
      </c>
      <c r="I41" s="7">
        <v>60.06</v>
      </c>
      <c r="J41" s="7">
        <v>62.62</v>
      </c>
      <c r="K41" s="7">
        <v>65.180000000000007</v>
      </c>
      <c r="L41" s="7">
        <v>62.3</v>
      </c>
      <c r="M41" s="7">
        <v>58.79</v>
      </c>
      <c r="N41" s="1">
        <v>69.650000000000006</v>
      </c>
      <c r="O41" s="7">
        <v>64.86</v>
      </c>
      <c r="P41" s="7">
        <v>61.66</v>
      </c>
      <c r="Q41" s="12">
        <f t="shared" si="8"/>
        <v>0</v>
      </c>
      <c r="R41" s="7">
        <f t="shared" si="1"/>
        <v>0</v>
      </c>
      <c r="S41" s="1" t="b">
        <f t="shared" si="2"/>
        <v>1</v>
      </c>
      <c r="T41" s="1">
        <v>310340</v>
      </c>
      <c r="U41" s="1" t="s">
        <v>80</v>
      </c>
      <c r="V41" s="1">
        <v>370</v>
      </c>
      <c r="W41" s="1">
        <v>322</v>
      </c>
      <c r="X41" s="1">
        <v>401</v>
      </c>
      <c r="Y41" s="1">
        <v>379</v>
      </c>
      <c r="Z41" s="1">
        <v>401</v>
      </c>
      <c r="AA41" s="1">
        <v>379</v>
      </c>
      <c r="AB41" s="7">
        <f t="shared" si="9"/>
        <v>12.972972972972974</v>
      </c>
      <c r="AC41" s="7">
        <f t="shared" si="10"/>
        <v>5.4862842892768073</v>
      </c>
      <c r="AD41" s="7">
        <f t="shared" si="3"/>
        <v>5.4862842892768073</v>
      </c>
      <c r="AE41" s="1" t="b">
        <f t="shared" si="11"/>
        <v>0</v>
      </c>
      <c r="AF41" s="1">
        <v>310340</v>
      </c>
      <c r="AG41" s="1" t="s">
        <v>80</v>
      </c>
      <c r="AH41" s="1">
        <v>396</v>
      </c>
      <c r="AI41" s="1">
        <v>334</v>
      </c>
      <c r="AJ41" s="7">
        <f t="shared" si="4"/>
        <v>15.656565656565657</v>
      </c>
      <c r="AK41" s="1" t="b">
        <f t="shared" si="5"/>
        <v>0</v>
      </c>
      <c r="AL41" s="1">
        <v>310340</v>
      </c>
      <c r="AM41" s="1" t="s">
        <v>80</v>
      </c>
      <c r="AN41" s="1">
        <v>407</v>
      </c>
      <c r="AO41" s="1">
        <v>305</v>
      </c>
      <c r="AP41" s="7">
        <f t="shared" si="6"/>
        <v>25.061425061425062</v>
      </c>
      <c r="AQ41" s="1" t="b">
        <f t="shared" si="7"/>
        <v>0</v>
      </c>
      <c r="AR41" s="1">
        <v>310340</v>
      </c>
      <c r="AS41" s="1" t="s">
        <v>80</v>
      </c>
      <c r="AT41" s="4" t="str">
        <f t="shared" si="12"/>
        <v>N</v>
      </c>
      <c r="AU41" s="4" t="str">
        <f t="shared" si="13"/>
        <v>N</v>
      </c>
      <c r="AV41" s="4" t="str">
        <f t="shared" si="14"/>
        <v>N</v>
      </c>
      <c r="AW41" s="4" t="str">
        <f t="shared" si="15"/>
        <v>S</v>
      </c>
      <c r="AX41" s="4" t="str">
        <f t="shared" si="16"/>
        <v>N</v>
      </c>
      <c r="AY41" s="4" t="str">
        <f t="shared" si="17"/>
        <v>Risco Alto</v>
      </c>
    </row>
    <row r="42" spans="1:51" ht="16.5" x14ac:dyDescent="0.3">
      <c r="A42" s="1" t="s">
        <v>2476</v>
      </c>
      <c r="B42" s="1" t="s">
        <v>81</v>
      </c>
      <c r="C42">
        <v>1378</v>
      </c>
      <c r="D42" s="5">
        <v>110983</v>
      </c>
      <c r="E42" s="6">
        <f t="shared" si="0"/>
        <v>1.2416316012362254</v>
      </c>
      <c r="F42" s="7">
        <v>69.510000000000005</v>
      </c>
      <c r="G42" s="7">
        <v>84.22</v>
      </c>
      <c r="H42" s="7">
        <v>59.24</v>
      </c>
      <c r="I42" s="7">
        <v>88.11</v>
      </c>
      <c r="J42" s="7">
        <v>85.84</v>
      </c>
      <c r="K42" s="7">
        <v>91.78</v>
      </c>
      <c r="L42" s="7">
        <v>85.19</v>
      </c>
      <c r="M42" s="7">
        <v>84.86</v>
      </c>
      <c r="N42" s="1">
        <v>90.38</v>
      </c>
      <c r="O42" s="7">
        <v>79.569999999999993</v>
      </c>
      <c r="P42" s="7">
        <v>85.08</v>
      </c>
      <c r="Q42" s="12">
        <f t="shared" si="8"/>
        <v>0</v>
      </c>
      <c r="R42" s="7">
        <f t="shared" si="1"/>
        <v>0</v>
      </c>
      <c r="S42" s="1" t="b">
        <f t="shared" si="2"/>
        <v>1</v>
      </c>
      <c r="T42" s="1">
        <v>310350</v>
      </c>
      <c r="U42" s="1" t="s">
        <v>81</v>
      </c>
      <c r="V42" s="1">
        <v>1259</v>
      </c>
      <c r="W42" s="1">
        <v>1233</v>
      </c>
      <c r="X42" s="1">
        <v>1293</v>
      </c>
      <c r="Y42" s="1">
        <v>1265</v>
      </c>
      <c r="Z42" s="1">
        <v>1292</v>
      </c>
      <c r="AA42" s="1">
        <v>1265</v>
      </c>
      <c r="AB42" s="7">
        <f t="shared" si="9"/>
        <v>2.0651310563939633</v>
      </c>
      <c r="AC42" s="7">
        <f t="shared" si="10"/>
        <v>2.1655065738592421</v>
      </c>
      <c r="AD42" s="7">
        <f t="shared" si="3"/>
        <v>2.0897832817337458</v>
      </c>
      <c r="AE42" s="1" t="b">
        <f t="shared" si="11"/>
        <v>0</v>
      </c>
      <c r="AF42" s="1">
        <v>310350</v>
      </c>
      <c r="AG42" s="1" t="s">
        <v>81</v>
      </c>
      <c r="AH42" s="1">
        <v>1280</v>
      </c>
      <c r="AI42" s="1">
        <v>1212</v>
      </c>
      <c r="AJ42" s="7">
        <f t="shared" si="4"/>
        <v>5.3125</v>
      </c>
      <c r="AK42" s="1" t="b">
        <f t="shared" si="5"/>
        <v>0</v>
      </c>
      <c r="AL42" s="1">
        <v>310350</v>
      </c>
      <c r="AM42" s="1" t="s">
        <v>81</v>
      </c>
      <c r="AN42" s="1">
        <v>1280</v>
      </c>
      <c r="AO42" s="1">
        <v>1128</v>
      </c>
      <c r="AP42" s="7">
        <f t="shared" si="6"/>
        <v>11.875</v>
      </c>
      <c r="AQ42" s="1" t="b">
        <f t="shared" si="7"/>
        <v>0</v>
      </c>
      <c r="AR42" s="1">
        <v>310350</v>
      </c>
      <c r="AS42" s="1" t="s">
        <v>81</v>
      </c>
      <c r="AT42" s="4" t="str">
        <f t="shared" si="12"/>
        <v>N</v>
      </c>
      <c r="AU42" s="4" t="str">
        <f t="shared" si="13"/>
        <v>N</v>
      </c>
      <c r="AV42" s="4" t="str">
        <f t="shared" si="14"/>
        <v>N</v>
      </c>
      <c r="AW42" s="4" t="str">
        <f t="shared" si="15"/>
        <v>N</v>
      </c>
      <c r="AX42" s="4" t="str">
        <f t="shared" si="16"/>
        <v>S</v>
      </c>
      <c r="AY42" s="4" t="str">
        <f t="shared" si="17"/>
        <v>Risco Muito Alto</v>
      </c>
    </row>
    <row r="43" spans="1:51" ht="16.5" x14ac:dyDescent="0.3">
      <c r="A43" s="1" t="s">
        <v>1580</v>
      </c>
      <c r="B43" s="1" t="s">
        <v>82</v>
      </c>
      <c r="C43">
        <v>21</v>
      </c>
      <c r="D43" s="5">
        <v>2811</v>
      </c>
      <c r="E43" s="6">
        <f t="shared" si="0"/>
        <v>0.74706510138740656</v>
      </c>
      <c r="F43" s="7">
        <v>82.14</v>
      </c>
      <c r="G43" s="7">
        <v>78.569999999999993</v>
      </c>
      <c r="H43" s="7">
        <v>53.57</v>
      </c>
      <c r="I43" s="7">
        <v>75</v>
      </c>
      <c r="J43" s="7">
        <v>60.71</v>
      </c>
      <c r="K43" s="7">
        <v>78.569999999999993</v>
      </c>
      <c r="L43" s="7">
        <v>60.71</v>
      </c>
      <c r="M43" s="7">
        <v>60.71</v>
      </c>
      <c r="N43" s="1">
        <v>28.57</v>
      </c>
      <c r="O43" s="7">
        <v>35.71</v>
      </c>
      <c r="P43" s="7">
        <v>32.14</v>
      </c>
      <c r="Q43" s="12">
        <f t="shared" si="8"/>
        <v>0</v>
      </c>
      <c r="R43" s="7">
        <f t="shared" si="1"/>
        <v>0</v>
      </c>
      <c r="S43" s="1" t="b">
        <f t="shared" si="2"/>
        <v>1</v>
      </c>
      <c r="T43" s="1">
        <v>310360</v>
      </c>
      <c r="U43" s="1" t="s">
        <v>82</v>
      </c>
      <c r="V43" s="1">
        <v>13</v>
      </c>
      <c r="W43" s="1">
        <v>6</v>
      </c>
      <c r="X43" s="1">
        <v>13</v>
      </c>
      <c r="Y43" s="1">
        <v>7</v>
      </c>
      <c r="Z43" s="1">
        <v>13</v>
      </c>
      <c r="AA43" s="1">
        <v>7</v>
      </c>
      <c r="AB43" s="7">
        <f t="shared" si="9"/>
        <v>53.846153846153847</v>
      </c>
      <c r="AC43" s="7">
        <f t="shared" si="10"/>
        <v>46.153846153846153</v>
      </c>
      <c r="AD43" s="7">
        <f t="shared" si="3"/>
        <v>46.153846153846153</v>
      </c>
      <c r="AE43" s="1" t="b">
        <f t="shared" si="11"/>
        <v>0</v>
      </c>
      <c r="AF43" s="1">
        <v>310360</v>
      </c>
      <c r="AG43" s="1" t="s">
        <v>82</v>
      </c>
      <c r="AH43" s="1">
        <v>12</v>
      </c>
      <c r="AI43" s="1">
        <v>7</v>
      </c>
      <c r="AJ43" s="7">
        <f t="shared" si="4"/>
        <v>41.666666666666671</v>
      </c>
      <c r="AK43" s="1" t="b">
        <f t="shared" si="5"/>
        <v>0</v>
      </c>
      <c r="AL43" s="1">
        <v>310360</v>
      </c>
      <c r="AM43" s="1" t="s">
        <v>82</v>
      </c>
      <c r="AN43" s="1">
        <v>13</v>
      </c>
      <c r="AO43" s="1">
        <v>7</v>
      </c>
      <c r="AP43" s="7">
        <f t="shared" si="6"/>
        <v>46.153846153846153</v>
      </c>
      <c r="AQ43" s="1" t="b">
        <f t="shared" si="7"/>
        <v>0</v>
      </c>
      <c r="AR43" s="1">
        <v>310360</v>
      </c>
      <c r="AS43" s="1" t="s">
        <v>82</v>
      </c>
      <c r="AT43" s="4" t="str">
        <f t="shared" si="12"/>
        <v>N</v>
      </c>
      <c r="AU43" s="4" t="str">
        <f t="shared" si="13"/>
        <v>N</v>
      </c>
      <c r="AV43" s="4" t="str">
        <f t="shared" si="14"/>
        <v>N</v>
      </c>
      <c r="AW43" s="4" t="str">
        <f t="shared" si="15"/>
        <v>S</v>
      </c>
      <c r="AX43" s="4" t="str">
        <f t="shared" si="16"/>
        <v>N</v>
      </c>
      <c r="AY43" s="4" t="str">
        <f t="shared" si="17"/>
        <v>Risco Alto</v>
      </c>
    </row>
    <row r="44" spans="1:51" ht="16.5" x14ac:dyDescent="0.3">
      <c r="A44" s="1" t="s">
        <v>2019</v>
      </c>
      <c r="B44" s="1" t="s">
        <v>83</v>
      </c>
      <c r="C44">
        <v>97</v>
      </c>
      <c r="D44" s="5">
        <v>8188</v>
      </c>
      <c r="E44" s="6">
        <f t="shared" si="0"/>
        <v>1.1846604787493893</v>
      </c>
      <c r="F44" s="7">
        <v>79.69</v>
      </c>
      <c r="G44" s="7">
        <v>73.44</v>
      </c>
      <c r="H44" s="7">
        <v>71.88</v>
      </c>
      <c r="I44" s="7">
        <v>79.69</v>
      </c>
      <c r="J44" s="7">
        <v>73.44</v>
      </c>
      <c r="K44" s="7">
        <v>73.44</v>
      </c>
      <c r="L44" s="7">
        <v>73.44</v>
      </c>
      <c r="M44" s="7">
        <v>70.31</v>
      </c>
      <c r="N44" s="1">
        <v>112.5</v>
      </c>
      <c r="O44" s="7">
        <v>84.38</v>
      </c>
      <c r="P44" s="7">
        <v>84.38</v>
      </c>
      <c r="Q44" s="12">
        <f t="shared" si="8"/>
        <v>1</v>
      </c>
      <c r="R44" s="7">
        <f t="shared" si="1"/>
        <v>9.0909090909090917</v>
      </c>
      <c r="S44" s="1" t="b">
        <f t="shared" si="2"/>
        <v>1</v>
      </c>
      <c r="T44" s="1">
        <v>310370</v>
      </c>
      <c r="U44" s="1" t="s">
        <v>83</v>
      </c>
      <c r="V44" s="1">
        <v>122</v>
      </c>
      <c r="W44" s="1">
        <v>117</v>
      </c>
      <c r="X44" s="1">
        <v>121</v>
      </c>
      <c r="Y44" s="1">
        <v>112</v>
      </c>
      <c r="Z44" s="1">
        <v>121</v>
      </c>
      <c r="AA44" s="1">
        <v>112</v>
      </c>
      <c r="AB44" s="7">
        <f t="shared" si="9"/>
        <v>4.0983606557377046</v>
      </c>
      <c r="AC44" s="7">
        <f t="shared" si="10"/>
        <v>7.4380165289256199</v>
      </c>
      <c r="AD44" s="7">
        <f t="shared" si="3"/>
        <v>7.4380165289256199</v>
      </c>
      <c r="AE44" s="1" t="b">
        <f t="shared" si="11"/>
        <v>0</v>
      </c>
      <c r="AF44" s="1">
        <v>310370</v>
      </c>
      <c r="AG44" s="1" t="s">
        <v>83</v>
      </c>
      <c r="AH44" s="1">
        <v>124</v>
      </c>
      <c r="AI44" s="1">
        <v>112</v>
      </c>
      <c r="AJ44" s="7">
        <f t="shared" si="4"/>
        <v>9.67741935483871</v>
      </c>
      <c r="AK44" s="1" t="b">
        <f t="shared" si="5"/>
        <v>0</v>
      </c>
      <c r="AL44" s="1">
        <v>310370</v>
      </c>
      <c r="AM44" s="1" t="s">
        <v>83</v>
      </c>
      <c r="AN44" s="1">
        <v>122</v>
      </c>
      <c r="AO44" s="1">
        <v>112</v>
      </c>
      <c r="AP44" s="7">
        <f t="shared" si="6"/>
        <v>8.1967213114754092</v>
      </c>
      <c r="AQ44" s="1" t="b">
        <f t="shared" si="7"/>
        <v>0</v>
      </c>
      <c r="AR44" s="1">
        <v>310370</v>
      </c>
      <c r="AS44" s="1" t="s">
        <v>83</v>
      </c>
      <c r="AT44" s="4" t="str">
        <f t="shared" si="12"/>
        <v>N</v>
      </c>
      <c r="AU44" s="4" t="str">
        <f t="shared" si="13"/>
        <v>N</v>
      </c>
      <c r="AV44" s="4" t="str">
        <f t="shared" si="14"/>
        <v>N</v>
      </c>
      <c r="AW44" s="4" t="str">
        <f t="shared" si="15"/>
        <v>S</v>
      </c>
      <c r="AX44" s="4" t="str">
        <f t="shared" si="16"/>
        <v>N</v>
      </c>
      <c r="AY44" s="4" t="str">
        <f t="shared" si="17"/>
        <v>Risco Alto</v>
      </c>
    </row>
    <row r="45" spans="1:51" ht="16.5" x14ac:dyDescent="0.3">
      <c r="A45" s="1" t="s">
        <v>2478</v>
      </c>
      <c r="B45" s="1" t="s">
        <v>84</v>
      </c>
      <c r="C45">
        <v>94</v>
      </c>
      <c r="D45" s="5">
        <v>6271</v>
      </c>
      <c r="E45" s="6">
        <f t="shared" si="0"/>
        <v>1.4989634826981342</v>
      </c>
      <c r="F45" s="7">
        <v>91.46</v>
      </c>
      <c r="G45" s="7">
        <v>82.93</v>
      </c>
      <c r="H45" s="7">
        <v>82.93</v>
      </c>
      <c r="I45" s="7">
        <v>96.34</v>
      </c>
      <c r="J45" s="7">
        <v>104.88</v>
      </c>
      <c r="K45" s="7">
        <v>119.51</v>
      </c>
      <c r="L45" s="7">
        <v>73.17</v>
      </c>
      <c r="M45" s="7">
        <v>81.709999999999994</v>
      </c>
      <c r="N45" s="1">
        <v>128.05000000000001</v>
      </c>
      <c r="O45" s="7">
        <v>73.17</v>
      </c>
      <c r="P45" s="7">
        <v>106.1</v>
      </c>
      <c r="Q45" s="12">
        <f t="shared" si="8"/>
        <v>6</v>
      </c>
      <c r="R45" s="7">
        <f t="shared" si="1"/>
        <v>54.54545454545454</v>
      </c>
      <c r="S45" s="1" t="b">
        <f t="shared" si="2"/>
        <v>1</v>
      </c>
      <c r="T45" s="1">
        <v>310375</v>
      </c>
      <c r="U45" s="1" t="s">
        <v>84</v>
      </c>
      <c r="V45" s="1">
        <v>92</v>
      </c>
      <c r="W45" s="1">
        <v>87</v>
      </c>
      <c r="X45" s="1">
        <v>94</v>
      </c>
      <c r="Y45" s="1">
        <v>98</v>
      </c>
      <c r="Z45" s="1">
        <v>94</v>
      </c>
      <c r="AA45" s="1">
        <v>98</v>
      </c>
      <c r="AB45" s="7">
        <f t="shared" si="9"/>
        <v>5.4347826086956523</v>
      </c>
      <c r="AC45" s="7">
        <f t="shared" si="10"/>
        <v>-4.2553191489361701</v>
      </c>
      <c r="AD45" s="7">
        <f t="shared" si="3"/>
        <v>-4.2553191489361701</v>
      </c>
      <c r="AE45" s="1" t="b">
        <f t="shared" si="11"/>
        <v>0</v>
      </c>
      <c r="AF45" s="1">
        <v>310375</v>
      </c>
      <c r="AG45" s="1" t="s">
        <v>84</v>
      </c>
      <c r="AH45" s="1">
        <v>96</v>
      </c>
      <c r="AI45" s="1">
        <v>116</v>
      </c>
      <c r="AJ45" s="7">
        <f t="shared" si="4"/>
        <v>-20.833333333333336</v>
      </c>
      <c r="AK45" s="1" t="b">
        <f t="shared" si="5"/>
        <v>0</v>
      </c>
      <c r="AL45" s="1">
        <v>310375</v>
      </c>
      <c r="AM45" s="1" t="s">
        <v>84</v>
      </c>
      <c r="AN45" s="1">
        <v>94</v>
      </c>
      <c r="AO45" s="1">
        <v>101</v>
      </c>
      <c r="AP45" s="7">
        <f t="shared" si="6"/>
        <v>-7.4468085106382977</v>
      </c>
      <c r="AQ45" s="1" t="b">
        <f t="shared" si="7"/>
        <v>0</v>
      </c>
      <c r="AR45" s="1">
        <v>310375</v>
      </c>
      <c r="AS45" s="1" t="s">
        <v>84</v>
      </c>
      <c r="AT45" s="4" t="str">
        <f t="shared" si="12"/>
        <v>N</v>
      </c>
      <c r="AU45" s="4" t="str">
        <f t="shared" si="13"/>
        <v>N</v>
      </c>
      <c r="AV45" s="4" t="str">
        <f t="shared" si="14"/>
        <v>N</v>
      </c>
      <c r="AW45" s="4" t="str">
        <f t="shared" si="15"/>
        <v>S</v>
      </c>
      <c r="AX45" s="4" t="str">
        <f t="shared" si="16"/>
        <v>N</v>
      </c>
      <c r="AY45" s="4" t="str">
        <f t="shared" si="17"/>
        <v>Risco Alto</v>
      </c>
    </row>
    <row r="46" spans="1:51" ht="16.5" x14ac:dyDescent="0.3">
      <c r="A46" s="1" t="s">
        <v>1907</v>
      </c>
      <c r="B46" s="1" t="s">
        <v>85</v>
      </c>
      <c r="C46">
        <v>14</v>
      </c>
      <c r="D46" s="5">
        <v>2780</v>
      </c>
      <c r="E46" s="6">
        <f t="shared" si="0"/>
        <v>0.50359712230215825</v>
      </c>
      <c r="F46" s="7">
        <v>106.67</v>
      </c>
      <c r="G46" s="7">
        <v>93.33</v>
      </c>
      <c r="H46" s="7">
        <v>106.67</v>
      </c>
      <c r="I46" s="7">
        <v>60</v>
      </c>
      <c r="J46" s="7">
        <v>73.33</v>
      </c>
      <c r="K46" s="7">
        <v>86.67</v>
      </c>
      <c r="L46" s="7">
        <v>73.33</v>
      </c>
      <c r="M46" s="7">
        <v>73.33</v>
      </c>
      <c r="N46" s="1">
        <v>113.33</v>
      </c>
      <c r="O46" s="7">
        <v>93.33</v>
      </c>
      <c r="P46" s="7">
        <v>133.33000000000001</v>
      </c>
      <c r="Q46" s="12">
        <f t="shared" si="8"/>
        <v>5</v>
      </c>
      <c r="R46" s="7">
        <f t="shared" si="1"/>
        <v>45.454545454545453</v>
      </c>
      <c r="S46" s="1" t="b">
        <f t="shared" si="2"/>
        <v>1</v>
      </c>
      <c r="T46" s="1">
        <v>310380</v>
      </c>
      <c r="U46" s="1" t="s">
        <v>85</v>
      </c>
      <c r="V46" s="1">
        <v>23</v>
      </c>
      <c r="W46" s="1">
        <v>22</v>
      </c>
      <c r="X46" s="1">
        <v>22</v>
      </c>
      <c r="Y46" s="1">
        <v>20</v>
      </c>
      <c r="Z46" s="1">
        <v>22</v>
      </c>
      <c r="AA46" s="1">
        <v>20</v>
      </c>
      <c r="AB46" s="7">
        <f t="shared" si="9"/>
        <v>4.3478260869565215</v>
      </c>
      <c r="AC46" s="7">
        <f t="shared" si="10"/>
        <v>9.0909090909090917</v>
      </c>
      <c r="AD46" s="7">
        <f t="shared" si="3"/>
        <v>9.0909090909090917</v>
      </c>
      <c r="AE46" s="1" t="b">
        <f t="shared" si="11"/>
        <v>0</v>
      </c>
      <c r="AF46" s="1">
        <v>310380</v>
      </c>
      <c r="AG46" s="1" t="s">
        <v>85</v>
      </c>
      <c r="AH46" s="1">
        <v>23</v>
      </c>
      <c r="AI46" s="1">
        <v>18</v>
      </c>
      <c r="AJ46" s="7">
        <f t="shared" si="4"/>
        <v>21.739130434782609</v>
      </c>
      <c r="AK46" s="1" t="b">
        <f t="shared" si="5"/>
        <v>0</v>
      </c>
      <c r="AL46" s="1">
        <v>310380</v>
      </c>
      <c r="AM46" s="1" t="s">
        <v>85</v>
      </c>
      <c r="AN46" s="1">
        <v>23</v>
      </c>
      <c r="AO46" s="1">
        <v>18</v>
      </c>
      <c r="AP46" s="7">
        <f t="shared" si="6"/>
        <v>21.739130434782609</v>
      </c>
      <c r="AQ46" s="1" t="b">
        <f t="shared" si="7"/>
        <v>0</v>
      </c>
      <c r="AR46" s="1">
        <v>310380</v>
      </c>
      <c r="AS46" s="1" t="s">
        <v>85</v>
      </c>
      <c r="AT46" s="4" t="str">
        <f t="shared" si="12"/>
        <v>N</v>
      </c>
      <c r="AU46" s="4" t="str">
        <f t="shared" si="13"/>
        <v>N</v>
      </c>
      <c r="AV46" s="4" t="str">
        <f t="shared" si="14"/>
        <v>N</v>
      </c>
      <c r="AW46" s="4" t="str">
        <f t="shared" si="15"/>
        <v>S</v>
      </c>
      <c r="AX46" s="4" t="str">
        <f t="shared" si="16"/>
        <v>N</v>
      </c>
      <c r="AY46" s="4" t="str">
        <f t="shared" si="17"/>
        <v>Risco Alto</v>
      </c>
    </row>
    <row r="47" spans="1:51" ht="16.5" x14ac:dyDescent="0.3">
      <c r="A47" s="1" t="s">
        <v>1244</v>
      </c>
      <c r="B47" s="1" t="s">
        <v>86</v>
      </c>
      <c r="C47">
        <v>89</v>
      </c>
      <c r="D47" s="5">
        <v>8135</v>
      </c>
      <c r="E47" s="6">
        <f t="shared" si="0"/>
        <v>1.094038106945298</v>
      </c>
      <c r="F47" s="7">
        <v>31.25</v>
      </c>
      <c r="G47" s="7">
        <v>31.25</v>
      </c>
      <c r="H47" s="7">
        <v>30</v>
      </c>
      <c r="I47" s="7">
        <v>31.25</v>
      </c>
      <c r="J47" s="7">
        <v>27.5</v>
      </c>
      <c r="K47" s="7">
        <v>32.5</v>
      </c>
      <c r="L47" s="7">
        <v>27.5</v>
      </c>
      <c r="M47" s="7">
        <v>27.5</v>
      </c>
      <c r="N47" s="1">
        <v>26.25</v>
      </c>
      <c r="O47" s="7">
        <v>23.75</v>
      </c>
      <c r="P47" s="7">
        <v>18.75</v>
      </c>
      <c r="Q47" s="12">
        <f t="shared" si="8"/>
        <v>0</v>
      </c>
      <c r="R47" s="7">
        <f t="shared" si="1"/>
        <v>0</v>
      </c>
      <c r="S47" s="1" t="b">
        <f t="shared" si="2"/>
        <v>1</v>
      </c>
      <c r="T47" s="1">
        <v>310390</v>
      </c>
      <c r="U47" s="1" t="s">
        <v>86</v>
      </c>
      <c r="V47" s="1">
        <v>71</v>
      </c>
      <c r="W47" s="1">
        <v>60</v>
      </c>
      <c r="X47" s="1">
        <v>72</v>
      </c>
      <c r="Y47" s="1">
        <v>64</v>
      </c>
      <c r="Z47" s="1">
        <v>72</v>
      </c>
      <c r="AA47" s="1">
        <v>64</v>
      </c>
      <c r="AB47" s="7">
        <f t="shared" si="9"/>
        <v>15.492957746478872</v>
      </c>
      <c r="AC47" s="7">
        <f t="shared" si="10"/>
        <v>11.111111111111111</v>
      </c>
      <c r="AD47" s="7">
        <f t="shared" si="3"/>
        <v>11.111111111111111</v>
      </c>
      <c r="AE47" s="1" t="b">
        <f t="shared" si="11"/>
        <v>0</v>
      </c>
      <c r="AF47" s="1">
        <v>310390</v>
      </c>
      <c r="AG47" s="1" t="s">
        <v>86</v>
      </c>
      <c r="AH47" s="1">
        <v>71</v>
      </c>
      <c r="AI47" s="1">
        <v>78</v>
      </c>
      <c r="AJ47" s="7">
        <f t="shared" si="4"/>
        <v>-9.8591549295774641</v>
      </c>
      <c r="AK47" s="1" t="b">
        <f t="shared" si="5"/>
        <v>0</v>
      </c>
      <c r="AL47" s="1">
        <v>310390</v>
      </c>
      <c r="AM47" s="1" t="s">
        <v>86</v>
      </c>
      <c r="AN47" s="1">
        <v>75</v>
      </c>
      <c r="AO47" s="1">
        <v>75</v>
      </c>
      <c r="AP47" s="7">
        <f t="shared" si="6"/>
        <v>0</v>
      </c>
      <c r="AQ47" s="1" t="b">
        <f t="shared" si="7"/>
        <v>0</v>
      </c>
      <c r="AR47" s="1">
        <v>310390</v>
      </c>
      <c r="AS47" s="1" t="s">
        <v>86</v>
      </c>
      <c r="AT47" s="4" t="str">
        <f t="shared" si="12"/>
        <v>N</v>
      </c>
      <c r="AU47" s="4" t="str">
        <f t="shared" si="13"/>
        <v>N</v>
      </c>
      <c r="AV47" s="4" t="str">
        <f t="shared" si="14"/>
        <v>N</v>
      </c>
      <c r="AW47" s="4" t="str">
        <f t="shared" si="15"/>
        <v>S</v>
      </c>
      <c r="AX47" s="4" t="str">
        <f t="shared" si="16"/>
        <v>N</v>
      </c>
      <c r="AY47" s="4" t="str">
        <f t="shared" si="17"/>
        <v>Risco Alto</v>
      </c>
    </row>
    <row r="48" spans="1:51" ht="16.5" x14ac:dyDescent="0.3">
      <c r="A48" s="1" t="s">
        <v>2419</v>
      </c>
      <c r="B48" s="1" t="s">
        <v>87</v>
      </c>
      <c r="C48">
        <v>1542</v>
      </c>
      <c r="D48" s="5">
        <v>95888</v>
      </c>
      <c r="E48" s="6">
        <f t="shared" si="0"/>
        <v>1.6081261471717001</v>
      </c>
      <c r="F48" s="7">
        <v>72.16</v>
      </c>
      <c r="G48" s="7">
        <v>68.739999999999995</v>
      </c>
      <c r="H48" s="7">
        <v>67.989999999999995</v>
      </c>
      <c r="I48" s="7">
        <v>68.09</v>
      </c>
      <c r="J48" s="7">
        <v>61.03</v>
      </c>
      <c r="K48" s="7">
        <v>72.38</v>
      </c>
      <c r="L48" s="7">
        <v>59.53</v>
      </c>
      <c r="M48" s="7">
        <v>67.45</v>
      </c>
      <c r="N48" s="1">
        <v>80.510000000000005</v>
      </c>
      <c r="O48" s="7">
        <v>67.02</v>
      </c>
      <c r="P48" s="7">
        <v>82.87</v>
      </c>
      <c r="Q48" s="12">
        <f t="shared" si="8"/>
        <v>0</v>
      </c>
      <c r="R48" s="7">
        <f t="shared" si="1"/>
        <v>0</v>
      </c>
      <c r="S48" s="1" t="b">
        <f t="shared" si="2"/>
        <v>1</v>
      </c>
      <c r="T48" s="1">
        <v>310400</v>
      </c>
      <c r="U48" s="1" t="s">
        <v>87</v>
      </c>
      <c r="V48" s="1">
        <v>1412</v>
      </c>
      <c r="W48" s="1">
        <v>1400</v>
      </c>
      <c r="X48" s="1">
        <v>1432</v>
      </c>
      <c r="Y48" s="1">
        <v>1429</v>
      </c>
      <c r="Z48" s="1">
        <v>1427</v>
      </c>
      <c r="AA48" s="1">
        <v>1427</v>
      </c>
      <c r="AB48" s="7">
        <f t="shared" si="9"/>
        <v>0.84985835694051004</v>
      </c>
      <c r="AC48" s="7">
        <f t="shared" si="10"/>
        <v>0.20949720670391062</v>
      </c>
      <c r="AD48" s="7">
        <f t="shared" si="3"/>
        <v>0</v>
      </c>
      <c r="AE48" s="1" t="b">
        <f t="shared" si="11"/>
        <v>0</v>
      </c>
      <c r="AF48" s="1">
        <v>310400</v>
      </c>
      <c r="AG48" s="1" t="s">
        <v>87</v>
      </c>
      <c r="AH48" s="1">
        <v>1445</v>
      </c>
      <c r="AI48" s="1">
        <v>1502</v>
      </c>
      <c r="AJ48" s="7">
        <f t="shared" si="4"/>
        <v>-3.9446366782006921</v>
      </c>
      <c r="AK48" s="1" t="b">
        <f t="shared" si="5"/>
        <v>0</v>
      </c>
      <c r="AL48" s="1">
        <v>310400</v>
      </c>
      <c r="AM48" s="1" t="s">
        <v>87</v>
      </c>
      <c r="AN48" s="1">
        <v>1445</v>
      </c>
      <c r="AO48" s="1">
        <v>1460</v>
      </c>
      <c r="AP48" s="7">
        <f t="shared" si="6"/>
        <v>-1.0380622837370241</v>
      </c>
      <c r="AQ48" s="1" t="b">
        <f t="shared" si="7"/>
        <v>0</v>
      </c>
      <c r="AR48" s="1">
        <v>310400</v>
      </c>
      <c r="AS48" s="1" t="s">
        <v>87</v>
      </c>
      <c r="AT48" s="4" t="str">
        <f t="shared" si="12"/>
        <v>N</v>
      </c>
      <c r="AU48" s="4" t="str">
        <f t="shared" si="13"/>
        <v>N</v>
      </c>
      <c r="AV48" s="4" t="str">
        <f t="shared" si="14"/>
        <v>N</v>
      </c>
      <c r="AW48" s="4" t="str">
        <f t="shared" si="15"/>
        <v>S</v>
      </c>
      <c r="AX48" s="4" t="str">
        <f t="shared" si="16"/>
        <v>N</v>
      </c>
      <c r="AY48" s="4" t="str">
        <f t="shared" si="17"/>
        <v>Risco Alto</v>
      </c>
    </row>
    <row r="49" spans="1:51" ht="16.5" x14ac:dyDescent="0.3">
      <c r="A49" s="1" t="s">
        <v>910</v>
      </c>
      <c r="B49" s="1" t="s">
        <v>88</v>
      </c>
      <c r="C49">
        <v>62</v>
      </c>
      <c r="D49" s="5">
        <v>9732</v>
      </c>
      <c r="E49" s="6">
        <f t="shared" si="0"/>
        <v>0.63707357172215373</v>
      </c>
      <c r="F49" s="7">
        <v>84.75</v>
      </c>
      <c r="G49" s="7">
        <v>72.88</v>
      </c>
      <c r="H49" s="7">
        <v>5.08</v>
      </c>
      <c r="I49" s="7">
        <v>71.19</v>
      </c>
      <c r="J49" s="7">
        <v>67.8</v>
      </c>
      <c r="K49" s="7">
        <v>79.66</v>
      </c>
      <c r="L49" s="7">
        <v>66.099999999999994</v>
      </c>
      <c r="M49" s="7">
        <v>64.41</v>
      </c>
      <c r="N49" s="1">
        <v>110.17</v>
      </c>
      <c r="O49" s="7">
        <v>100</v>
      </c>
      <c r="P49" s="7">
        <v>111.86</v>
      </c>
      <c r="Q49" s="12">
        <f t="shared" si="8"/>
        <v>3</v>
      </c>
      <c r="R49" s="7">
        <f t="shared" si="1"/>
        <v>27.27272727272727</v>
      </c>
      <c r="S49" s="1" t="b">
        <f t="shared" si="2"/>
        <v>1</v>
      </c>
      <c r="T49" s="1">
        <v>310410</v>
      </c>
      <c r="U49" s="1" t="s">
        <v>88</v>
      </c>
      <c r="V49" s="1">
        <v>92</v>
      </c>
      <c r="W49" s="1">
        <v>101</v>
      </c>
      <c r="X49" s="1">
        <v>101</v>
      </c>
      <c r="Y49" s="1">
        <v>120</v>
      </c>
      <c r="Z49" s="1">
        <v>101</v>
      </c>
      <c r="AA49" s="1">
        <v>120</v>
      </c>
      <c r="AB49" s="7">
        <f t="shared" si="9"/>
        <v>-9.7826086956521738</v>
      </c>
      <c r="AC49" s="7">
        <f t="shared" si="10"/>
        <v>-18.811881188118811</v>
      </c>
      <c r="AD49" s="7">
        <f t="shared" si="3"/>
        <v>-18.811881188118811</v>
      </c>
      <c r="AE49" s="1" t="b">
        <f t="shared" si="11"/>
        <v>0</v>
      </c>
      <c r="AF49" s="1">
        <v>310410</v>
      </c>
      <c r="AG49" s="1" t="s">
        <v>88</v>
      </c>
      <c r="AH49" s="1">
        <v>93</v>
      </c>
      <c r="AI49" s="1">
        <v>121</v>
      </c>
      <c r="AJ49" s="7">
        <f t="shared" si="4"/>
        <v>-30.107526881720432</v>
      </c>
      <c r="AK49" s="1" t="b">
        <f t="shared" si="5"/>
        <v>0</v>
      </c>
      <c r="AL49" s="1">
        <v>310410</v>
      </c>
      <c r="AM49" s="1" t="s">
        <v>88</v>
      </c>
      <c r="AN49" s="1">
        <v>92</v>
      </c>
      <c r="AO49" s="1">
        <v>119</v>
      </c>
      <c r="AP49" s="7">
        <f t="shared" si="6"/>
        <v>-29.347826086956523</v>
      </c>
      <c r="AQ49" s="1" t="b">
        <f t="shared" si="7"/>
        <v>0</v>
      </c>
      <c r="AR49" s="1">
        <v>310410</v>
      </c>
      <c r="AS49" s="1" t="s">
        <v>88</v>
      </c>
      <c r="AT49" s="4" t="str">
        <f t="shared" si="12"/>
        <v>N</v>
      </c>
      <c r="AU49" s="4" t="str">
        <f t="shared" si="13"/>
        <v>N</v>
      </c>
      <c r="AV49" s="4" t="str">
        <f t="shared" si="14"/>
        <v>N</v>
      </c>
      <c r="AW49" s="4" t="str">
        <f t="shared" si="15"/>
        <v>S</v>
      </c>
      <c r="AX49" s="4" t="str">
        <f t="shared" si="16"/>
        <v>N</v>
      </c>
      <c r="AY49" s="4" t="str">
        <f t="shared" si="17"/>
        <v>Risco Alto</v>
      </c>
    </row>
    <row r="50" spans="1:51" ht="16.5" x14ac:dyDescent="0.3">
      <c r="A50" s="1" t="s">
        <v>1246</v>
      </c>
      <c r="B50" s="1" t="s">
        <v>89</v>
      </c>
      <c r="C50">
        <v>455</v>
      </c>
      <c r="D50" s="5">
        <v>37188</v>
      </c>
      <c r="E50" s="6">
        <f t="shared" si="0"/>
        <v>1.22351296117027</v>
      </c>
      <c r="F50" s="7">
        <v>120.38</v>
      </c>
      <c r="G50" s="7">
        <v>97.77</v>
      </c>
      <c r="H50" s="7">
        <v>109.55</v>
      </c>
      <c r="I50" s="7">
        <v>97.13</v>
      </c>
      <c r="J50" s="7">
        <v>96.18</v>
      </c>
      <c r="K50" s="7">
        <v>100</v>
      </c>
      <c r="L50" s="7">
        <v>92.36</v>
      </c>
      <c r="M50" s="7">
        <v>94.9</v>
      </c>
      <c r="N50" s="1">
        <v>92.99</v>
      </c>
      <c r="O50" s="7">
        <v>85.67</v>
      </c>
      <c r="P50" s="7">
        <v>87.9</v>
      </c>
      <c r="Q50" s="12">
        <f t="shared" si="8"/>
        <v>6</v>
      </c>
      <c r="R50" s="7">
        <f t="shared" si="1"/>
        <v>54.54545454545454</v>
      </c>
      <c r="S50" s="1" t="b">
        <f t="shared" si="2"/>
        <v>1</v>
      </c>
      <c r="T50" s="1">
        <v>310420</v>
      </c>
      <c r="U50" s="1" t="s">
        <v>89</v>
      </c>
      <c r="V50" s="1">
        <v>540</v>
      </c>
      <c r="W50" s="1">
        <v>512</v>
      </c>
      <c r="X50" s="1">
        <v>545</v>
      </c>
      <c r="Y50" s="1">
        <v>539</v>
      </c>
      <c r="Z50" s="1">
        <v>544</v>
      </c>
      <c r="AA50" s="1">
        <v>538</v>
      </c>
      <c r="AB50" s="7">
        <f t="shared" si="9"/>
        <v>5.1851851851851851</v>
      </c>
      <c r="AC50" s="7">
        <f t="shared" si="10"/>
        <v>1.1009174311926606</v>
      </c>
      <c r="AD50" s="7">
        <f t="shared" si="3"/>
        <v>1.1029411764705883</v>
      </c>
      <c r="AE50" s="1" t="b">
        <f t="shared" si="11"/>
        <v>0</v>
      </c>
      <c r="AF50" s="1">
        <v>310420</v>
      </c>
      <c r="AG50" s="1" t="s">
        <v>89</v>
      </c>
      <c r="AH50" s="1">
        <v>548</v>
      </c>
      <c r="AI50" s="1">
        <v>501</v>
      </c>
      <c r="AJ50" s="7">
        <f t="shared" si="4"/>
        <v>8.5766423357664241</v>
      </c>
      <c r="AK50" s="1" t="b">
        <f t="shared" si="5"/>
        <v>0</v>
      </c>
      <c r="AL50" s="1">
        <v>310420</v>
      </c>
      <c r="AM50" s="1" t="s">
        <v>89</v>
      </c>
      <c r="AN50" s="1">
        <v>544</v>
      </c>
      <c r="AO50" s="1">
        <v>497</v>
      </c>
      <c r="AP50" s="7">
        <f t="shared" si="6"/>
        <v>8.6397058823529402</v>
      </c>
      <c r="AQ50" s="1" t="b">
        <f t="shared" si="7"/>
        <v>0</v>
      </c>
      <c r="AR50" s="1">
        <v>310420</v>
      </c>
      <c r="AS50" s="1" t="s">
        <v>89</v>
      </c>
      <c r="AT50" s="4" t="str">
        <f t="shared" si="12"/>
        <v>N</v>
      </c>
      <c r="AU50" s="4" t="str">
        <f t="shared" si="13"/>
        <v>N</v>
      </c>
      <c r="AV50" s="4" t="str">
        <f t="shared" si="14"/>
        <v>N</v>
      </c>
      <c r="AW50" s="4" t="str">
        <f t="shared" si="15"/>
        <v>S</v>
      </c>
      <c r="AX50" s="4" t="str">
        <f t="shared" si="16"/>
        <v>N</v>
      </c>
      <c r="AY50" s="4" t="str">
        <f t="shared" si="17"/>
        <v>Risco Alto</v>
      </c>
    </row>
    <row r="51" spans="1:51" ht="16.5" x14ac:dyDescent="0.3">
      <c r="A51" s="1" t="s">
        <v>912</v>
      </c>
      <c r="B51" s="1" t="s">
        <v>90</v>
      </c>
      <c r="C51">
        <v>159</v>
      </c>
      <c r="D51" s="5">
        <v>13958</v>
      </c>
      <c r="E51" s="6">
        <f t="shared" si="0"/>
        <v>1.1391316807565555</v>
      </c>
      <c r="F51" s="7">
        <v>106.9</v>
      </c>
      <c r="G51" s="7">
        <v>82.76</v>
      </c>
      <c r="H51" s="7">
        <v>94.83</v>
      </c>
      <c r="I51" s="7">
        <v>102.59</v>
      </c>
      <c r="J51" s="7">
        <v>99.14</v>
      </c>
      <c r="K51" s="7">
        <v>92.24</v>
      </c>
      <c r="L51" s="7">
        <v>99.14</v>
      </c>
      <c r="M51" s="7">
        <v>100</v>
      </c>
      <c r="N51" s="1">
        <v>103.45</v>
      </c>
      <c r="O51" s="7">
        <v>90.52</v>
      </c>
      <c r="P51" s="7">
        <v>94.83</v>
      </c>
      <c r="Q51" s="12">
        <f t="shared" si="8"/>
        <v>6</v>
      </c>
      <c r="R51" s="7">
        <f t="shared" si="1"/>
        <v>54.54545454545454</v>
      </c>
      <c r="S51" s="1" t="b">
        <f t="shared" si="2"/>
        <v>1</v>
      </c>
      <c r="T51" s="1">
        <v>310430</v>
      </c>
      <c r="U51" s="1" t="s">
        <v>90</v>
      </c>
      <c r="V51" s="1">
        <v>169</v>
      </c>
      <c r="W51" s="1">
        <v>174</v>
      </c>
      <c r="X51" s="1">
        <v>170</v>
      </c>
      <c r="Y51" s="1">
        <v>174</v>
      </c>
      <c r="Z51" s="1">
        <v>170</v>
      </c>
      <c r="AA51" s="1">
        <v>174</v>
      </c>
      <c r="AB51" s="7">
        <f t="shared" si="9"/>
        <v>-2.9585798816568047</v>
      </c>
      <c r="AC51" s="7">
        <f t="shared" si="10"/>
        <v>-2.3529411764705883</v>
      </c>
      <c r="AD51" s="7">
        <f t="shared" si="3"/>
        <v>-2.3529411764705883</v>
      </c>
      <c r="AE51" s="1" t="b">
        <f t="shared" si="11"/>
        <v>0</v>
      </c>
      <c r="AF51" s="1">
        <v>310430</v>
      </c>
      <c r="AG51" s="1" t="s">
        <v>90</v>
      </c>
      <c r="AH51" s="1">
        <v>168</v>
      </c>
      <c r="AI51" s="1">
        <v>172</v>
      </c>
      <c r="AJ51" s="7">
        <f t="shared" si="4"/>
        <v>-2.3809523809523809</v>
      </c>
      <c r="AK51" s="1" t="b">
        <f t="shared" si="5"/>
        <v>0</v>
      </c>
      <c r="AL51" s="1">
        <v>310430</v>
      </c>
      <c r="AM51" s="1" t="s">
        <v>90</v>
      </c>
      <c r="AN51" s="1">
        <v>169</v>
      </c>
      <c r="AO51" s="1">
        <v>173</v>
      </c>
      <c r="AP51" s="7">
        <f t="shared" si="6"/>
        <v>-2.3668639053254439</v>
      </c>
      <c r="AQ51" s="1" t="b">
        <f t="shared" si="7"/>
        <v>0</v>
      </c>
      <c r="AR51" s="1">
        <v>310430</v>
      </c>
      <c r="AS51" s="1" t="s">
        <v>90</v>
      </c>
      <c r="AT51" s="4" t="str">
        <f t="shared" si="12"/>
        <v>N</v>
      </c>
      <c r="AU51" s="4" t="str">
        <f t="shared" si="13"/>
        <v>N</v>
      </c>
      <c r="AV51" s="4" t="str">
        <f t="shared" si="14"/>
        <v>N</v>
      </c>
      <c r="AW51" s="4" t="str">
        <f t="shared" si="15"/>
        <v>S</v>
      </c>
      <c r="AX51" s="4" t="str">
        <f t="shared" si="16"/>
        <v>N</v>
      </c>
      <c r="AY51" s="4" t="str">
        <f t="shared" si="17"/>
        <v>Risco Alto</v>
      </c>
    </row>
    <row r="52" spans="1:51" ht="16.5" x14ac:dyDescent="0.3">
      <c r="A52" s="1" t="s">
        <v>1654</v>
      </c>
      <c r="B52" s="1" t="s">
        <v>91</v>
      </c>
      <c r="C52">
        <v>30</v>
      </c>
      <c r="D52" s="5">
        <v>2860</v>
      </c>
      <c r="E52" s="6">
        <f t="shared" si="0"/>
        <v>1.048951048951049</v>
      </c>
      <c r="F52" s="7">
        <v>4.76</v>
      </c>
      <c r="G52" s="7">
        <v>90.48</v>
      </c>
      <c r="H52" s="7">
        <v>4.76</v>
      </c>
      <c r="I52" s="7">
        <v>100</v>
      </c>
      <c r="J52" s="7">
        <v>133.33000000000001</v>
      </c>
      <c r="K52" s="7">
        <v>95.24</v>
      </c>
      <c r="L52" s="7">
        <v>109.52</v>
      </c>
      <c r="M52" s="7">
        <v>114.29</v>
      </c>
      <c r="N52" s="1">
        <v>147.62</v>
      </c>
      <c r="O52" s="7">
        <v>123.81</v>
      </c>
      <c r="P52" s="7">
        <v>90.48</v>
      </c>
      <c r="Q52" s="12">
        <f t="shared" si="8"/>
        <v>8</v>
      </c>
      <c r="R52" s="7">
        <f t="shared" si="1"/>
        <v>72.727272727272734</v>
      </c>
      <c r="S52" s="1" t="b">
        <f t="shared" si="2"/>
        <v>1</v>
      </c>
      <c r="T52" s="1">
        <v>310440</v>
      </c>
      <c r="U52" s="1" t="s">
        <v>91</v>
      </c>
      <c r="V52" s="1">
        <v>36</v>
      </c>
      <c r="W52" s="1">
        <v>36</v>
      </c>
      <c r="X52" s="1">
        <v>37</v>
      </c>
      <c r="Y52" s="1">
        <v>36</v>
      </c>
      <c r="Z52" s="1">
        <v>37</v>
      </c>
      <c r="AA52" s="1">
        <v>36</v>
      </c>
      <c r="AB52" s="7">
        <f t="shared" si="9"/>
        <v>0</v>
      </c>
      <c r="AC52" s="7">
        <f t="shared" si="10"/>
        <v>2.7027027027027026</v>
      </c>
      <c r="AD52" s="7">
        <f t="shared" si="3"/>
        <v>2.7027027027027026</v>
      </c>
      <c r="AE52" s="1" t="b">
        <f t="shared" si="11"/>
        <v>0</v>
      </c>
      <c r="AF52" s="1">
        <v>310440</v>
      </c>
      <c r="AG52" s="1" t="s">
        <v>91</v>
      </c>
      <c r="AH52" s="1">
        <v>37</v>
      </c>
      <c r="AI52" s="1">
        <v>31</v>
      </c>
      <c r="AJ52" s="7">
        <f t="shared" si="4"/>
        <v>16.216216216216218</v>
      </c>
      <c r="AK52" s="1" t="b">
        <f t="shared" si="5"/>
        <v>0</v>
      </c>
      <c r="AL52" s="1">
        <v>310440</v>
      </c>
      <c r="AM52" s="1" t="s">
        <v>91</v>
      </c>
      <c r="AN52" s="1">
        <v>37</v>
      </c>
      <c r="AO52" s="1">
        <v>30</v>
      </c>
      <c r="AP52" s="7">
        <f t="shared" si="6"/>
        <v>18.918918918918919</v>
      </c>
      <c r="AQ52" s="1" t="b">
        <f t="shared" si="7"/>
        <v>0</v>
      </c>
      <c r="AR52" s="1">
        <v>310440</v>
      </c>
      <c r="AS52" s="1" t="s">
        <v>91</v>
      </c>
      <c r="AT52" s="4" t="str">
        <f t="shared" si="12"/>
        <v>N</v>
      </c>
      <c r="AU52" s="4" t="str">
        <f t="shared" si="13"/>
        <v>N</v>
      </c>
      <c r="AV52" s="4" t="str">
        <f t="shared" si="14"/>
        <v>N</v>
      </c>
      <c r="AW52" s="4" t="str">
        <f t="shared" si="15"/>
        <v>S</v>
      </c>
      <c r="AX52" s="4" t="str">
        <f t="shared" si="16"/>
        <v>N</v>
      </c>
      <c r="AY52" s="4" t="str">
        <f t="shared" si="17"/>
        <v>Risco Alto</v>
      </c>
    </row>
    <row r="53" spans="1:51" ht="16.5" x14ac:dyDescent="0.3">
      <c r="A53" s="1" t="s">
        <v>1179</v>
      </c>
      <c r="B53" s="1" t="s">
        <v>92</v>
      </c>
      <c r="C53">
        <v>62</v>
      </c>
      <c r="D53" s="5">
        <v>4848</v>
      </c>
      <c r="E53" s="6">
        <f t="shared" si="0"/>
        <v>1.278877887788779</v>
      </c>
      <c r="F53" s="7">
        <v>5</v>
      </c>
      <c r="G53" s="7">
        <v>80</v>
      </c>
      <c r="H53" s="7" t="s">
        <v>62</v>
      </c>
      <c r="I53" s="7">
        <v>85</v>
      </c>
      <c r="J53" s="7">
        <v>92.5</v>
      </c>
      <c r="K53" s="7">
        <v>80</v>
      </c>
      <c r="L53" s="7">
        <v>92.5</v>
      </c>
      <c r="M53" s="7">
        <v>90</v>
      </c>
      <c r="N53" s="1">
        <v>97.5</v>
      </c>
      <c r="O53" s="7">
        <v>100</v>
      </c>
      <c r="P53" s="7">
        <v>92.5</v>
      </c>
      <c r="Q53" s="12">
        <f t="shared" si="8"/>
        <v>2</v>
      </c>
      <c r="R53" s="7">
        <f t="shared" si="1"/>
        <v>18.181818181818183</v>
      </c>
      <c r="S53" s="1" t="b">
        <f t="shared" si="2"/>
        <v>1</v>
      </c>
      <c r="T53" s="1">
        <v>310445</v>
      </c>
      <c r="U53" s="1" t="s">
        <v>92</v>
      </c>
      <c r="V53" s="1">
        <v>60</v>
      </c>
      <c r="W53" s="1">
        <v>61</v>
      </c>
      <c r="X53" s="1">
        <v>62</v>
      </c>
      <c r="Y53" s="1">
        <v>62</v>
      </c>
      <c r="Z53" s="1">
        <v>62</v>
      </c>
      <c r="AA53" s="1">
        <v>62</v>
      </c>
      <c r="AB53" s="7">
        <f t="shared" si="9"/>
        <v>-1.6666666666666667</v>
      </c>
      <c r="AC53" s="7">
        <f t="shared" si="10"/>
        <v>0</v>
      </c>
      <c r="AD53" s="7">
        <f t="shared" si="3"/>
        <v>0</v>
      </c>
      <c r="AE53" s="1" t="b">
        <f t="shared" si="11"/>
        <v>0</v>
      </c>
      <c r="AF53" s="1">
        <v>310445</v>
      </c>
      <c r="AG53" s="1" t="s">
        <v>92</v>
      </c>
      <c r="AH53" s="1">
        <v>55</v>
      </c>
      <c r="AI53" s="1">
        <v>63</v>
      </c>
      <c r="AJ53" s="7">
        <f t="shared" si="4"/>
        <v>-14.545454545454545</v>
      </c>
      <c r="AK53" s="1" t="b">
        <f t="shared" si="5"/>
        <v>0</v>
      </c>
      <c r="AL53" s="1">
        <v>310445</v>
      </c>
      <c r="AM53" s="1" t="s">
        <v>92</v>
      </c>
      <c r="AN53" s="1">
        <v>59</v>
      </c>
      <c r="AO53" s="1">
        <v>54</v>
      </c>
      <c r="AP53" s="7">
        <f t="shared" si="6"/>
        <v>8.4745762711864394</v>
      </c>
      <c r="AQ53" s="1" t="b">
        <f t="shared" si="7"/>
        <v>0</v>
      </c>
      <c r="AR53" s="1">
        <v>310445</v>
      </c>
      <c r="AS53" s="1" t="s">
        <v>92</v>
      </c>
      <c r="AT53" s="4" t="str">
        <f t="shared" si="12"/>
        <v>N</v>
      </c>
      <c r="AU53" s="4" t="str">
        <f t="shared" si="13"/>
        <v>N</v>
      </c>
      <c r="AV53" s="4" t="str">
        <f t="shared" si="14"/>
        <v>N</v>
      </c>
      <c r="AW53" s="4" t="str">
        <f t="shared" si="15"/>
        <v>S</v>
      </c>
      <c r="AX53" s="4" t="str">
        <f t="shared" si="16"/>
        <v>N</v>
      </c>
      <c r="AY53" s="4" t="str">
        <f t="shared" si="17"/>
        <v>Risco Alto</v>
      </c>
    </row>
    <row r="54" spans="1:51" ht="16.5" x14ac:dyDescent="0.3">
      <c r="A54" s="1" t="s">
        <v>2510</v>
      </c>
      <c r="B54" s="1" t="s">
        <v>93</v>
      </c>
      <c r="C54">
        <v>191</v>
      </c>
      <c r="D54" s="5">
        <v>17669</v>
      </c>
      <c r="E54" s="6">
        <f t="shared" si="0"/>
        <v>1.0809893032995641</v>
      </c>
      <c r="F54" s="7">
        <v>95.86</v>
      </c>
      <c r="G54" s="7">
        <v>91.72</v>
      </c>
      <c r="H54" s="7">
        <v>13.79</v>
      </c>
      <c r="I54" s="7">
        <v>88.97</v>
      </c>
      <c r="J54" s="7">
        <v>128.97</v>
      </c>
      <c r="K54" s="7">
        <v>100.69</v>
      </c>
      <c r="L54" s="7">
        <v>88.28</v>
      </c>
      <c r="M54" s="7">
        <v>92.41</v>
      </c>
      <c r="N54" s="1">
        <v>100.69</v>
      </c>
      <c r="O54" s="7">
        <v>84.83</v>
      </c>
      <c r="P54" s="7">
        <v>88.97</v>
      </c>
      <c r="Q54" s="12">
        <f t="shared" si="8"/>
        <v>5</v>
      </c>
      <c r="R54" s="7">
        <f t="shared" si="1"/>
        <v>45.454545454545453</v>
      </c>
      <c r="S54" s="1" t="b">
        <f t="shared" si="2"/>
        <v>1</v>
      </c>
      <c r="T54" s="1">
        <v>310450</v>
      </c>
      <c r="U54" s="1" t="s">
        <v>93</v>
      </c>
      <c r="V54" s="1">
        <v>214</v>
      </c>
      <c r="W54" s="1">
        <v>213</v>
      </c>
      <c r="X54" s="1">
        <v>229</v>
      </c>
      <c r="Y54" s="1">
        <v>233</v>
      </c>
      <c r="Z54" s="1">
        <v>229</v>
      </c>
      <c r="AA54" s="1">
        <v>233</v>
      </c>
      <c r="AB54" s="7">
        <f t="shared" si="9"/>
        <v>0.46728971962616817</v>
      </c>
      <c r="AC54" s="7">
        <f t="shared" si="10"/>
        <v>-1.7467248908296942</v>
      </c>
      <c r="AD54" s="7">
        <f t="shared" si="3"/>
        <v>-1.7467248908296942</v>
      </c>
      <c r="AE54" s="1" t="b">
        <f t="shared" si="11"/>
        <v>0</v>
      </c>
      <c r="AF54" s="1">
        <v>310450</v>
      </c>
      <c r="AG54" s="1" t="s">
        <v>93</v>
      </c>
      <c r="AH54" s="1">
        <v>223</v>
      </c>
      <c r="AI54" s="1">
        <v>218</v>
      </c>
      <c r="AJ54" s="7">
        <f t="shared" si="4"/>
        <v>2.2421524663677128</v>
      </c>
      <c r="AK54" s="1" t="b">
        <f t="shared" si="5"/>
        <v>0</v>
      </c>
      <c r="AL54" s="1">
        <v>310450</v>
      </c>
      <c r="AM54" s="1" t="s">
        <v>93</v>
      </c>
      <c r="AN54" s="1">
        <v>231</v>
      </c>
      <c r="AO54" s="1">
        <v>215</v>
      </c>
      <c r="AP54" s="7">
        <f t="shared" si="6"/>
        <v>6.9264069264069263</v>
      </c>
      <c r="AQ54" s="1" t="b">
        <f t="shared" si="7"/>
        <v>0</v>
      </c>
      <c r="AR54" s="1">
        <v>310450</v>
      </c>
      <c r="AS54" s="1" t="s">
        <v>93</v>
      </c>
      <c r="AT54" s="4" t="str">
        <f t="shared" si="12"/>
        <v>N</v>
      </c>
      <c r="AU54" s="4" t="str">
        <f t="shared" si="13"/>
        <v>N</v>
      </c>
      <c r="AV54" s="4" t="str">
        <f t="shared" si="14"/>
        <v>N</v>
      </c>
      <c r="AW54" s="4" t="str">
        <f t="shared" si="15"/>
        <v>S</v>
      </c>
      <c r="AX54" s="4" t="str">
        <f t="shared" si="16"/>
        <v>N</v>
      </c>
      <c r="AY54" s="4" t="str">
        <f t="shared" si="17"/>
        <v>Risco Alto</v>
      </c>
    </row>
    <row r="55" spans="1:51" ht="16.5" x14ac:dyDescent="0.3">
      <c r="A55" s="1" t="s">
        <v>1656</v>
      </c>
      <c r="B55" s="1" t="s">
        <v>94</v>
      </c>
      <c r="C55">
        <v>141</v>
      </c>
      <c r="D55" s="5">
        <v>13237</v>
      </c>
      <c r="E55" s="6">
        <f t="shared" si="0"/>
        <v>1.0651960413991086</v>
      </c>
      <c r="F55" s="7">
        <v>27.71</v>
      </c>
      <c r="G55" s="7">
        <v>73.489999999999995</v>
      </c>
      <c r="H55" s="7">
        <v>60.24</v>
      </c>
      <c r="I55" s="7">
        <v>96.39</v>
      </c>
      <c r="J55" s="7">
        <v>100</v>
      </c>
      <c r="K55" s="7">
        <v>96.39</v>
      </c>
      <c r="L55" s="7">
        <v>100</v>
      </c>
      <c r="M55" s="7">
        <v>98.8</v>
      </c>
      <c r="N55" s="1">
        <v>146.99</v>
      </c>
      <c r="O55" s="7">
        <v>139.76</v>
      </c>
      <c r="P55" s="7">
        <v>128.91999999999999</v>
      </c>
      <c r="Q55" s="12">
        <f t="shared" si="8"/>
        <v>8</v>
      </c>
      <c r="R55" s="7">
        <f t="shared" si="1"/>
        <v>72.727272727272734</v>
      </c>
      <c r="S55" s="1" t="b">
        <f t="shared" si="2"/>
        <v>1</v>
      </c>
      <c r="T55" s="1">
        <v>310460</v>
      </c>
      <c r="U55" s="1" t="s">
        <v>94</v>
      </c>
      <c r="V55" s="1">
        <v>176</v>
      </c>
      <c r="W55" s="1">
        <v>173</v>
      </c>
      <c r="X55" s="1">
        <v>176</v>
      </c>
      <c r="Y55" s="1">
        <v>185</v>
      </c>
      <c r="Z55" s="1">
        <v>176</v>
      </c>
      <c r="AA55" s="1">
        <v>185</v>
      </c>
      <c r="AB55" s="7">
        <f t="shared" si="9"/>
        <v>1.7045454545454544</v>
      </c>
      <c r="AC55" s="7">
        <f t="shared" si="10"/>
        <v>-5.1136363636363642</v>
      </c>
      <c r="AD55" s="7">
        <f t="shared" si="3"/>
        <v>-5.1136363636363642</v>
      </c>
      <c r="AE55" s="1" t="b">
        <f t="shared" si="11"/>
        <v>0</v>
      </c>
      <c r="AF55" s="1">
        <v>310460</v>
      </c>
      <c r="AG55" s="1" t="s">
        <v>94</v>
      </c>
      <c r="AH55" s="1">
        <v>174</v>
      </c>
      <c r="AI55" s="1">
        <v>179</v>
      </c>
      <c r="AJ55" s="7">
        <f t="shared" si="4"/>
        <v>-2.8735632183908044</v>
      </c>
      <c r="AK55" s="1" t="b">
        <f t="shared" si="5"/>
        <v>0</v>
      </c>
      <c r="AL55" s="1">
        <v>310460</v>
      </c>
      <c r="AM55" s="1" t="s">
        <v>94</v>
      </c>
      <c r="AN55" s="1">
        <v>176</v>
      </c>
      <c r="AO55" s="1">
        <v>178</v>
      </c>
      <c r="AP55" s="7">
        <f t="shared" si="6"/>
        <v>-1.1363636363636365</v>
      </c>
      <c r="AQ55" s="1" t="b">
        <f t="shared" si="7"/>
        <v>0</v>
      </c>
      <c r="AR55" s="1">
        <v>310460</v>
      </c>
      <c r="AS55" s="1" t="s">
        <v>94</v>
      </c>
      <c r="AT55" s="4" t="str">
        <f t="shared" si="12"/>
        <v>N</v>
      </c>
      <c r="AU55" s="4" t="str">
        <f t="shared" si="13"/>
        <v>N</v>
      </c>
      <c r="AV55" s="4" t="str">
        <f t="shared" si="14"/>
        <v>N</v>
      </c>
      <c r="AW55" s="4" t="str">
        <f t="shared" si="15"/>
        <v>S</v>
      </c>
      <c r="AX55" s="4" t="str">
        <f t="shared" si="16"/>
        <v>N</v>
      </c>
      <c r="AY55" s="4" t="str">
        <f t="shared" si="17"/>
        <v>Risco Alto</v>
      </c>
    </row>
    <row r="56" spans="1:51" ht="16.5" x14ac:dyDescent="0.3">
      <c r="A56" s="1" t="s">
        <v>2294</v>
      </c>
      <c r="B56" s="1" t="s">
        <v>95</v>
      </c>
      <c r="C56">
        <v>133</v>
      </c>
      <c r="D56" s="5">
        <v>14109</v>
      </c>
      <c r="E56" s="6">
        <f t="shared" si="0"/>
        <v>0.94266071302005816</v>
      </c>
      <c r="F56" s="7">
        <v>47.75</v>
      </c>
      <c r="G56" s="7">
        <v>65.77</v>
      </c>
      <c r="H56" s="7">
        <v>46.85</v>
      </c>
      <c r="I56" s="7">
        <v>50.45</v>
      </c>
      <c r="J56" s="7">
        <v>54.05</v>
      </c>
      <c r="K56" s="7">
        <v>64.86</v>
      </c>
      <c r="L56" s="7">
        <v>53.15</v>
      </c>
      <c r="M56" s="7">
        <v>53.15</v>
      </c>
      <c r="N56" s="1">
        <v>63.96</v>
      </c>
      <c r="O56" s="7">
        <v>44.14</v>
      </c>
      <c r="P56" s="7">
        <v>52.25</v>
      </c>
      <c r="Q56" s="12">
        <f t="shared" si="8"/>
        <v>0</v>
      </c>
      <c r="R56" s="7">
        <f t="shared" si="1"/>
        <v>0</v>
      </c>
      <c r="S56" s="1" t="b">
        <f t="shared" si="2"/>
        <v>1</v>
      </c>
      <c r="T56" s="1">
        <v>310470</v>
      </c>
      <c r="U56" s="1" t="s">
        <v>95</v>
      </c>
      <c r="V56" s="1">
        <v>120</v>
      </c>
      <c r="W56" s="1">
        <v>130</v>
      </c>
      <c r="X56" s="1">
        <v>129</v>
      </c>
      <c r="Y56" s="1">
        <v>137</v>
      </c>
      <c r="Z56" s="1">
        <v>129</v>
      </c>
      <c r="AA56" s="1">
        <v>137</v>
      </c>
      <c r="AB56" s="7">
        <f t="shared" si="9"/>
        <v>-8.3333333333333321</v>
      </c>
      <c r="AC56" s="7">
        <f t="shared" si="10"/>
        <v>-6.2015503875968996</v>
      </c>
      <c r="AD56" s="7">
        <f t="shared" si="3"/>
        <v>-6.2015503875968996</v>
      </c>
      <c r="AE56" s="1" t="b">
        <f t="shared" si="11"/>
        <v>0</v>
      </c>
      <c r="AF56" s="1">
        <v>310470</v>
      </c>
      <c r="AG56" s="1" t="s">
        <v>95</v>
      </c>
      <c r="AH56" s="1">
        <v>129</v>
      </c>
      <c r="AI56" s="1">
        <v>132</v>
      </c>
      <c r="AJ56" s="7">
        <f t="shared" si="4"/>
        <v>-2.3255813953488373</v>
      </c>
      <c r="AK56" s="1" t="b">
        <f t="shared" si="5"/>
        <v>0</v>
      </c>
      <c r="AL56" s="1">
        <v>310470</v>
      </c>
      <c r="AM56" s="1" t="s">
        <v>95</v>
      </c>
      <c r="AN56" s="1">
        <v>128</v>
      </c>
      <c r="AO56" s="1">
        <v>129</v>
      </c>
      <c r="AP56" s="7">
        <f t="shared" si="6"/>
        <v>-0.78125</v>
      </c>
      <c r="AQ56" s="1" t="b">
        <f t="shared" si="7"/>
        <v>0</v>
      </c>
      <c r="AR56" s="1">
        <v>310470</v>
      </c>
      <c r="AS56" s="1" t="s">
        <v>95</v>
      </c>
      <c r="AT56" s="4" t="str">
        <f t="shared" si="12"/>
        <v>N</v>
      </c>
      <c r="AU56" s="4" t="str">
        <f t="shared" si="13"/>
        <v>N</v>
      </c>
      <c r="AV56" s="4" t="str">
        <f t="shared" si="14"/>
        <v>N</v>
      </c>
      <c r="AW56" s="4" t="str">
        <f t="shared" si="15"/>
        <v>S</v>
      </c>
      <c r="AX56" s="4" t="str">
        <f t="shared" si="16"/>
        <v>N</v>
      </c>
      <c r="AY56" s="4" t="str">
        <f t="shared" si="17"/>
        <v>Risco Alto</v>
      </c>
    </row>
    <row r="57" spans="1:51" ht="16.5" x14ac:dyDescent="0.3">
      <c r="A57" s="1" t="s">
        <v>2224</v>
      </c>
      <c r="B57" s="1" t="s">
        <v>96</v>
      </c>
      <c r="C57">
        <v>51</v>
      </c>
      <c r="D57" s="5">
        <v>4930</v>
      </c>
      <c r="E57" s="6">
        <f t="shared" si="0"/>
        <v>1.0344827586206897</v>
      </c>
      <c r="F57" s="7">
        <v>92.68</v>
      </c>
      <c r="G57" s="7">
        <v>63.41</v>
      </c>
      <c r="H57" s="7">
        <v>80.489999999999995</v>
      </c>
      <c r="I57" s="7">
        <v>65.849999999999994</v>
      </c>
      <c r="J57" s="7">
        <v>73.17</v>
      </c>
      <c r="K57" s="7">
        <v>85.37</v>
      </c>
      <c r="L57" s="7">
        <v>73.17</v>
      </c>
      <c r="M57" s="7">
        <v>73.17</v>
      </c>
      <c r="N57" s="1">
        <v>82.93</v>
      </c>
      <c r="O57" s="7">
        <v>80.489999999999995</v>
      </c>
      <c r="P57" s="7">
        <v>87.8</v>
      </c>
      <c r="Q57" s="12">
        <f t="shared" si="8"/>
        <v>1</v>
      </c>
      <c r="R57" s="7">
        <f t="shared" si="1"/>
        <v>9.0909090909090917</v>
      </c>
      <c r="S57" s="1" t="b">
        <f t="shared" si="2"/>
        <v>1</v>
      </c>
      <c r="T57" s="1">
        <v>310480</v>
      </c>
      <c r="U57" s="1" t="s">
        <v>96</v>
      </c>
      <c r="V57" s="1">
        <v>51</v>
      </c>
      <c r="W57" s="1">
        <v>49</v>
      </c>
      <c r="X57" s="1">
        <v>49</v>
      </c>
      <c r="Y57" s="1">
        <v>52</v>
      </c>
      <c r="Z57" s="1">
        <v>49</v>
      </c>
      <c r="AA57" s="1">
        <v>52</v>
      </c>
      <c r="AB57" s="7">
        <f t="shared" si="9"/>
        <v>3.9215686274509802</v>
      </c>
      <c r="AC57" s="7">
        <f t="shared" si="10"/>
        <v>-6.1224489795918364</v>
      </c>
      <c r="AD57" s="7">
        <f t="shared" si="3"/>
        <v>-6.1224489795918364</v>
      </c>
      <c r="AE57" s="1" t="b">
        <f t="shared" si="11"/>
        <v>0</v>
      </c>
      <c r="AF57" s="1">
        <v>310480</v>
      </c>
      <c r="AG57" s="1" t="s">
        <v>96</v>
      </c>
      <c r="AH57" s="1">
        <v>50</v>
      </c>
      <c r="AI57" s="1">
        <v>53</v>
      </c>
      <c r="AJ57" s="7">
        <f t="shared" si="4"/>
        <v>-6</v>
      </c>
      <c r="AK57" s="1" t="b">
        <f t="shared" si="5"/>
        <v>0</v>
      </c>
      <c r="AL57" s="1">
        <v>310480</v>
      </c>
      <c r="AM57" s="1" t="s">
        <v>96</v>
      </c>
      <c r="AN57" s="1">
        <v>51</v>
      </c>
      <c r="AO57" s="1">
        <v>51</v>
      </c>
      <c r="AP57" s="7">
        <f t="shared" si="6"/>
        <v>0</v>
      </c>
      <c r="AQ57" s="1" t="b">
        <f t="shared" si="7"/>
        <v>0</v>
      </c>
      <c r="AR57" s="1">
        <v>310480</v>
      </c>
      <c r="AS57" s="1" t="s">
        <v>96</v>
      </c>
      <c r="AT57" s="4" t="str">
        <f t="shared" si="12"/>
        <v>N</v>
      </c>
      <c r="AU57" s="4" t="str">
        <f t="shared" si="13"/>
        <v>N</v>
      </c>
      <c r="AV57" s="4" t="str">
        <f t="shared" si="14"/>
        <v>N</v>
      </c>
      <c r="AW57" s="4" t="str">
        <f t="shared" si="15"/>
        <v>S</v>
      </c>
      <c r="AX57" s="4" t="str">
        <f t="shared" si="16"/>
        <v>N</v>
      </c>
      <c r="AY57" s="4" t="str">
        <f t="shared" si="17"/>
        <v>Risco Alto</v>
      </c>
    </row>
    <row r="58" spans="1:51" ht="16.5" x14ac:dyDescent="0.3">
      <c r="A58" s="1" t="s">
        <v>2538</v>
      </c>
      <c r="B58" s="1" t="s">
        <v>97</v>
      </c>
      <c r="C58">
        <v>201</v>
      </c>
      <c r="D58" s="5">
        <v>18426</v>
      </c>
      <c r="E58" s="6">
        <f t="shared" si="0"/>
        <v>1.0908498860306088</v>
      </c>
      <c r="F58" s="7">
        <v>123.01</v>
      </c>
      <c r="G58" s="7">
        <v>107.96</v>
      </c>
      <c r="H58" s="7">
        <v>161.06</v>
      </c>
      <c r="I58" s="7">
        <v>120.35</v>
      </c>
      <c r="J58" s="7">
        <v>111.5</v>
      </c>
      <c r="K58" s="7">
        <v>116.81</v>
      </c>
      <c r="L58" s="7">
        <v>111.5</v>
      </c>
      <c r="M58" s="7">
        <v>114.16</v>
      </c>
      <c r="N58" s="1">
        <v>132.74</v>
      </c>
      <c r="O58" s="7">
        <v>123.01</v>
      </c>
      <c r="P58" s="7">
        <v>138.94</v>
      </c>
      <c r="Q58" s="12">
        <f t="shared" si="8"/>
        <v>11</v>
      </c>
      <c r="R58" s="7">
        <f t="shared" si="1"/>
        <v>100</v>
      </c>
      <c r="S58" s="1" t="b">
        <f t="shared" si="2"/>
        <v>1</v>
      </c>
      <c r="T58" s="1">
        <v>310490</v>
      </c>
      <c r="U58" s="1" t="s">
        <v>97</v>
      </c>
      <c r="V58" s="1">
        <v>214</v>
      </c>
      <c r="W58" s="1">
        <v>181</v>
      </c>
      <c r="X58" s="1">
        <v>215</v>
      </c>
      <c r="Y58" s="1">
        <v>221</v>
      </c>
      <c r="Z58" s="1">
        <v>215</v>
      </c>
      <c r="AA58" s="1">
        <v>221</v>
      </c>
      <c r="AB58" s="7">
        <f t="shared" si="9"/>
        <v>15.420560747663551</v>
      </c>
      <c r="AC58" s="7">
        <f t="shared" si="10"/>
        <v>-2.7906976744186047</v>
      </c>
      <c r="AD58" s="7">
        <f t="shared" si="3"/>
        <v>-2.7906976744186047</v>
      </c>
      <c r="AE58" s="1" t="b">
        <f t="shared" si="11"/>
        <v>0</v>
      </c>
      <c r="AF58" s="1">
        <v>310490</v>
      </c>
      <c r="AG58" s="1" t="s">
        <v>97</v>
      </c>
      <c r="AH58" s="1">
        <v>219</v>
      </c>
      <c r="AI58" s="1">
        <v>230</v>
      </c>
      <c r="AJ58" s="7">
        <f t="shared" si="4"/>
        <v>-5.0228310502283104</v>
      </c>
      <c r="AK58" s="1" t="b">
        <f t="shared" si="5"/>
        <v>0</v>
      </c>
      <c r="AL58" s="1">
        <v>310490</v>
      </c>
      <c r="AM58" s="1" t="s">
        <v>97</v>
      </c>
      <c r="AN58" s="1">
        <v>214</v>
      </c>
      <c r="AO58" s="1">
        <v>229</v>
      </c>
      <c r="AP58" s="7">
        <f t="shared" si="6"/>
        <v>-7.009345794392523</v>
      </c>
      <c r="AQ58" s="1" t="b">
        <f t="shared" si="7"/>
        <v>0</v>
      </c>
      <c r="AR58" s="1">
        <v>310490</v>
      </c>
      <c r="AS58" s="1" t="s">
        <v>97</v>
      </c>
      <c r="AT58" s="4" t="str">
        <f t="shared" si="12"/>
        <v>S</v>
      </c>
      <c r="AU58" s="4" t="str">
        <f t="shared" si="13"/>
        <v>N</v>
      </c>
      <c r="AV58" s="4" t="str">
        <f t="shared" si="14"/>
        <v>N</v>
      </c>
      <c r="AW58" s="4" t="str">
        <f t="shared" si="15"/>
        <v>N</v>
      </c>
      <c r="AX58" s="4" t="str">
        <f t="shared" si="16"/>
        <v>N</v>
      </c>
      <c r="AY58" s="4" t="str">
        <f t="shared" si="17"/>
        <v>Risco muito baixo</v>
      </c>
    </row>
    <row r="59" spans="1:51" ht="16.5" x14ac:dyDescent="0.3">
      <c r="A59" s="1" t="s">
        <v>2226</v>
      </c>
      <c r="B59" s="1" t="s">
        <v>98</v>
      </c>
      <c r="C59">
        <v>95</v>
      </c>
      <c r="D59" s="5">
        <v>7877</v>
      </c>
      <c r="E59" s="6">
        <f t="shared" si="0"/>
        <v>1.2060429097372096</v>
      </c>
      <c r="F59" s="7">
        <v>5.63</v>
      </c>
      <c r="G59" s="7">
        <v>15.49</v>
      </c>
      <c r="H59" s="7">
        <v>5.63</v>
      </c>
      <c r="I59" s="7">
        <v>14.08</v>
      </c>
      <c r="J59" s="7">
        <v>16.899999999999999</v>
      </c>
      <c r="K59" s="7">
        <v>14.08</v>
      </c>
      <c r="L59" s="7">
        <v>12.68</v>
      </c>
      <c r="M59" s="7">
        <v>12.68</v>
      </c>
      <c r="N59" s="1">
        <v>14.08</v>
      </c>
      <c r="O59" s="7">
        <v>18.309999999999999</v>
      </c>
      <c r="P59" s="7">
        <v>12.68</v>
      </c>
      <c r="Q59" s="12">
        <f t="shared" si="8"/>
        <v>0</v>
      </c>
      <c r="R59" s="7">
        <f t="shared" si="1"/>
        <v>0</v>
      </c>
      <c r="S59" s="1" t="b">
        <f t="shared" si="2"/>
        <v>1</v>
      </c>
      <c r="T59" s="1">
        <v>310500</v>
      </c>
      <c r="U59" s="1" t="s">
        <v>98</v>
      </c>
      <c r="V59" s="1">
        <v>93</v>
      </c>
      <c r="W59" s="1">
        <v>82</v>
      </c>
      <c r="X59" s="1">
        <v>96</v>
      </c>
      <c r="Y59" s="1">
        <v>84</v>
      </c>
      <c r="Z59" s="1">
        <v>96</v>
      </c>
      <c r="AA59" s="1">
        <v>84</v>
      </c>
      <c r="AB59" s="7">
        <f t="shared" si="9"/>
        <v>11.827956989247312</v>
      </c>
      <c r="AC59" s="7">
        <f t="shared" si="10"/>
        <v>12.5</v>
      </c>
      <c r="AD59" s="7">
        <f t="shared" si="3"/>
        <v>12.5</v>
      </c>
      <c r="AE59" s="1" t="b">
        <f t="shared" si="11"/>
        <v>0</v>
      </c>
      <c r="AF59" s="1">
        <v>310500</v>
      </c>
      <c r="AG59" s="1" t="s">
        <v>98</v>
      </c>
      <c r="AH59" s="1">
        <v>96</v>
      </c>
      <c r="AI59" s="1">
        <v>86</v>
      </c>
      <c r="AJ59" s="7">
        <f t="shared" si="4"/>
        <v>10.416666666666668</v>
      </c>
      <c r="AK59" s="1" t="b">
        <f t="shared" si="5"/>
        <v>0</v>
      </c>
      <c r="AL59" s="1">
        <v>310500</v>
      </c>
      <c r="AM59" s="1" t="s">
        <v>98</v>
      </c>
      <c r="AN59" s="1">
        <v>96</v>
      </c>
      <c r="AO59" s="1">
        <v>87</v>
      </c>
      <c r="AP59" s="7">
        <f t="shared" si="6"/>
        <v>9.375</v>
      </c>
      <c r="AQ59" s="1" t="b">
        <f t="shared" si="7"/>
        <v>0</v>
      </c>
      <c r="AR59" s="1">
        <v>310500</v>
      </c>
      <c r="AS59" s="1" t="s">
        <v>98</v>
      </c>
      <c r="AT59" s="4" t="str">
        <f t="shared" si="12"/>
        <v>N</v>
      </c>
      <c r="AU59" s="4" t="str">
        <f t="shared" si="13"/>
        <v>N</v>
      </c>
      <c r="AV59" s="4" t="str">
        <f t="shared" si="14"/>
        <v>N</v>
      </c>
      <c r="AW59" s="4" t="str">
        <f t="shared" si="15"/>
        <v>S</v>
      </c>
      <c r="AX59" s="4" t="str">
        <f t="shared" si="16"/>
        <v>N</v>
      </c>
      <c r="AY59" s="4" t="str">
        <f t="shared" si="17"/>
        <v>Risco Alto</v>
      </c>
    </row>
    <row r="60" spans="1:51" ht="16.5" x14ac:dyDescent="0.3">
      <c r="A60" s="1" t="s">
        <v>1248</v>
      </c>
      <c r="B60" s="1" t="s">
        <v>99</v>
      </c>
      <c r="C60">
        <v>220</v>
      </c>
      <c r="D60" s="5">
        <v>22891</v>
      </c>
      <c r="E60" s="6">
        <f t="shared" si="0"/>
        <v>0.96107640557424323</v>
      </c>
      <c r="F60" s="7">
        <v>44.31</v>
      </c>
      <c r="G60" s="7">
        <v>62.28</v>
      </c>
      <c r="H60" s="7">
        <v>49.7</v>
      </c>
      <c r="I60" s="7">
        <v>67.66</v>
      </c>
      <c r="J60" s="7">
        <v>49.1</v>
      </c>
      <c r="K60" s="7">
        <v>66.47</v>
      </c>
      <c r="L60" s="7">
        <v>47.9</v>
      </c>
      <c r="M60" s="7">
        <v>50.9</v>
      </c>
      <c r="N60" s="1">
        <v>69.459999999999994</v>
      </c>
      <c r="O60" s="7">
        <v>57.49</v>
      </c>
      <c r="P60" s="7">
        <v>49.1</v>
      </c>
      <c r="Q60" s="12">
        <f t="shared" si="8"/>
        <v>0</v>
      </c>
      <c r="R60" s="7">
        <f t="shared" si="1"/>
        <v>0</v>
      </c>
      <c r="S60" s="1" t="b">
        <f t="shared" si="2"/>
        <v>1</v>
      </c>
      <c r="T60" s="1">
        <v>310510</v>
      </c>
      <c r="U60" s="1" t="s">
        <v>99</v>
      </c>
      <c r="V60" s="1">
        <v>187</v>
      </c>
      <c r="W60" s="1">
        <v>191</v>
      </c>
      <c r="X60" s="1">
        <v>199</v>
      </c>
      <c r="Y60" s="1">
        <v>201</v>
      </c>
      <c r="Z60" s="1">
        <v>199</v>
      </c>
      <c r="AA60" s="1">
        <v>201</v>
      </c>
      <c r="AB60" s="7">
        <f t="shared" si="9"/>
        <v>-2.1390374331550799</v>
      </c>
      <c r="AC60" s="7">
        <f t="shared" si="10"/>
        <v>-1.0050251256281406</v>
      </c>
      <c r="AD60" s="7">
        <f t="shared" si="3"/>
        <v>-1.0050251256281406</v>
      </c>
      <c r="AE60" s="1" t="b">
        <f t="shared" si="11"/>
        <v>0</v>
      </c>
      <c r="AF60" s="1">
        <v>310510</v>
      </c>
      <c r="AG60" s="1" t="s">
        <v>99</v>
      </c>
      <c r="AH60" s="1">
        <v>200</v>
      </c>
      <c r="AI60" s="1">
        <v>191</v>
      </c>
      <c r="AJ60" s="7">
        <f t="shared" si="4"/>
        <v>4.5</v>
      </c>
      <c r="AK60" s="1" t="b">
        <f t="shared" si="5"/>
        <v>0</v>
      </c>
      <c r="AL60" s="1">
        <v>310510</v>
      </c>
      <c r="AM60" s="1" t="s">
        <v>99</v>
      </c>
      <c r="AN60" s="1">
        <v>207</v>
      </c>
      <c r="AO60" s="1">
        <v>189</v>
      </c>
      <c r="AP60" s="7">
        <f t="shared" si="6"/>
        <v>8.695652173913043</v>
      </c>
      <c r="AQ60" s="1" t="b">
        <f t="shared" si="7"/>
        <v>0</v>
      </c>
      <c r="AR60" s="1">
        <v>310510</v>
      </c>
      <c r="AS60" s="1" t="s">
        <v>99</v>
      </c>
      <c r="AT60" s="4" t="str">
        <f t="shared" si="12"/>
        <v>N</v>
      </c>
      <c r="AU60" s="4" t="str">
        <f t="shared" si="13"/>
        <v>N</v>
      </c>
      <c r="AV60" s="4" t="str">
        <f t="shared" si="14"/>
        <v>N</v>
      </c>
      <c r="AW60" s="4" t="str">
        <f t="shared" si="15"/>
        <v>S</v>
      </c>
      <c r="AX60" s="4" t="str">
        <f t="shared" si="16"/>
        <v>N</v>
      </c>
      <c r="AY60" s="4" t="str">
        <f t="shared" si="17"/>
        <v>Risco Alto</v>
      </c>
    </row>
    <row r="61" spans="1:51" ht="16.5" x14ac:dyDescent="0.3">
      <c r="A61" s="1" t="s">
        <v>1953</v>
      </c>
      <c r="B61" s="1" t="s">
        <v>100</v>
      </c>
      <c r="C61">
        <v>52</v>
      </c>
      <c r="D61" s="5">
        <v>4938</v>
      </c>
      <c r="E61" s="6">
        <f t="shared" si="0"/>
        <v>1.0530579181855002</v>
      </c>
      <c r="F61" s="7">
        <v>41.18</v>
      </c>
      <c r="G61" s="7">
        <v>147.06</v>
      </c>
      <c r="H61" s="7">
        <v>29.41</v>
      </c>
      <c r="I61" s="7">
        <v>141.18</v>
      </c>
      <c r="J61" s="7">
        <v>129.41</v>
      </c>
      <c r="K61" s="7">
        <v>141.18</v>
      </c>
      <c r="L61" s="7">
        <v>129.41</v>
      </c>
      <c r="M61" s="7">
        <v>129.41</v>
      </c>
      <c r="N61" s="1">
        <v>241.18</v>
      </c>
      <c r="O61" s="7">
        <v>182.35</v>
      </c>
      <c r="P61" s="7">
        <v>194.12</v>
      </c>
      <c r="Q61" s="12">
        <f t="shared" si="8"/>
        <v>9</v>
      </c>
      <c r="R61" s="7">
        <f t="shared" si="1"/>
        <v>81.818181818181827</v>
      </c>
      <c r="S61" s="1" t="b">
        <f t="shared" si="2"/>
        <v>1</v>
      </c>
      <c r="T61" s="1">
        <v>310520</v>
      </c>
      <c r="U61" s="1" t="s">
        <v>100</v>
      </c>
      <c r="V61" s="1">
        <v>52</v>
      </c>
      <c r="W61" s="1">
        <v>47</v>
      </c>
      <c r="X61" s="1">
        <v>53</v>
      </c>
      <c r="Y61" s="1">
        <v>50</v>
      </c>
      <c r="Z61" s="1">
        <v>53</v>
      </c>
      <c r="AA61" s="1">
        <v>50</v>
      </c>
      <c r="AB61" s="7">
        <f t="shared" si="9"/>
        <v>9.6153846153846168</v>
      </c>
      <c r="AC61" s="7">
        <f t="shared" si="10"/>
        <v>5.6603773584905666</v>
      </c>
      <c r="AD61" s="7">
        <f t="shared" si="3"/>
        <v>5.6603773584905666</v>
      </c>
      <c r="AE61" s="1" t="b">
        <f t="shared" si="11"/>
        <v>0</v>
      </c>
      <c r="AF61" s="1">
        <v>310520</v>
      </c>
      <c r="AG61" s="1" t="s">
        <v>100</v>
      </c>
      <c r="AH61" s="1">
        <v>53</v>
      </c>
      <c r="AI61" s="1">
        <v>52</v>
      </c>
      <c r="AJ61" s="7">
        <f t="shared" si="4"/>
        <v>1.8867924528301887</v>
      </c>
      <c r="AK61" s="1" t="b">
        <f t="shared" si="5"/>
        <v>0</v>
      </c>
      <c r="AL61" s="1">
        <v>310520</v>
      </c>
      <c r="AM61" s="1" t="s">
        <v>100</v>
      </c>
      <c r="AN61" s="1">
        <v>53</v>
      </c>
      <c r="AO61" s="1">
        <v>51</v>
      </c>
      <c r="AP61" s="7">
        <f t="shared" si="6"/>
        <v>3.7735849056603774</v>
      </c>
      <c r="AQ61" s="1" t="b">
        <f t="shared" si="7"/>
        <v>0</v>
      </c>
      <c r="AR61" s="1">
        <v>310520</v>
      </c>
      <c r="AS61" s="1" t="s">
        <v>100</v>
      </c>
      <c r="AT61" s="4" t="str">
        <f t="shared" si="12"/>
        <v>N</v>
      </c>
      <c r="AU61" s="4" t="str">
        <f t="shared" si="13"/>
        <v>S</v>
      </c>
      <c r="AV61" s="4" t="str">
        <f t="shared" si="14"/>
        <v>N</v>
      </c>
      <c r="AW61" s="4" t="str">
        <f t="shared" si="15"/>
        <v>N</v>
      </c>
      <c r="AX61" s="4" t="str">
        <f t="shared" si="16"/>
        <v>N</v>
      </c>
      <c r="AY61" s="4" t="str">
        <f t="shared" si="17"/>
        <v>Risco Baixo</v>
      </c>
    </row>
    <row r="62" spans="1:51" ht="16.5" x14ac:dyDescent="0.3">
      <c r="A62" s="1" t="s">
        <v>914</v>
      </c>
      <c r="B62" s="1" t="s">
        <v>101</v>
      </c>
      <c r="C62">
        <v>49</v>
      </c>
      <c r="D62" s="5">
        <v>5405</v>
      </c>
      <c r="E62" s="6">
        <f t="shared" si="0"/>
        <v>0.90656799259944498</v>
      </c>
      <c r="F62" s="7">
        <v>40</v>
      </c>
      <c r="G62" s="7">
        <v>102.5</v>
      </c>
      <c r="H62" s="7">
        <v>32.5</v>
      </c>
      <c r="I62" s="7">
        <v>120</v>
      </c>
      <c r="J62" s="7">
        <v>100</v>
      </c>
      <c r="K62" s="7">
        <v>132.5</v>
      </c>
      <c r="L62" s="7">
        <v>100</v>
      </c>
      <c r="M62" s="7">
        <v>105</v>
      </c>
      <c r="N62" s="1">
        <v>137.5</v>
      </c>
      <c r="O62" s="7">
        <v>107.5</v>
      </c>
      <c r="P62" s="7">
        <v>177.5</v>
      </c>
      <c r="Q62" s="12">
        <f t="shared" si="8"/>
        <v>9</v>
      </c>
      <c r="R62" s="7">
        <f t="shared" si="1"/>
        <v>81.818181818181827</v>
      </c>
      <c r="S62" s="1" t="b">
        <f t="shared" si="2"/>
        <v>1</v>
      </c>
      <c r="T62" s="1">
        <v>310530</v>
      </c>
      <c r="U62" s="1" t="s">
        <v>101</v>
      </c>
      <c r="V62" s="1">
        <v>81</v>
      </c>
      <c r="W62" s="1">
        <v>91</v>
      </c>
      <c r="X62" s="1">
        <v>82</v>
      </c>
      <c r="Y62" s="1">
        <v>89</v>
      </c>
      <c r="Z62" s="1">
        <v>82</v>
      </c>
      <c r="AA62" s="1">
        <v>89</v>
      </c>
      <c r="AB62" s="7">
        <f t="shared" si="9"/>
        <v>-12.345679012345679</v>
      </c>
      <c r="AC62" s="7">
        <f t="shared" si="10"/>
        <v>-8.536585365853659</v>
      </c>
      <c r="AD62" s="7">
        <f t="shared" si="3"/>
        <v>-8.536585365853659</v>
      </c>
      <c r="AE62" s="1" t="b">
        <f t="shared" si="11"/>
        <v>0</v>
      </c>
      <c r="AF62" s="1">
        <v>310530</v>
      </c>
      <c r="AG62" s="1" t="s">
        <v>101</v>
      </c>
      <c r="AH62" s="1">
        <v>80</v>
      </c>
      <c r="AI62" s="1">
        <v>87</v>
      </c>
      <c r="AJ62" s="7">
        <f t="shared" si="4"/>
        <v>-8.75</v>
      </c>
      <c r="AK62" s="1" t="b">
        <f t="shared" si="5"/>
        <v>0</v>
      </c>
      <c r="AL62" s="1">
        <v>310530</v>
      </c>
      <c r="AM62" s="1" t="s">
        <v>101</v>
      </c>
      <c r="AN62" s="1">
        <v>81</v>
      </c>
      <c r="AO62" s="1">
        <v>86</v>
      </c>
      <c r="AP62" s="7">
        <f t="shared" si="6"/>
        <v>-6.1728395061728394</v>
      </c>
      <c r="AQ62" s="1" t="b">
        <f t="shared" si="7"/>
        <v>0</v>
      </c>
      <c r="AR62" s="1">
        <v>310530</v>
      </c>
      <c r="AS62" s="1" t="s">
        <v>101</v>
      </c>
      <c r="AT62" s="4" t="str">
        <f t="shared" si="12"/>
        <v>N</v>
      </c>
      <c r="AU62" s="4" t="str">
        <f t="shared" si="13"/>
        <v>S</v>
      </c>
      <c r="AV62" s="4" t="str">
        <f t="shared" si="14"/>
        <v>N</v>
      </c>
      <c r="AW62" s="4" t="str">
        <f t="shared" si="15"/>
        <v>N</v>
      </c>
      <c r="AX62" s="4" t="str">
        <f t="shared" si="16"/>
        <v>N</v>
      </c>
      <c r="AY62" s="4" t="str">
        <f t="shared" si="17"/>
        <v>Risco Baixo</v>
      </c>
    </row>
    <row r="63" spans="1:51" ht="16.5" x14ac:dyDescent="0.3">
      <c r="A63" s="1" t="s">
        <v>1452</v>
      </c>
      <c r="B63" s="1" t="s">
        <v>102</v>
      </c>
      <c r="C63">
        <v>407</v>
      </c>
      <c r="D63" s="5">
        <v>29205</v>
      </c>
      <c r="E63" s="6">
        <f t="shared" si="0"/>
        <v>1.3935969868173259</v>
      </c>
      <c r="F63" s="7">
        <v>50</v>
      </c>
      <c r="G63" s="7">
        <v>56.49</v>
      </c>
      <c r="H63" s="7">
        <v>16.559999999999999</v>
      </c>
      <c r="I63" s="7">
        <v>56.49</v>
      </c>
      <c r="J63" s="7">
        <v>59.42</v>
      </c>
      <c r="K63" s="7">
        <v>59.09</v>
      </c>
      <c r="L63" s="7">
        <v>58.12</v>
      </c>
      <c r="M63" s="7">
        <v>55.19</v>
      </c>
      <c r="N63" s="1">
        <v>75</v>
      </c>
      <c r="O63" s="7">
        <v>55.84</v>
      </c>
      <c r="P63" s="7">
        <v>69.81</v>
      </c>
      <c r="Q63" s="12">
        <f t="shared" si="8"/>
        <v>0</v>
      </c>
      <c r="R63" s="7">
        <f t="shared" si="1"/>
        <v>0</v>
      </c>
      <c r="S63" s="1" t="b">
        <f t="shared" si="2"/>
        <v>1</v>
      </c>
      <c r="T63" s="1">
        <v>310540</v>
      </c>
      <c r="U63" s="1" t="s">
        <v>102</v>
      </c>
      <c r="V63" s="1">
        <v>388</v>
      </c>
      <c r="W63" s="1">
        <v>390</v>
      </c>
      <c r="X63" s="1">
        <v>407</v>
      </c>
      <c r="Y63" s="1">
        <v>409</v>
      </c>
      <c r="Z63" s="1">
        <v>402</v>
      </c>
      <c r="AA63" s="1">
        <v>407</v>
      </c>
      <c r="AB63" s="7">
        <f t="shared" si="9"/>
        <v>-0.51546391752577314</v>
      </c>
      <c r="AC63" s="7">
        <f t="shared" si="10"/>
        <v>-0.49140049140049141</v>
      </c>
      <c r="AD63" s="7">
        <f t="shared" si="3"/>
        <v>-1.2437810945273633</v>
      </c>
      <c r="AE63" s="1" t="b">
        <f t="shared" si="11"/>
        <v>0</v>
      </c>
      <c r="AF63" s="1">
        <v>310540</v>
      </c>
      <c r="AG63" s="1" t="s">
        <v>102</v>
      </c>
      <c r="AH63" s="1">
        <v>396</v>
      </c>
      <c r="AI63" s="1">
        <v>388</v>
      </c>
      <c r="AJ63" s="7">
        <f t="shared" si="4"/>
        <v>2.0202020202020203</v>
      </c>
      <c r="AK63" s="1" t="b">
        <f t="shared" si="5"/>
        <v>0</v>
      </c>
      <c r="AL63" s="1">
        <v>310540</v>
      </c>
      <c r="AM63" s="1" t="s">
        <v>102</v>
      </c>
      <c r="AN63" s="1">
        <v>398</v>
      </c>
      <c r="AO63" s="1">
        <v>278</v>
      </c>
      <c r="AP63" s="7">
        <f t="shared" si="6"/>
        <v>30.150753768844218</v>
      </c>
      <c r="AQ63" s="1" t="b">
        <f t="shared" si="7"/>
        <v>0</v>
      </c>
      <c r="AR63" s="1">
        <v>310540</v>
      </c>
      <c r="AS63" s="1" t="s">
        <v>102</v>
      </c>
      <c r="AT63" s="4" t="str">
        <f t="shared" si="12"/>
        <v>N</v>
      </c>
      <c r="AU63" s="4" t="str">
        <f t="shared" si="13"/>
        <v>N</v>
      </c>
      <c r="AV63" s="4" t="str">
        <f t="shared" si="14"/>
        <v>N</v>
      </c>
      <c r="AW63" s="4" t="str">
        <f t="shared" si="15"/>
        <v>S</v>
      </c>
      <c r="AX63" s="4" t="str">
        <f t="shared" si="16"/>
        <v>N</v>
      </c>
      <c r="AY63" s="4" t="str">
        <f t="shared" si="17"/>
        <v>Risco Alto</v>
      </c>
    </row>
    <row r="64" spans="1:51" ht="16.5" x14ac:dyDescent="0.3">
      <c r="A64" s="1" t="s">
        <v>2356</v>
      </c>
      <c r="B64" s="1" t="s">
        <v>103</v>
      </c>
      <c r="C64">
        <v>46</v>
      </c>
      <c r="D64" s="5">
        <v>5643</v>
      </c>
      <c r="E64" s="6">
        <f t="shared" si="0"/>
        <v>0.81516923622186777</v>
      </c>
      <c r="F64" s="7">
        <v>109.68</v>
      </c>
      <c r="G64" s="7">
        <v>70.97</v>
      </c>
      <c r="H64" s="7">
        <v>80.650000000000006</v>
      </c>
      <c r="I64" s="7">
        <v>83.87</v>
      </c>
      <c r="J64" s="7">
        <v>87.1</v>
      </c>
      <c r="K64" s="7">
        <v>103.23</v>
      </c>
      <c r="L64" s="7">
        <v>87.1</v>
      </c>
      <c r="M64" s="7">
        <v>87.1</v>
      </c>
      <c r="N64" s="1">
        <v>135.47999999999999</v>
      </c>
      <c r="O64" s="7">
        <v>80.650000000000006</v>
      </c>
      <c r="P64" s="7">
        <v>100</v>
      </c>
      <c r="Q64" s="12">
        <f t="shared" si="8"/>
        <v>4</v>
      </c>
      <c r="R64" s="7">
        <f t="shared" si="1"/>
        <v>36.363636363636367</v>
      </c>
      <c r="S64" s="1" t="b">
        <f t="shared" si="2"/>
        <v>1</v>
      </c>
      <c r="T64" s="1">
        <v>310550</v>
      </c>
      <c r="U64" s="1" t="s">
        <v>103</v>
      </c>
      <c r="V64" s="1">
        <v>55</v>
      </c>
      <c r="W64" s="1">
        <v>65</v>
      </c>
      <c r="X64" s="1">
        <v>56</v>
      </c>
      <c r="Y64" s="1">
        <v>68</v>
      </c>
      <c r="Z64" s="1">
        <v>56</v>
      </c>
      <c r="AA64" s="1">
        <v>68</v>
      </c>
      <c r="AB64" s="7">
        <f t="shared" si="9"/>
        <v>-18.181818181818183</v>
      </c>
      <c r="AC64" s="7">
        <f t="shared" si="10"/>
        <v>-21.428571428571427</v>
      </c>
      <c r="AD64" s="7">
        <f t="shared" si="3"/>
        <v>-21.428571428571427</v>
      </c>
      <c r="AE64" s="1" t="b">
        <f t="shared" si="11"/>
        <v>0</v>
      </c>
      <c r="AF64" s="1">
        <v>310550</v>
      </c>
      <c r="AG64" s="1" t="s">
        <v>103</v>
      </c>
      <c r="AH64" s="1">
        <v>59</v>
      </c>
      <c r="AI64" s="1">
        <v>70</v>
      </c>
      <c r="AJ64" s="7">
        <f t="shared" si="4"/>
        <v>-18.64406779661017</v>
      </c>
      <c r="AK64" s="1" t="b">
        <f t="shared" si="5"/>
        <v>0</v>
      </c>
      <c r="AL64" s="1">
        <v>310550</v>
      </c>
      <c r="AM64" s="1" t="s">
        <v>103</v>
      </c>
      <c r="AN64" s="1">
        <v>57</v>
      </c>
      <c r="AO64" s="1">
        <v>66</v>
      </c>
      <c r="AP64" s="7">
        <f t="shared" si="6"/>
        <v>-15.789473684210526</v>
      </c>
      <c r="AQ64" s="1" t="b">
        <f t="shared" si="7"/>
        <v>0</v>
      </c>
      <c r="AR64" s="1">
        <v>310550</v>
      </c>
      <c r="AS64" s="1" t="s">
        <v>103</v>
      </c>
      <c r="AT64" s="4" t="str">
        <f t="shared" si="12"/>
        <v>N</v>
      </c>
      <c r="AU64" s="4" t="str">
        <f t="shared" si="13"/>
        <v>N</v>
      </c>
      <c r="AV64" s="4" t="str">
        <f t="shared" si="14"/>
        <v>N</v>
      </c>
      <c r="AW64" s="4" t="str">
        <f t="shared" si="15"/>
        <v>S</v>
      </c>
      <c r="AX64" s="4" t="str">
        <f t="shared" si="16"/>
        <v>N</v>
      </c>
      <c r="AY64" s="4" t="str">
        <f t="shared" si="17"/>
        <v>Risco Alto</v>
      </c>
    </row>
    <row r="65" spans="1:51" ht="16.5" x14ac:dyDescent="0.3">
      <c r="A65" s="1" t="s">
        <v>965</v>
      </c>
      <c r="B65" s="1" t="s">
        <v>104</v>
      </c>
      <c r="C65">
        <v>1365</v>
      </c>
      <c r="D65" s="5">
        <v>128120</v>
      </c>
      <c r="E65" s="6">
        <f t="shared" si="0"/>
        <v>1.0654074305338745</v>
      </c>
      <c r="F65" s="7">
        <v>87.01</v>
      </c>
      <c r="G65" s="7">
        <v>89.44</v>
      </c>
      <c r="H65" s="7">
        <v>125.58</v>
      </c>
      <c r="I65" s="7">
        <v>93.6</v>
      </c>
      <c r="J65" s="7">
        <v>93.91</v>
      </c>
      <c r="K65" s="7">
        <v>91.07</v>
      </c>
      <c r="L65" s="7">
        <v>93.5</v>
      </c>
      <c r="M65" s="7">
        <v>93.5</v>
      </c>
      <c r="N65" s="1">
        <v>88.63</v>
      </c>
      <c r="O65" s="7">
        <v>84.47</v>
      </c>
      <c r="P65" s="7">
        <v>86.8</v>
      </c>
      <c r="Q65" s="12">
        <f t="shared" si="8"/>
        <v>1</v>
      </c>
      <c r="R65" s="7">
        <f t="shared" si="1"/>
        <v>9.0909090909090917</v>
      </c>
      <c r="S65" s="1" t="b">
        <f t="shared" si="2"/>
        <v>1</v>
      </c>
      <c r="T65" s="1">
        <v>310560</v>
      </c>
      <c r="U65" s="1" t="s">
        <v>104</v>
      </c>
      <c r="V65" s="1">
        <v>1266</v>
      </c>
      <c r="W65" s="1">
        <v>1405</v>
      </c>
      <c r="X65" s="1">
        <v>1341</v>
      </c>
      <c r="Y65" s="1">
        <v>1446</v>
      </c>
      <c r="Z65" s="1">
        <v>1325</v>
      </c>
      <c r="AA65" s="1">
        <v>1437</v>
      </c>
      <c r="AB65" s="7">
        <f t="shared" si="9"/>
        <v>-10.979462875197472</v>
      </c>
      <c r="AC65" s="7">
        <f t="shared" si="10"/>
        <v>-7.8299776286353469</v>
      </c>
      <c r="AD65" s="7">
        <f t="shared" si="3"/>
        <v>-8.4528301886792452</v>
      </c>
      <c r="AE65" s="1" t="b">
        <f t="shared" si="11"/>
        <v>0</v>
      </c>
      <c r="AF65" s="1">
        <v>310560</v>
      </c>
      <c r="AG65" s="1" t="s">
        <v>104</v>
      </c>
      <c r="AH65" s="1">
        <v>1342</v>
      </c>
      <c r="AI65" s="1">
        <v>1446</v>
      </c>
      <c r="AJ65" s="7">
        <f t="shared" si="4"/>
        <v>-7.7496274217585688</v>
      </c>
      <c r="AK65" s="1" t="b">
        <f t="shared" si="5"/>
        <v>0</v>
      </c>
      <c r="AL65" s="1">
        <v>310560</v>
      </c>
      <c r="AM65" s="1" t="s">
        <v>104</v>
      </c>
      <c r="AN65" s="1">
        <v>1338</v>
      </c>
      <c r="AO65" s="1">
        <v>1454</v>
      </c>
      <c r="AP65" s="7">
        <f t="shared" si="6"/>
        <v>-8.6696562032884916</v>
      </c>
      <c r="AQ65" s="1" t="b">
        <f t="shared" si="7"/>
        <v>0</v>
      </c>
      <c r="AR65" s="1">
        <v>310560</v>
      </c>
      <c r="AS65" s="1" t="s">
        <v>104</v>
      </c>
      <c r="AT65" s="4" t="str">
        <f t="shared" si="12"/>
        <v>N</v>
      </c>
      <c r="AU65" s="4" t="str">
        <f t="shared" si="13"/>
        <v>N</v>
      </c>
      <c r="AV65" s="4" t="str">
        <f t="shared" si="14"/>
        <v>N</v>
      </c>
      <c r="AW65" s="4" t="str">
        <f t="shared" si="15"/>
        <v>S</v>
      </c>
      <c r="AX65" s="4" t="str">
        <f t="shared" si="16"/>
        <v>N</v>
      </c>
      <c r="AY65" s="4" t="str">
        <f t="shared" si="17"/>
        <v>Risco Alto</v>
      </c>
    </row>
    <row r="66" spans="1:51" ht="16.5" x14ac:dyDescent="0.3">
      <c r="A66" s="1" t="s">
        <v>2021</v>
      </c>
      <c r="B66" s="1" t="s">
        <v>105</v>
      </c>
      <c r="C66">
        <v>57</v>
      </c>
      <c r="D66" s="5">
        <v>5930</v>
      </c>
      <c r="E66" s="6">
        <f t="shared" si="0"/>
        <v>0.96121416526138281</v>
      </c>
      <c r="F66" s="7">
        <v>73.53</v>
      </c>
      <c r="G66" s="7">
        <v>58.82</v>
      </c>
      <c r="H66" s="7">
        <v>8.82</v>
      </c>
      <c r="I66" s="7">
        <v>76.47</v>
      </c>
      <c r="J66" s="7">
        <v>76.47</v>
      </c>
      <c r="K66" s="7">
        <v>70.59</v>
      </c>
      <c r="L66" s="7">
        <v>76.47</v>
      </c>
      <c r="M66" s="7">
        <v>79.41</v>
      </c>
      <c r="N66" s="1">
        <v>108.82</v>
      </c>
      <c r="O66" s="7">
        <v>97.06</v>
      </c>
      <c r="P66" s="7">
        <v>70.59</v>
      </c>
      <c r="Q66" s="12">
        <f t="shared" si="8"/>
        <v>2</v>
      </c>
      <c r="R66" s="7">
        <f t="shared" si="1"/>
        <v>18.181818181818183</v>
      </c>
      <c r="S66" s="1" t="b">
        <f t="shared" si="2"/>
        <v>1</v>
      </c>
      <c r="T66" s="1">
        <v>310570</v>
      </c>
      <c r="U66" s="1" t="s">
        <v>105</v>
      </c>
      <c r="V66" s="1">
        <v>51</v>
      </c>
      <c r="W66" s="1">
        <v>53</v>
      </c>
      <c r="X66" s="1">
        <v>51</v>
      </c>
      <c r="Y66" s="1">
        <v>53</v>
      </c>
      <c r="Z66" s="1">
        <v>51</v>
      </c>
      <c r="AA66" s="1">
        <v>53</v>
      </c>
      <c r="AB66" s="7">
        <f t="shared" si="9"/>
        <v>-3.9215686274509802</v>
      </c>
      <c r="AC66" s="7">
        <f t="shared" si="10"/>
        <v>-3.9215686274509802</v>
      </c>
      <c r="AD66" s="7">
        <f t="shared" si="3"/>
        <v>-3.9215686274509802</v>
      </c>
      <c r="AE66" s="1" t="b">
        <f t="shared" si="11"/>
        <v>0</v>
      </c>
      <c r="AF66" s="1">
        <v>310570</v>
      </c>
      <c r="AG66" s="1" t="s">
        <v>105</v>
      </c>
      <c r="AH66" s="1">
        <v>51</v>
      </c>
      <c r="AI66" s="1">
        <v>36</v>
      </c>
      <c r="AJ66" s="7">
        <f t="shared" si="4"/>
        <v>29.411764705882355</v>
      </c>
      <c r="AK66" s="1" t="b">
        <f t="shared" si="5"/>
        <v>0</v>
      </c>
      <c r="AL66" s="1">
        <v>310570</v>
      </c>
      <c r="AM66" s="1" t="s">
        <v>105</v>
      </c>
      <c r="AN66" s="1">
        <v>51</v>
      </c>
      <c r="AO66" s="1">
        <v>34</v>
      </c>
      <c r="AP66" s="7">
        <f t="shared" si="6"/>
        <v>33.333333333333329</v>
      </c>
      <c r="AQ66" s="1" t="b">
        <f t="shared" si="7"/>
        <v>0</v>
      </c>
      <c r="AR66" s="1">
        <v>310570</v>
      </c>
      <c r="AS66" s="1" t="s">
        <v>105</v>
      </c>
      <c r="AT66" s="4" t="str">
        <f t="shared" si="12"/>
        <v>N</v>
      </c>
      <c r="AU66" s="4" t="str">
        <f t="shared" si="13"/>
        <v>N</v>
      </c>
      <c r="AV66" s="4" t="str">
        <f t="shared" si="14"/>
        <v>N</v>
      </c>
      <c r="AW66" s="4" t="str">
        <f t="shared" si="15"/>
        <v>S</v>
      </c>
      <c r="AX66" s="4" t="str">
        <f t="shared" si="16"/>
        <v>N</v>
      </c>
      <c r="AY66" s="4" t="str">
        <f t="shared" si="17"/>
        <v>Risco Alto</v>
      </c>
    </row>
    <row r="67" spans="1:51" ht="16.5" x14ac:dyDescent="0.3">
      <c r="A67" s="1" t="s">
        <v>2180</v>
      </c>
      <c r="B67" s="1" t="s">
        <v>106</v>
      </c>
      <c r="C67">
        <v>228</v>
      </c>
      <c r="D67" s="5">
        <v>19787</v>
      </c>
      <c r="E67" s="6">
        <f t="shared" si="0"/>
        <v>1.1522716935361601</v>
      </c>
      <c r="F67" s="7">
        <v>101.76</v>
      </c>
      <c r="G67" s="7">
        <v>78.819999999999993</v>
      </c>
      <c r="H67" s="7">
        <v>106.47</v>
      </c>
      <c r="I67" s="7">
        <v>72.349999999999994</v>
      </c>
      <c r="J67" s="7">
        <v>72.349999999999994</v>
      </c>
      <c r="K67" s="7">
        <v>80</v>
      </c>
      <c r="L67" s="7">
        <v>72.349999999999994</v>
      </c>
      <c r="M67" s="7">
        <v>72.349999999999994</v>
      </c>
      <c r="N67" s="1">
        <v>90.59</v>
      </c>
      <c r="O67" s="7">
        <v>71.760000000000005</v>
      </c>
      <c r="P67" s="7">
        <v>69.41</v>
      </c>
      <c r="Q67" s="12">
        <f t="shared" si="8"/>
        <v>2</v>
      </c>
      <c r="R67" s="7">
        <f t="shared" si="1"/>
        <v>18.181818181818183</v>
      </c>
      <c r="S67" s="1" t="b">
        <f t="shared" si="2"/>
        <v>1</v>
      </c>
      <c r="T67" s="1">
        <v>310590</v>
      </c>
      <c r="U67" s="1" t="s">
        <v>106</v>
      </c>
      <c r="V67" s="1">
        <v>242</v>
      </c>
      <c r="W67" s="1">
        <v>223</v>
      </c>
      <c r="X67" s="1">
        <v>243</v>
      </c>
      <c r="Y67" s="1">
        <v>232</v>
      </c>
      <c r="Z67" s="1">
        <v>243</v>
      </c>
      <c r="AA67" s="1">
        <v>232</v>
      </c>
      <c r="AB67" s="7">
        <f t="shared" si="9"/>
        <v>7.8512396694214877</v>
      </c>
      <c r="AC67" s="7">
        <f t="shared" si="10"/>
        <v>4.5267489711934159</v>
      </c>
      <c r="AD67" s="7">
        <f t="shared" si="3"/>
        <v>4.5267489711934159</v>
      </c>
      <c r="AE67" s="1" t="b">
        <f t="shared" si="11"/>
        <v>0</v>
      </c>
      <c r="AF67" s="1">
        <v>310590</v>
      </c>
      <c r="AG67" s="1" t="s">
        <v>106</v>
      </c>
      <c r="AH67" s="1">
        <v>243</v>
      </c>
      <c r="AI67" s="1">
        <v>210</v>
      </c>
      <c r="AJ67" s="7">
        <f t="shared" si="4"/>
        <v>13.580246913580247</v>
      </c>
      <c r="AK67" s="1" t="b">
        <f t="shared" si="5"/>
        <v>0</v>
      </c>
      <c r="AL67" s="1">
        <v>310590</v>
      </c>
      <c r="AM67" s="1" t="s">
        <v>106</v>
      </c>
      <c r="AN67" s="1">
        <v>240</v>
      </c>
      <c r="AO67" s="1">
        <v>213</v>
      </c>
      <c r="AP67" s="7">
        <f t="shared" si="6"/>
        <v>11.25</v>
      </c>
      <c r="AQ67" s="1" t="b">
        <f t="shared" si="7"/>
        <v>0</v>
      </c>
      <c r="AR67" s="1">
        <v>310590</v>
      </c>
      <c r="AS67" s="1" t="s">
        <v>106</v>
      </c>
      <c r="AT67" s="4" t="str">
        <f t="shared" si="12"/>
        <v>N</v>
      </c>
      <c r="AU67" s="4" t="str">
        <f t="shared" si="13"/>
        <v>N</v>
      </c>
      <c r="AV67" s="4" t="str">
        <f t="shared" si="14"/>
        <v>N</v>
      </c>
      <c r="AW67" s="4" t="str">
        <f t="shared" si="15"/>
        <v>S</v>
      </c>
      <c r="AX67" s="4" t="str">
        <f t="shared" si="16"/>
        <v>N</v>
      </c>
      <c r="AY67" s="4" t="str">
        <f t="shared" si="17"/>
        <v>Risco Alto</v>
      </c>
    </row>
    <row r="68" spans="1:51" ht="16.5" x14ac:dyDescent="0.3">
      <c r="A68" s="1" t="s">
        <v>1454</v>
      </c>
      <c r="B68" s="1" t="s">
        <v>107</v>
      </c>
      <c r="C68">
        <v>132</v>
      </c>
      <c r="D68" s="5">
        <v>10028</v>
      </c>
      <c r="E68" s="6">
        <f t="shared" si="0"/>
        <v>1.3163143199042679</v>
      </c>
      <c r="F68" s="7">
        <v>58.06</v>
      </c>
      <c r="G68" s="7">
        <v>60.22</v>
      </c>
      <c r="H68" s="7" t="s">
        <v>62</v>
      </c>
      <c r="I68" s="7">
        <v>54.84</v>
      </c>
      <c r="J68" s="7">
        <v>61.29</v>
      </c>
      <c r="K68" s="7">
        <v>62.37</v>
      </c>
      <c r="L68" s="7">
        <v>61.29</v>
      </c>
      <c r="M68" s="7">
        <v>63.44</v>
      </c>
      <c r="N68" s="1">
        <v>79.569999999999993</v>
      </c>
      <c r="O68" s="7">
        <v>63.44</v>
      </c>
      <c r="P68" s="7">
        <v>74.19</v>
      </c>
      <c r="Q68" s="12">
        <f t="shared" si="8"/>
        <v>0</v>
      </c>
      <c r="R68" s="7">
        <f t="shared" si="1"/>
        <v>0</v>
      </c>
      <c r="S68" s="1" t="b">
        <f t="shared" si="2"/>
        <v>1</v>
      </c>
      <c r="T68" s="1">
        <v>310600</v>
      </c>
      <c r="U68" s="1" t="s">
        <v>107</v>
      </c>
      <c r="V68" s="1">
        <v>106</v>
      </c>
      <c r="W68" s="1">
        <v>121</v>
      </c>
      <c r="X68" s="1">
        <v>112</v>
      </c>
      <c r="Y68" s="1">
        <v>117</v>
      </c>
      <c r="Z68" s="1">
        <v>112</v>
      </c>
      <c r="AA68" s="1">
        <v>117</v>
      </c>
      <c r="AB68" s="7">
        <f t="shared" si="9"/>
        <v>-14.150943396226415</v>
      </c>
      <c r="AC68" s="7">
        <f t="shared" si="10"/>
        <v>-4.4642857142857144</v>
      </c>
      <c r="AD68" s="7">
        <f t="shared" si="3"/>
        <v>-4.4642857142857144</v>
      </c>
      <c r="AE68" s="1" t="b">
        <f t="shared" si="11"/>
        <v>0</v>
      </c>
      <c r="AF68" s="1">
        <v>310600</v>
      </c>
      <c r="AG68" s="1" t="s">
        <v>107</v>
      </c>
      <c r="AH68" s="1">
        <v>112</v>
      </c>
      <c r="AI68" s="1">
        <v>106</v>
      </c>
      <c r="AJ68" s="7">
        <f t="shared" si="4"/>
        <v>5.3571428571428568</v>
      </c>
      <c r="AK68" s="1" t="b">
        <f t="shared" si="5"/>
        <v>0</v>
      </c>
      <c r="AL68" s="1">
        <v>310600</v>
      </c>
      <c r="AM68" s="1" t="s">
        <v>107</v>
      </c>
      <c r="AN68" s="1">
        <v>115</v>
      </c>
      <c r="AO68" s="1">
        <v>110</v>
      </c>
      <c r="AP68" s="7">
        <f t="shared" si="6"/>
        <v>4.3478260869565215</v>
      </c>
      <c r="AQ68" s="1" t="b">
        <f t="shared" si="7"/>
        <v>0</v>
      </c>
      <c r="AR68" s="1">
        <v>310600</v>
      </c>
      <c r="AS68" s="1" t="s">
        <v>107</v>
      </c>
      <c r="AT68" s="4" t="str">
        <f t="shared" si="12"/>
        <v>N</v>
      </c>
      <c r="AU68" s="4" t="str">
        <f t="shared" si="13"/>
        <v>N</v>
      </c>
      <c r="AV68" s="4" t="str">
        <f t="shared" si="14"/>
        <v>N</v>
      </c>
      <c r="AW68" s="4" t="str">
        <f t="shared" si="15"/>
        <v>S</v>
      </c>
      <c r="AX68" s="4" t="str">
        <f t="shared" si="16"/>
        <v>N</v>
      </c>
      <c r="AY68" s="4" t="str">
        <f t="shared" si="17"/>
        <v>Risco Alto</v>
      </c>
    </row>
    <row r="69" spans="1:51" ht="16.5" x14ac:dyDescent="0.3">
      <c r="A69" s="1" t="s">
        <v>1582</v>
      </c>
      <c r="B69" s="1" t="s">
        <v>108</v>
      </c>
      <c r="C69">
        <v>27</v>
      </c>
      <c r="D69" s="5">
        <v>3400</v>
      </c>
      <c r="E69" s="6">
        <f t="shared" ref="E69:E132" si="18">C69/D69*100</f>
        <v>0.79411764705882348</v>
      </c>
      <c r="F69" s="7">
        <v>91.3</v>
      </c>
      <c r="G69" s="7">
        <v>73.91</v>
      </c>
      <c r="H69" s="7">
        <v>78.260000000000005</v>
      </c>
      <c r="I69" s="7">
        <v>73.91</v>
      </c>
      <c r="J69" s="7">
        <v>73.91</v>
      </c>
      <c r="K69" s="7">
        <v>82.61</v>
      </c>
      <c r="L69" s="7">
        <v>73.91</v>
      </c>
      <c r="M69" s="7">
        <v>56.52</v>
      </c>
      <c r="N69" s="1">
        <v>91.3</v>
      </c>
      <c r="O69" s="7">
        <v>52.17</v>
      </c>
      <c r="P69" s="7">
        <v>95.65</v>
      </c>
      <c r="Q69" s="12">
        <f t="shared" si="8"/>
        <v>2</v>
      </c>
      <c r="R69" s="7">
        <f t="shared" ref="R69:R132" si="19">Q69/11*100</f>
        <v>18.181818181818183</v>
      </c>
      <c r="S69" s="1" t="b">
        <f t="shared" ref="S69:S132" si="20">U69=B69</f>
        <v>1</v>
      </c>
      <c r="T69" s="1">
        <v>310610</v>
      </c>
      <c r="U69" s="1" t="s">
        <v>108</v>
      </c>
      <c r="V69" s="1">
        <v>35</v>
      </c>
      <c r="W69" s="1">
        <v>33</v>
      </c>
      <c r="X69" s="1">
        <v>35</v>
      </c>
      <c r="Y69" s="1">
        <v>36</v>
      </c>
      <c r="Z69" s="1">
        <v>35</v>
      </c>
      <c r="AA69" s="1">
        <v>36</v>
      </c>
      <c r="AB69" s="7">
        <f t="shared" si="9"/>
        <v>5.7142857142857144</v>
      </c>
      <c r="AC69" s="7">
        <f t="shared" si="10"/>
        <v>-2.8571428571428572</v>
      </c>
      <c r="AD69" s="7">
        <f t="shared" ref="AD69:AD132" si="21">(Z69-AA69)/Z69*100</f>
        <v>-2.8571428571428572</v>
      </c>
      <c r="AE69" s="1" t="b">
        <f t="shared" ref="AE69:AE132" si="22">AF69=A69</f>
        <v>0</v>
      </c>
      <c r="AF69" s="1">
        <v>310610</v>
      </c>
      <c r="AG69" s="1" t="s">
        <v>108</v>
      </c>
      <c r="AH69" s="1">
        <v>34</v>
      </c>
      <c r="AI69" s="1">
        <v>37</v>
      </c>
      <c r="AJ69" s="7">
        <f t="shared" ref="AJ69:AJ132" si="23">(AH69-AI69)/AH69*100</f>
        <v>-8.8235294117647065</v>
      </c>
      <c r="AK69" s="1" t="b">
        <f t="shared" ref="AK69:AK132" si="24">AL69=A69</f>
        <v>0</v>
      </c>
      <c r="AL69" s="1">
        <v>310610</v>
      </c>
      <c r="AM69" s="1" t="s">
        <v>108</v>
      </c>
      <c r="AN69" s="1">
        <v>35</v>
      </c>
      <c r="AO69" s="1">
        <v>32</v>
      </c>
      <c r="AP69" s="7">
        <f t="shared" ref="AP69:AP132" si="25">(AN69-AO69)/AN69*100</f>
        <v>8.5714285714285712</v>
      </c>
      <c r="AQ69" s="1" t="b">
        <f t="shared" ref="AQ69:AQ132" si="26">AR69=A69</f>
        <v>0</v>
      </c>
      <c r="AR69" s="1">
        <v>310610</v>
      </c>
      <c r="AS69" s="1" t="s">
        <v>108</v>
      </c>
      <c r="AT69" s="4" t="str">
        <f t="shared" si="12"/>
        <v>N</v>
      </c>
      <c r="AU69" s="4" t="str">
        <f t="shared" si="13"/>
        <v>N</v>
      </c>
      <c r="AV69" s="4" t="str">
        <f t="shared" si="14"/>
        <v>N</v>
      </c>
      <c r="AW69" s="4" t="str">
        <f t="shared" si="15"/>
        <v>S</v>
      </c>
      <c r="AX69" s="4" t="str">
        <f t="shared" si="16"/>
        <v>N</v>
      </c>
      <c r="AY69" s="4" t="str">
        <f t="shared" si="17"/>
        <v>Risco Alto</v>
      </c>
    </row>
    <row r="70" spans="1:51" ht="16.5" x14ac:dyDescent="0.3">
      <c r="A70" s="1" t="s">
        <v>1023</v>
      </c>
      <c r="B70" s="1" t="s">
        <v>109</v>
      </c>
      <c r="C70">
        <v>29603</v>
      </c>
      <c r="D70" s="5">
        <v>2395785</v>
      </c>
      <c r="E70" s="6">
        <f t="shared" si="18"/>
        <v>1.2356284057208806</v>
      </c>
      <c r="F70" s="7">
        <v>94.69</v>
      </c>
      <c r="G70" s="7">
        <v>55.39</v>
      </c>
      <c r="H70" s="7">
        <v>94.38</v>
      </c>
      <c r="I70" s="7">
        <v>55.76</v>
      </c>
      <c r="J70" s="7">
        <v>64.33</v>
      </c>
      <c r="K70" s="7">
        <v>57.7</v>
      </c>
      <c r="L70" s="7">
        <v>59.42</v>
      </c>
      <c r="M70" s="7">
        <v>59.01</v>
      </c>
      <c r="N70" s="1">
        <v>72.73</v>
      </c>
      <c r="O70" s="7">
        <v>61.11</v>
      </c>
      <c r="P70" s="7">
        <v>69.569999999999993</v>
      </c>
      <c r="Q70" s="12">
        <f t="shared" ref="Q70:Q133" si="27">COUNTIF(F70:G70,"&gt;=90")+COUNTIF(H70:P70,"&gt;=95")</f>
        <v>1</v>
      </c>
      <c r="R70" s="7">
        <f t="shared" si="19"/>
        <v>9.0909090909090917</v>
      </c>
      <c r="S70" s="1" t="b">
        <f t="shared" si="20"/>
        <v>1</v>
      </c>
      <c r="T70" s="1">
        <v>310620</v>
      </c>
      <c r="U70" s="1" t="s">
        <v>109</v>
      </c>
      <c r="V70" s="1">
        <v>27599</v>
      </c>
      <c r="W70" s="1">
        <v>28381</v>
      </c>
      <c r="X70" s="1">
        <v>28724</v>
      </c>
      <c r="Y70" s="1">
        <v>29560</v>
      </c>
      <c r="Z70" s="1">
        <v>28252</v>
      </c>
      <c r="AA70" s="1">
        <v>29167</v>
      </c>
      <c r="AB70" s="7">
        <f t="shared" si="9"/>
        <v>-2.8334359940577558</v>
      </c>
      <c r="AC70" s="7">
        <f t="shared" si="10"/>
        <v>-2.9104581534605209</v>
      </c>
      <c r="AD70" s="7">
        <f t="shared" si="21"/>
        <v>-3.2387087639813106</v>
      </c>
      <c r="AE70" s="1" t="b">
        <f t="shared" si="22"/>
        <v>0</v>
      </c>
      <c r="AF70" s="1">
        <v>310620</v>
      </c>
      <c r="AG70" s="1" t="s">
        <v>109</v>
      </c>
      <c r="AH70" s="1">
        <v>29633</v>
      </c>
      <c r="AI70" s="1">
        <v>30002</v>
      </c>
      <c r="AJ70" s="7">
        <f t="shared" si="23"/>
        <v>-1.2452333547059022</v>
      </c>
      <c r="AK70" s="1" t="b">
        <f t="shared" si="24"/>
        <v>0</v>
      </c>
      <c r="AL70" s="1">
        <v>310620</v>
      </c>
      <c r="AM70" s="1" t="s">
        <v>109</v>
      </c>
      <c r="AN70" s="1">
        <v>28943</v>
      </c>
      <c r="AO70" s="1">
        <v>29268</v>
      </c>
      <c r="AP70" s="7">
        <f t="shared" si="25"/>
        <v>-1.1228967280516877</v>
      </c>
      <c r="AQ70" s="1" t="b">
        <f t="shared" si="26"/>
        <v>0</v>
      </c>
      <c r="AR70" s="1">
        <v>310620</v>
      </c>
      <c r="AS70" s="1" t="s">
        <v>109</v>
      </c>
      <c r="AT70" s="4" t="str">
        <f t="shared" ref="AT70:AT133" si="28">IF(R70=100,"S","N")</f>
        <v>N</v>
      </c>
      <c r="AU70" s="4" t="str">
        <f t="shared" ref="AU70:AU133" si="29">IF(AND(R70&gt;=75,R70&lt;100,COUNTIF(L70:N70,"&gt;=95")=3)=TRUE,"S","N")</f>
        <v>N</v>
      </c>
      <c r="AV70" s="4" t="str">
        <f t="shared" ref="AV70:AV133" si="30">IF(AND(R70&gt;=75,R70&lt;100,COUNTIF(L70:N70,"&gt;=95")&lt;3)=TRUE,"S","N")</f>
        <v>N</v>
      </c>
      <c r="AW70" s="4" t="str">
        <f t="shared" ref="AW70:AW133" si="31">IF(OR(AND(D70&gt;=100000,OR(AB70&gt;=10,AC70&gt;=10,AD70&gt;=10,AJ70&gt;=10,AP70&gt;=10)=FALSE,R70&lt;75),AND(D70&lt;100000,R70&lt;75))=TRUE,"S","N")</f>
        <v>S</v>
      </c>
      <c r="AX70" s="4" t="str">
        <f t="shared" ref="AX70:AX133" si="32">IF(AND(D70&gt;=100000,OR(AB70&gt;=10,AC70&gt;=10,AD70&gt;=10,AJ70&gt;=10,AP70&gt;=10)=TRUE,R70&lt;75)=TRUE,"S","N")</f>
        <v>N</v>
      </c>
      <c r="AY70" s="4" t="str">
        <f t="shared" ref="AY70:AY133" si="33">IF(AT70="S",AT$3,IF(AU70="S",AU$3,IF(AV70="S",AV$3,IF(AW70="S",AW$3,IF(AX70="S",AX$3)))))</f>
        <v>Risco Alto</v>
      </c>
    </row>
    <row r="71" spans="1:51" ht="16.5" x14ac:dyDescent="0.3">
      <c r="A71" s="1" t="s">
        <v>1107</v>
      </c>
      <c r="B71" s="1" t="s">
        <v>110</v>
      </c>
      <c r="C71">
        <v>316</v>
      </c>
      <c r="D71" s="5">
        <v>23984</v>
      </c>
      <c r="E71" s="6">
        <f t="shared" si="18"/>
        <v>1.3175450300200133</v>
      </c>
      <c r="F71" s="7">
        <v>70.040000000000006</v>
      </c>
      <c r="G71" s="7">
        <v>72.69</v>
      </c>
      <c r="H71" s="7">
        <v>13.22</v>
      </c>
      <c r="I71" s="7">
        <v>68.28</v>
      </c>
      <c r="J71" s="7">
        <v>66.959999999999994</v>
      </c>
      <c r="K71" s="7">
        <v>75.77</v>
      </c>
      <c r="L71" s="7">
        <v>66.959999999999994</v>
      </c>
      <c r="M71" s="7">
        <v>70.040000000000006</v>
      </c>
      <c r="N71" s="1">
        <v>87.67</v>
      </c>
      <c r="O71" s="7">
        <v>72.69</v>
      </c>
      <c r="P71" s="7">
        <v>88.99</v>
      </c>
      <c r="Q71" s="12">
        <f t="shared" si="27"/>
        <v>0</v>
      </c>
      <c r="R71" s="7">
        <f t="shared" si="19"/>
        <v>0</v>
      </c>
      <c r="S71" s="1" t="b">
        <f t="shared" si="20"/>
        <v>1</v>
      </c>
      <c r="T71" s="1">
        <v>310630</v>
      </c>
      <c r="U71" s="1" t="s">
        <v>110</v>
      </c>
      <c r="V71" s="1">
        <v>312</v>
      </c>
      <c r="W71" s="1">
        <v>322</v>
      </c>
      <c r="X71" s="1">
        <v>329</v>
      </c>
      <c r="Y71" s="1">
        <v>338</v>
      </c>
      <c r="Z71" s="1">
        <v>329</v>
      </c>
      <c r="AA71" s="1">
        <v>338</v>
      </c>
      <c r="AB71" s="7">
        <f t="shared" si="9"/>
        <v>-3.2051282051282048</v>
      </c>
      <c r="AC71" s="7">
        <f t="shared" si="10"/>
        <v>-2.735562310030395</v>
      </c>
      <c r="AD71" s="7">
        <f t="shared" si="21"/>
        <v>-2.735562310030395</v>
      </c>
      <c r="AE71" s="1" t="b">
        <f t="shared" si="22"/>
        <v>0</v>
      </c>
      <c r="AF71" s="1">
        <v>310630</v>
      </c>
      <c r="AG71" s="1" t="s">
        <v>110</v>
      </c>
      <c r="AH71" s="1">
        <v>337</v>
      </c>
      <c r="AI71" s="1">
        <v>335</v>
      </c>
      <c r="AJ71" s="7">
        <f t="shared" si="23"/>
        <v>0.59347181008902083</v>
      </c>
      <c r="AK71" s="1" t="b">
        <f t="shared" si="24"/>
        <v>0</v>
      </c>
      <c r="AL71" s="1">
        <v>310630</v>
      </c>
      <c r="AM71" s="1" t="s">
        <v>110</v>
      </c>
      <c r="AN71" s="1">
        <v>332</v>
      </c>
      <c r="AO71" s="1">
        <v>281</v>
      </c>
      <c r="AP71" s="7">
        <f t="shared" si="25"/>
        <v>15.361445783132529</v>
      </c>
      <c r="AQ71" s="1" t="b">
        <f t="shared" si="26"/>
        <v>0</v>
      </c>
      <c r="AR71" s="1">
        <v>310630</v>
      </c>
      <c r="AS71" s="1" t="s">
        <v>110</v>
      </c>
      <c r="AT71" s="4" t="str">
        <f t="shared" si="28"/>
        <v>N</v>
      </c>
      <c r="AU71" s="4" t="str">
        <f t="shared" si="29"/>
        <v>N</v>
      </c>
      <c r="AV71" s="4" t="str">
        <f t="shared" si="30"/>
        <v>N</v>
      </c>
      <c r="AW71" s="4" t="str">
        <f t="shared" si="31"/>
        <v>S</v>
      </c>
      <c r="AX71" s="4" t="str">
        <f t="shared" si="32"/>
        <v>N</v>
      </c>
      <c r="AY71" s="4" t="str">
        <f t="shared" si="33"/>
        <v>Risco Alto</v>
      </c>
    </row>
    <row r="72" spans="1:51" ht="16.5" x14ac:dyDescent="0.3">
      <c r="A72" s="1" t="s">
        <v>1025</v>
      </c>
      <c r="B72" s="1" t="s">
        <v>111</v>
      </c>
      <c r="C72">
        <v>97</v>
      </c>
      <c r="D72" s="5">
        <v>7553</v>
      </c>
      <c r="E72" s="6">
        <f t="shared" si="18"/>
        <v>1.2842579107639349</v>
      </c>
      <c r="F72" s="7">
        <v>123.33</v>
      </c>
      <c r="G72" s="7">
        <v>85</v>
      </c>
      <c r="H72" s="7">
        <v>111.67</v>
      </c>
      <c r="I72" s="7">
        <v>96.67</v>
      </c>
      <c r="J72" s="7">
        <v>103.33</v>
      </c>
      <c r="K72" s="7">
        <v>95</v>
      </c>
      <c r="L72" s="7">
        <v>103.33</v>
      </c>
      <c r="M72" s="7">
        <v>101.67</v>
      </c>
      <c r="N72" s="1">
        <v>91.67</v>
      </c>
      <c r="O72" s="7">
        <v>98.33</v>
      </c>
      <c r="P72" s="7">
        <v>93.33</v>
      </c>
      <c r="Q72" s="12">
        <f t="shared" si="27"/>
        <v>8</v>
      </c>
      <c r="R72" s="7">
        <f t="shared" si="19"/>
        <v>72.727272727272734</v>
      </c>
      <c r="S72" s="1" t="b">
        <f t="shared" si="20"/>
        <v>1</v>
      </c>
      <c r="T72" s="1">
        <v>310640</v>
      </c>
      <c r="U72" s="1" t="s">
        <v>111</v>
      </c>
      <c r="V72" s="1">
        <v>93</v>
      </c>
      <c r="W72" s="1">
        <v>92</v>
      </c>
      <c r="X72" s="1">
        <v>102</v>
      </c>
      <c r="Y72" s="1">
        <v>98</v>
      </c>
      <c r="Z72" s="1">
        <v>102</v>
      </c>
      <c r="AA72" s="1">
        <v>98</v>
      </c>
      <c r="AB72" s="7">
        <f t="shared" si="9"/>
        <v>1.0752688172043012</v>
      </c>
      <c r="AC72" s="7">
        <f t="shared" si="10"/>
        <v>3.9215686274509802</v>
      </c>
      <c r="AD72" s="7">
        <f t="shared" si="21"/>
        <v>3.9215686274509802</v>
      </c>
      <c r="AE72" s="1" t="b">
        <f t="shared" si="22"/>
        <v>0</v>
      </c>
      <c r="AF72" s="1">
        <v>310640</v>
      </c>
      <c r="AG72" s="1" t="s">
        <v>111</v>
      </c>
      <c r="AH72" s="1">
        <v>97</v>
      </c>
      <c r="AI72" s="1">
        <v>85</v>
      </c>
      <c r="AJ72" s="7">
        <f t="shared" si="23"/>
        <v>12.371134020618557</v>
      </c>
      <c r="AK72" s="1" t="b">
        <f t="shared" si="24"/>
        <v>0</v>
      </c>
      <c r="AL72" s="1">
        <v>310640</v>
      </c>
      <c r="AM72" s="1" t="s">
        <v>111</v>
      </c>
      <c r="AN72" s="1">
        <v>99</v>
      </c>
      <c r="AO72" s="1">
        <v>84</v>
      </c>
      <c r="AP72" s="7">
        <f t="shared" si="25"/>
        <v>15.151515151515152</v>
      </c>
      <c r="AQ72" s="1" t="b">
        <f t="shared" si="26"/>
        <v>0</v>
      </c>
      <c r="AR72" s="1">
        <v>310640</v>
      </c>
      <c r="AS72" s="1" t="s">
        <v>111</v>
      </c>
      <c r="AT72" s="4" t="str">
        <f t="shared" si="28"/>
        <v>N</v>
      </c>
      <c r="AU72" s="4" t="str">
        <f t="shared" si="29"/>
        <v>N</v>
      </c>
      <c r="AV72" s="4" t="str">
        <f t="shared" si="30"/>
        <v>N</v>
      </c>
      <c r="AW72" s="4" t="str">
        <f t="shared" si="31"/>
        <v>S</v>
      </c>
      <c r="AX72" s="4" t="str">
        <f t="shared" si="32"/>
        <v>N</v>
      </c>
      <c r="AY72" s="4" t="str">
        <f t="shared" si="33"/>
        <v>Risco Alto</v>
      </c>
    </row>
    <row r="73" spans="1:51" ht="16.5" x14ac:dyDescent="0.3">
      <c r="A73" s="1" t="s">
        <v>1181</v>
      </c>
      <c r="B73" s="1" t="s">
        <v>112</v>
      </c>
      <c r="C73">
        <v>85</v>
      </c>
      <c r="D73" s="5">
        <v>12198</v>
      </c>
      <c r="E73" s="6">
        <f t="shared" si="18"/>
        <v>0.69683554681095261</v>
      </c>
      <c r="F73" s="7">
        <v>42.31</v>
      </c>
      <c r="G73" s="7">
        <v>56.41</v>
      </c>
      <c r="H73" s="7">
        <v>38.46</v>
      </c>
      <c r="I73" s="7">
        <v>50</v>
      </c>
      <c r="J73" s="7">
        <v>52.56</v>
      </c>
      <c r="K73" s="7">
        <v>58.97</v>
      </c>
      <c r="L73" s="7">
        <v>52.56</v>
      </c>
      <c r="M73" s="7">
        <v>52.56</v>
      </c>
      <c r="N73" s="1">
        <v>61.54</v>
      </c>
      <c r="O73" s="7">
        <v>56.41</v>
      </c>
      <c r="P73" s="7">
        <v>61.54</v>
      </c>
      <c r="Q73" s="12">
        <f t="shared" si="27"/>
        <v>0</v>
      </c>
      <c r="R73" s="7">
        <f t="shared" si="19"/>
        <v>0</v>
      </c>
      <c r="S73" s="1" t="b">
        <f t="shared" si="20"/>
        <v>1</v>
      </c>
      <c r="T73" s="1">
        <v>310650</v>
      </c>
      <c r="U73" s="1" t="s">
        <v>112</v>
      </c>
      <c r="V73" s="1">
        <v>93</v>
      </c>
      <c r="W73" s="1">
        <v>81</v>
      </c>
      <c r="X73" s="1">
        <v>98</v>
      </c>
      <c r="Y73" s="1">
        <v>83</v>
      </c>
      <c r="Z73" s="1">
        <v>98</v>
      </c>
      <c r="AA73" s="1">
        <v>83</v>
      </c>
      <c r="AB73" s="7">
        <f t="shared" si="9"/>
        <v>12.903225806451612</v>
      </c>
      <c r="AC73" s="7">
        <f t="shared" si="10"/>
        <v>15.306122448979592</v>
      </c>
      <c r="AD73" s="7">
        <f t="shared" si="21"/>
        <v>15.306122448979592</v>
      </c>
      <c r="AE73" s="1" t="b">
        <f t="shared" si="22"/>
        <v>0</v>
      </c>
      <c r="AF73" s="1">
        <v>310650</v>
      </c>
      <c r="AG73" s="1" t="s">
        <v>112</v>
      </c>
      <c r="AH73" s="1">
        <v>97</v>
      </c>
      <c r="AI73" s="1">
        <v>77</v>
      </c>
      <c r="AJ73" s="7">
        <f t="shared" si="23"/>
        <v>20.618556701030926</v>
      </c>
      <c r="AK73" s="1" t="b">
        <f t="shared" si="24"/>
        <v>0</v>
      </c>
      <c r="AL73" s="1">
        <v>310650</v>
      </c>
      <c r="AM73" s="1" t="s">
        <v>112</v>
      </c>
      <c r="AN73" s="1">
        <v>98</v>
      </c>
      <c r="AO73" s="1">
        <v>68</v>
      </c>
      <c r="AP73" s="7">
        <f t="shared" si="25"/>
        <v>30.612244897959183</v>
      </c>
      <c r="AQ73" s="1" t="b">
        <f t="shared" si="26"/>
        <v>0</v>
      </c>
      <c r="AR73" s="1">
        <v>310650</v>
      </c>
      <c r="AS73" s="1" t="s">
        <v>112</v>
      </c>
      <c r="AT73" s="4" t="str">
        <f t="shared" si="28"/>
        <v>N</v>
      </c>
      <c r="AU73" s="4" t="str">
        <f t="shared" si="29"/>
        <v>N</v>
      </c>
      <c r="AV73" s="4" t="str">
        <f t="shared" si="30"/>
        <v>N</v>
      </c>
      <c r="AW73" s="4" t="str">
        <f t="shared" si="31"/>
        <v>S</v>
      </c>
      <c r="AX73" s="4" t="str">
        <f t="shared" si="32"/>
        <v>N</v>
      </c>
      <c r="AY73" s="4" t="str">
        <f t="shared" si="33"/>
        <v>Risco Alto</v>
      </c>
    </row>
    <row r="74" spans="1:51" ht="16.5" x14ac:dyDescent="0.3">
      <c r="A74" s="1" t="s">
        <v>1751</v>
      </c>
      <c r="B74" s="1" t="s">
        <v>113</v>
      </c>
      <c r="C74">
        <v>44</v>
      </c>
      <c r="D74" s="5">
        <v>4431</v>
      </c>
      <c r="E74" s="6">
        <f t="shared" si="18"/>
        <v>0.99300383660573233</v>
      </c>
      <c r="F74" s="7">
        <v>113.79</v>
      </c>
      <c r="G74" s="7">
        <v>51.72</v>
      </c>
      <c r="H74" s="7">
        <v>100</v>
      </c>
      <c r="I74" s="7">
        <v>51.72</v>
      </c>
      <c r="J74" s="7">
        <v>79.31</v>
      </c>
      <c r="K74" s="7">
        <v>51.72</v>
      </c>
      <c r="L74" s="7">
        <v>24.14</v>
      </c>
      <c r="M74" s="7">
        <v>31.03</v>
      </c>
      <c r="N74" s="1">
        <v>113.79</v>
      </c>
      <c r="O74" s="7">
        <v>44.83</v>
      </c>
      <c r="P74" s="7">
        <v>110.34</v>
      </c>
      <c r="Q74" s="12">
        <f t="shared" si="27"/>
        <v>4</v>
      </c>
      <c r="R74" s="7">
        <f t="shared" si="19"/>
        <v>36.363636363636367</v>
      </c>
      <c r="S74" s="1" t="b">
        <f t="shared" si="20"/>
        <v>1</v>
      </c>
      <c r="T74" s="1">
        <v>310665</v>
      </c>
      <c r="U74" s="1" t="s">
        <v>113</v>
      </c>
      <c r="V74" s="1">
        <v>68</v>
      </c>
      <c r="W74" s="1">
        <v>71</v>
      </c>
      <c r="X74" s="1">
        <v>70</v>
      </c>
      <c r="Y74" s="1">
        <v>76</v>
      </c>
      <c r="Z74" s="1">
        <v>70</v>
      </c>
      <c r="AA74" s="1">
        <v>76</v>
      </c>
      <c r="AB74" s="7">
        <f t="shared" si="9"/>
        <v>-4.4117647058823533</v>
      </c>
      <c r="AC74" s="7">
        <f t="shared" si="10"/>
        <v>-8.5714285714285712</v>
      </c>
      <c r="AD74" s="7">
        <f t="shared" si="21"/>
        <v>-8.5714285714285712</v>
      </c>
      <c r="AE74" s="1" t="b">
        <f t="shared" si="22"/>
        <v>0</v>
      </c>
      <c r="AF74" s="1">
        <v>310665</v>
      </c>
      <c r="AG74" s="1" t="s">
        <v>113</v>
      </c>
      <c r="AH74" s="1">
        <v>70</v>
      </c>
      <c r="AI74" s="1">
        <v>64</v>
      </c>
      <c r="AJ74" s="7">
        <f t="shared" si="23"/>
        <v>8.5714285714285712</v>
      </c>
      <c r="AK74" s="1" t="b">
        <f t="shared" si="24"/>
        <v>0</v>
      </c>
      <c r="AL74" s="1">
        <v>310665</v>
      </c>
      <c r="AM74" s="1" t="s">
        <v>113</v>
      </c>
      <c r="AN74" s="1">
        <v>71</v>
      </c>
      <c r="AO74" s="1">
        <v>50</v>
      </c>
      <c r="AP74" s="7">
        <f t="shared" si="25"/>
        <v>29.577464788732392</v>
      </c>
      <c r="AQ74" s="1" t="b">
        <f t="shared" si="26"/>
        <v>0</v>
      </c>
      <c r="AR74" s="1">
        <v>310665</v>
      </c>
      <c r="AS74" s="1" t="s">
        <v>113</v>
      </c>
      <c r="AT74" s="4" t="str">
        <f t="shared" si="28"/>
        <v>N</v>
      </c>
      <c r="AU74" s="4" t="str">
        <f t="shared" si="29"/>
        <v>N</v>
      </c>
      <c r="AV74" s="4" t="str">
        <f t="shared" si="30"/>
        <v>N</v>
      </c>
      <c r="AW74" s="4" t="str">
        <f t="shared" si="31"/>
        <v>S</v>
      </c>
      <c r="AX74" s="4" t="str">
        <f t="shared" si="32"/>
        <v>N</v>
      </c>
      <c r="AY74" s="4" t="str">
        <f t="shared" si="33"/>
        <v>Risco Alto</v>
      </c>
    </row>
    <row r="75" spans="1:51" ht="16.5" x14ac:dyDescent="0.3">
      <c r="A75" s="1" t="s">
        <v>2296</v>
      </c>
      <c r="B75" s="1" t="s">
        <v>114</v>
      </c>
      <c r="C75">
        <v>73</v>
      </c>
      <c r="D75" s="5">
        <v>4508</v>
      </c>
      <c r="E75" s="6">
        <f t="shared" si="18"/>
        <v>1.6193433895297249</v>
      </c>
      <c r="F75" s="7">
        <v>60.94</v>
      </c>
      <c r="G75" s="7">
        <v>51.56</v>
      </c>
      <c r="H75" s="7">
        <v>42.19</v>
      </c>
      <c r="I75" s="7">
        <v>45.31</v>
      </c>
      <c r="J75" s="7">
        <v>39.06</v>
      </c>
      <c r="K75" s="7">
        <v>46.88</v>
      </c>
      <c r="L75" s="7">
        <v>37.5</v>
      </c>
      <c r="M75" s="7">
        <v>43.75</v>
      </c>
      <c r="N75" s="1">
        <v>56.25</v>
      </c>
      <c r="O75" s="7">
        <v>40.630000000000003</v>
      </c>
      <c r="P75" s="7">
        <v>43.75</v>
      </c>
      <c r="Q75" s="12">
        <f t="shared" si="27"/>
        <v>0</v>
      </c>
      <c r="R75" s="7">
        <f t="shared" si="19"/>
        <v>0</v>
      </c>
      <c r="S75" s="1" t="b">
        <f t="shared" si="20"/>
        <v>1</v>
      </c>
      <c r="T75" s="1">
        <v>310660</v>
      </c>
      <c r="U75" s="1" t="s">
        <v>114</v>
      </c>
      <c r="V75" s="1">
        <v>82</v>
      </c>
      <c r="W75" s="1">
        <v>91</v>
      </c>
      <c r="X75" s="1">
        <v>82</v>
      </c>
      <c r="Y75" s="1">
        <v>97</v>
      </c>
      <c r="Z75" s="1">
        <v>82</v>
      </c>
      <c r="AA75" s="1">
        <v>97</v>
      </c>
      <c r="AB75" s="7">
        <f t="shared" si="9"/>
        <v>-10.975609756097562</v>
      </c>
      <c r="AC75" s="7">
        <f t="shared" si="10"/>
        <v>-18.292682926829269</v>
      </c>
      <c r="AD75" s="7">
        <f t="shared" si="21"/>
        <v>-18.292682926829269</v>
      </c>
      <c r="AE75" s="1" t="b">
        <f t="shared" si="22"/>
        <v>0</v>
      </c>
      <c r="AF75" s="1">
        <v>310660</v>
      </c>
      <c r="AG75" s="1" t="s">
        <v>114</v>
      </c>
      <c r="AH75" s="1">
        <v>89</v>
      </c>
      <c r="AI75" s="1">
        <v>88</v>
      </c>
      <c r="AJ75" s="7">
        <f t="shared" si="23"/>
        <v>1.1235955056179776</v>
      </c>
      <c r="AK75" s="1" t="b">
        <f t="shared" si="24"/>
        <v>0</v>
      </c>
      <c r="AL75" s="1">
        <v>310660</v>
      </c>
      <c r="AM75" s="1" t="s">
        <v>114</v>
      </c>
      <c r="AN75" s="1">
        <v>87</v>
      </c>
      <c r="AO75" s="1">
        <v>81</v>
      </c>
      <c r="AP75" s="7">
        <f t="shared" si="25"/>
        <v>6.8965517241379306</v>
      </c>
      <c r="AQ75" s="1" t="b">
        <f t="shared" si="26"/>
        <v>0</v>
      </c>
      <c r="AR75" s="1">
        <v>310660</v>
      </c>
      <c r="AS75" s="1" t="s">
        <v>114</v>
      </c>
      <c r="AT75" s="4" t="str">
        <f t="shared" si="28"/>
        <v>N</v>
      </c>
      <c r="AU75" s="4" t="str">
        <f t="shared" si="29"/>
        <v>N</v>
      </c>
      <c r="AV75" s="4" t="str">
        <f t="shared" si="30"/>
        <v>N</v>
      </c>
      <c r="AW75" s="4" t="str">
        <f t="shared" si="31"/>
        <v>S</v>
      </c>
      <c r="AX75" s="4" t="str">
        <f t="shared" si="32"/>
        <v>N</v>
      </c>
      <c r="AY75" s="4" t="str">
        <f t="shared" si="33"/>
        <v>Risco Alto</v>
      </c>
    </row>
    <row r="76" spans="1:51" ht="16.5" x14ac:dyDescent="0.3">
      <c r="A76" s="1" t="s">
        <v>1027</v>
      </c>
      <c r="B76" s="1" t="s">
        <v>115</v>
      </c>
      <c r="C76">
        <v>6045</v>
      </c>
      <c r="D76" s="5">
        <v>388873</v>
      </c>
      <c r="E76" s="6">
        <f t="shared" si="18"/>
        <v>1.5544920835336988</v>
      </c>
      <c r="F76" s="7">
        <v>84.09</v>
      </c>
      <c r="G76" s="7">
        <v>55.39</v>
      </c>
      <c r="H76" s="7">
        <v>81.88</v>
      </c>
      <c r="I76" s="7">
        <v>58.85</v>
      </c>
      <c r="J76" s="7">
        <v>57.31</v>
      </c>
      <c r="K76" s="7">
        <v>61.39</v>
      </c>
      <c r="L76" s="7">
        <v>57.19</v>
      </c>
      <c r="M76" s="7">
        <v>60.83</v>
      </c>
      <c r="N76" s="1">
        <v>70.61</v>
      </c>
      <c r="O76" s="7">
        <v>57.05</v>
      </c>
      <c r="P76" s="7">
        <v>66.209999999999994</v>
      </c>
      <c r="Q76" s="12">
        <f t="shared" si="27"/>
        <v>0</v>
      </c>
      <c r="R76" s="7">
        <f t="shared" si="19"/>
        <v>0</v>
      </c>
      <c r="S76" s="1" t="b">
        <f t="shared" si="20"/>
        <v>1</v>
      </c>
      <c r="T76" s="1">
        <v>310670</v>
      </c>
      <c r="U76" s="1" t="s">
        <v>115</v>
      </c>
      <c r="V76" s="1">
        <v>4553</v>
      </c>
      <c r="W76" s="1">
        <v>4755</v>
      </c>
      <c r="X76" s="1">
        <v>4681</v>
      </c>
      <c r="Y76" s="1">
        <v>4988</v>
      </c>
      <c r="Z76" s="1">
        <v>4681</v>
      </c>
      <c r="AA76" s="1">
        <v>4988</v>
      </c>
      <c r="AB76" s="7">
        <f t="shared" si="9"/>
        <v>-4.4366351855919177</v>
      </c>
      <c r="AC76" s="7">
        <f t="shared" si="10"/>
        <v>-6.5584276863917959</v>
      </c>
      <c r="AD76" s="7">
        <f t="shared" si="21"/>
        <v>-6.5584276863917959</v>
      </c>
      <c r="AE76" s="1" t="b">
        <f t="shared" si="22"/>
        <v>0</v>
      </c>
      <c r="AF76" s="1">
        <v>310670</v>
      </c>
      <c r="AG76" s="1" t="s">
        <v>115</v>
      </c>
      <c r="AH76" s="1">
        <v>4624</v>
      </c>
      <c r="AI76" s="1">
        <v>4769</v>
      </c>
      <c r="AJ76" s="7">
        <f t="shared" si="23"/>
        <v>-3.1358131487889276</v>
      </c>
      <c r="AK76" s="1" t="b">
        <f t="shared" si="24"/>
        <v>0</v>
      </c>
      <c r="AL76" s="1">
        <v>310670</v>
      </c>
      <c r="AM76" s="1" t="s">
        <v>115</v>
      </c>
      <c r="AN76" s="1">
        <v>4284</v>
      </c>
      <c r="AO76" s="1">
        <v>4689</v>
      </c>
      <c r="AP76" s="7">
        <f t="shared" si="25"/>
        <v>-9.4537815126050422</v>
      </c>
      <c r="AQ76" s="1" t="b">
        <f t="shared" si="26"/>
        <v>0</v>
      </c>
      <c r="AR76" s="1">
        <v>310670</v>
      </c>
      <c r="AS76" s="1" t="s">
        <v>115</v>
      </c>
      <c r="AT76" s="4" t="str">
        <f t="shared" si="28"/>
        <v>N</v>
      </c>
      <c r="AU76" s="4" t="str">
        <f t="shared" si="29"/>
        <v>N</v>
      </c>
      <c r="AV76" s="4" t="str">
        <f t="shared" si="30"/>
        <v>N</v>
      </c>
      <c r="AW76" s="4" t="str">
        <f t="shared" si="31"/>
        <v>S</v>
      </c>
      <c r="AX76" s="4" t="str">
        <f t="shared" si="32"/>
        <v>N</v>
      </c>
      <c r="AY76" s="4" t="str">
        <f t="shared" si="33"/>
        <v>Risco Alto</v>
      </c>
    </row>
    <row r="77" spans="1:51" ht="16.5" x14ac:dyDescent="0.3">
      <c r="A77" s="1" t="s">
        <v>1584</v>
      </c>
      <c r="B77" s="1" t="s">
        <v>116</v>
      </c>
      <c r="C77">
        <v>24</v>
      </c>
      <c r="D77" s="5">
        <v>3703</v>
      </c>
      <c r="E77" s="6">
        <f t="shared" si="18"/>
        <v>0.64812314339724553</v>
      </c>
      <c r="F77" s="7">
        <v>50</v>
      </c>
      <c r="G77" s="7">
        <v>105.56</v>
      </c>
      <c r="H77" s="7">
        <v>50</v>
      </c>
      <c r="I77" s="7">
        <v>100</v>
      </c>
      <c r="J77" s="7">
        <v>94.44</v>
      </c>
      <c r="K77" s="7">
        <v>105.56</v>
      </c>
      <c r="L77" s="7">
        <v>94.44</v>
      </c>
      <c r="M77" s="7">
        <v>94.44</v>
      </c>
      <c r="N77" s="1">
        <v>122.22</v>
      </c>
      <c r="O77" s="7">
        <v>105.56</v>
      </c>
      <c r="P77" s="7">
        <v>122.22</v>
      </c>
      <c r="Q77" s="12">
        <f t="shared" si="27"/>
        <v>6</v>
      </c>
      <c r="R77" s="7">
        <f t="shared" si="19"/>
        <v>54.54545454545454</v>
      </c>
      <c r="S77" s="1" t="b">
        <f t="shared" si="20"/>
        <v>1</v>
      </c>
      <c r="T77" s="1">
        <v>310680</v>
      </c>
      <c r="U77" s="1" t="s">
        <v>116</v>
      </c>
      <c r="V77" s="1">
        <v>20</v>
      </c>
      <c r="W77" s="1">
        <v>19</v>
      </c>
      <c r="X77" s="1">
        <v>20</v>
      </c>
      <c r="Y77" s="1">
        <v>20</v>
      </c>
      <c r="Z77" s="1">
        <v>20</v>
      </c>
      <c r="AA77" s="1">
        <v>20</v>
      </c>
      <c r="AB77" s="7">
        <f t="shared" si="9"/>
        <v>5</v>
      </c>
      <c r="AC77" s="7">
        <f t="shared" si="10"/>
        <v>0</v>
      </c>
      <c r="AD77" s="7">
        <f t="shared" si="21"/>
        <v>0</v>
      </c>
      <c r="AE77" s="1" t="b">
        <f t="shared" si="22"/>
        <v>0</v>
      </c>
      <c r="AF77" s="1">
        <v>310680</v>
      </c>
      <c r="AG77" s="1" t="s">
        <v>116</v>
      </c>
      <c r="AH77" s="1">
        <v>20</v>
      </c>
      <c r="AI77" s="1">
        <v>18</v>
      </c>
      <c r="AJ77" s="7">
        <f t="shared" si="23"/>
        <v>10</v>
      </c>
      <c r="AK77" s="1" t="b">
        <f t="shared" si="24"/>
        <v>0</v>
      </c>
      <c r="AL77" s="1">
        <v>310680</v>
      </c>
      <c r="AM77" s="1" t="s">
        <v>116</v>
      </c>
      <c r="AN77" s="1">
        <v>20</v>
      </c>
      <c r="AO77" s="1">
        <v>16</v>
      </c>
      <c r="AP77" s="7">
        <f t="shared" si="25"/>
        <v>20</v>
      </c>
      <c r="AQ77" s="1" t="b">
        <f t="shared" si="26"/>
        <v>0</v>
      </c>
      <c r="AR77" s="1">
        <v>310680</v>
      </c>
      <c r="AS77" s="1" t="s">
        <v>116</v>
      </c>
      <c r="AT77" s="4" t="str">
        <f t="shared" si="28"/>
        <v>N</v>
      </c>
      <c r="AU77" s="4" t="str">
        <f t="shared" si="29"/>
        <v>N</v>
      </c>
      <c r="AV77" s="4" t="str">
        <f t="shared" si="30"/>
        <v>N</v>
      </c>
      <c r="AW77" s="4" t="str">
        <f t="shared" si="31"/>
        <v>S</v>
      </c>
      <c r="AX77" s="4" t="str">
        <f t="shared" si="32"/>
        <v>N</v>
      </c>
      <c r="AY77" s="4" t="str">
        <f t="shared" si="33"/>
        <v>Risco Alto</v>
      </c>
    </row>
    <row r="78" spans="1:51" ht="16.5" x14ac:dyDescent="0.3">
      <c r="A78" s="1" t="s">
        <v>1587</v>
      </c>
      <c r="B78" s="1" t="s">
        <v>117</v>
      </c>
      <c r="C78">
        <v>116</v>
      </c>
      <c r="D78" s="5">
        <v>13783</v>
      </c>
      <c r="E78" s="6">
        <f t="shared" si="18"/>
        <v>0.84161648407458467</v>
      </c>
      <c r="F78" s="7">
        <v>35.869999999999997</v>
      </c>
      <c r="G78" s="7">
        <v>88.04</v>
      </c>
      <c r="H78" s="7">
        <v>16.3</v>
      </c>
      <c r="I78" s="7">
        <v>77.17</v>
      </c>
      <c r="J78" s="7">
        <v>79.349999999999994</v>
      </c>
      <c r="K78" s="7">
        <v>88.04</v>
      </c>
      <c r="L78" s="7">
        <v>77.17</v>
      </c>
      <c r="M78" s="7">
        <v>72.83</v>
      </c>
      <c r="N78" s="1">
        <v>97.83</v>
      </c>
      <c r="O78" s="7">
        <v>78.260000000000005</v>
      </c>
      <c r="P78" s="7">
        <v>75</v>
      </c>
      <c r="Q78" s="12">
        <f t="shared" si="27"/>
        <v>1</v>
      </c>
      <c r="R78" s="7">
        <f t="shared" si="19"/>
        <v>9.0909090909090917</v>
      </c>
      <c r="S78" s="1" t="b">
        <f t="shared" si="20"/>
        <v>1</v>
      </c>
      <c r="T78" s="1">
        <v>310690</v>
      </c>
      <c r="U78" s="1" t="s">
        <v>117</v>
      </c>
      <c r="V78" s="1">
        <v>123</v>
      </c>
      <c r="W78" s="1">
        <v>109</v>
      </c>
      <c r="X78" s="1">
        <v>123</v>
      </c>
      <c r="Y78" s="1">
        <v>116</v>
      </c>
      <c r="Z78" s="1">
        <v>123</v>
      </c>
      <c r="AA78" s="1">
        <v>116</v>
      </c>
      <c r="AB78" s="7">
        <f t="shared" si="9"/>
        <v>11.38211382113821</v>
      </c>
      <c r="AC78" s="7">
        <f t="shared" si="10"/>
        <v>5.6910569105691051</v>
      </c>
      <c r="AD78" s="7">
        <f t="shared" si="21"/>
        <v>5.6910569105691051</v>
      </c>
      <c r="AE78" s="1" t="b">
        <f t="shared" si="22"/>
        <v>0</v>
      </c>
      <c r="AF78" s="1">
        <v>310690</v>
      </c>
      <c r="AG78" s="1" t="s">
        <v>117</v>
      </c>
      <c r="AH78" s="1">
        <v>126</v>
      </c>
      <c r="AI78" s="1">
        <v>127</v>
      </c>
      <c r="AJ78" s="7">
        <f t="shared" si="23"/>
        <v>-0.79365079365079361</v>
      </c>
      <c r="AK78" s="1" t="b">
        <f t="shared" si="24"/>
        <v>0</v>
      </c>
      <c r="AL78" s="1">
        <v>310690</v>
      </c>
      <c r="AM78" s="1" t="s">
        <v>117</v>
      </c>
      <c r="AN78" s="1">
        <v>126</v>
      </c>
      <c r="AO78" s="1">
        <v>116</v>
      </c>
      <c r="AP78" s="7">
        <f t="shared" si="25"/>
        <v>7.9365079365079358</v>
      </c>
      <c r="AQ78" s="1" t="b">
        <f t="shared" si="26"/>
        <v>0</v>
      </c>
      <c r="AR78" s="1">
        <v>310690</v>
      </c>
      <c r="AS78" s="1" t="s">
        <v>117</v>
      </c>
      <c r="AT78" s="4" t="str">
        <f t="shared" si="28"/>
        <v>N</v>
      </c>
      <c r="AU78" s="4" t="str">
        <f t="shared" si="29"/>
        <v>N</v>
      </c>
      <c r="AV78" s="4" t="str">
        <f t="shared" si="30"/>
        <v>N</v>
      </c>
      <c r="AW78" s="4" t="str">
        <f t="shared" si="31"/>
        <v>S</v>
      </c>
      <c r="AX78" s="4" t="str">
        <f t="shared" si="32"/>
        <v>N</v>
      </c>
      <c r="AY78" s="4" t="str">
        <f t="shared" si="33"/>
        <v>Risco Alto</v>
      </c>
    </row>
    <row r="79" spans="1:51" ht="16.5" x14ac:dyDescent="0.3">
      <c r="A79" s="1" t="s">
        <v>2228</v>
      </c>
      <c r="B79" s="1" t="s">
        <v>118</v>
      </c>
      <c r="C79">
        <v>23</v>
      </c>
      <c r="D79" s="5">
        <v>2602</v>
      </c>
      <c r="E79" s="6">
        <f t="shared" si="18"/>
        <v>0.88393543428132215</v>
      </c>
      <c r="F79" s="7">
        <v>52.63</v>
      </c>
      <c r="G79" s="7">
        <v>94.74</v>
      </c>
      <c r="H79" s="7">
        <v>42.11</v>
      </c>
      <c r="I79" s="7">
        <v>89.47</v>
      </c>
      <c r="J79" s="7">
        <v>89.47</v>
      </c>
      <c r="K79" s="7">
        <v>105.26</v>
      </c>
      <c r="L79" s="7">
        <v>89.47</v>
      </c>
      <c r="M79" s="7">
        <v>84.21</v>
      </c>
      <c r="N79" s="1">
        <v>84.21</v>
      </c>
      <c r="O79" s="7">
        <v>63.16</v>
      </c>
      <c r="P79" s="7">
        <v>89.47</v>
      </c>
      <c r="Q79" s="12">
        <f t="shared" si="27"/>
        <v>2</v>
      </c>
      <c r="R79" s="7">
        <f t="shared" si="19"/>
        <v>18.181818181818183</v>
      </c>
      <c r="S79" s="1" t="b">
        <f t="shared" si="20"/>
        <v>1</v>
      </c>
      <c r="T79" s="1">
        <v>310700</v>
      </c>
      <c r="U79" s="1" t="s">
        <v>118</v>
      </c>
      <c r="V79" s="1">
        <v>22</v>
      </c>
      <c r="W79" s="1">
        <v>25</v>
      </c>
      <c r="X79" s="1">
        <v>21</v>
      </c>
      <c r="Y79" s="1">
        <v>25</v>
      </c>
      <c r="Z79" s="1">
        <v>21</v>
      </c>
      <c r="AA79" s="1">
        <v>25</v>
      </c>
      <c r="AB79" s="7">
        <f t="shared" si="9"/>
        <v>-13.636363636363635</v>
      </c>
      <c r="AC79" s="7">
        <f t="shared" si="10"/>
        <v>-19.047619047619047</v>
      </c>
      <c r="AD79" s="7">
        <f t="shared" si="21"/>
        <v>-19.047619047619047</v>
      </c>
      <c r="AE79" s="1" t="b">
        <f t="shared" si="22"/>
        <v>0</v>
      </c>
      <c r="AF79" s="1">
        <v>310700</v>
      </c>
      <c r="AG79" s="1" t="s">
        <v>118</v>
      </c>
      <c r="AH79" s="1">
        <v>22</v>
      </c>
      <c r="AI79" s="1">
        <v>31</v>
      </c>
      <c r="AJ79" s="7">
        <f t="shared" si="23"/>
        <v>-40.909090909090914</v>
      </c>
      <c r="AK79" s="1" t="b">
        <f t="shared" si="24"/>
        <v>0</v>
      </c>
      <c r="AL79" s="1">
        <v>310700</v>
      </c>
      <c r="AM79" s="1" t="s">
        <v>118</v>
      </c>
      <c r="AN79" s="1">
        <v>21</v>
      </c>
      <c r="AO79" s="1">
        <v>31</v>
      </c>
      <c r="AP79" s="7">
        <f t="shared" si="25"/>
        <v>-47.619047619047613</v>
      </c>
      <c r="AQ79" s="1" t="b">
        <f t="shared" si="26"/>
        <v>0</v>
      </c>
      <c r="AR79" s="1">
        <v>310700</v>
      </c>
      <c r="AS79" s="1" t="s">
        <v>118</v>
      </c>
      <c r="AT79" s="4" t="str">
        <f t="shared" si="28"/>
        <v>N</v>
      </c>
      <c r="AU79" s="4" t="str">
        <f t="shared" si="29"/>
        <v>N</v>
      </c>
      <c r="AV79" s="4" t="str">
        <f t="shared" si="30"/>
        <v>N</v>
      </c>
      <c r="AW79" s="4" t="str">
        <f t="shared" si="31"/>
        <v>S</v>
      </c>
      <c r="AX79" s="4" t="str">
        <f t="shared" si="32"/>
        <v>N</v>
      </c>
      <c r="AY79" s="4" t="str">
        <f t="shared" si="33"/>
        <v>Risco Alto</v>
      </c>
    </row>
    <row r="80" spans="1:51" ht="16.5" x14ac:dyDescent="0.3">
      <c r="A80" s="1" t="s">
        <v>2540</v>
      </c>
      <c r="B80" s="1" t="s">
        <v>119</v>
      </c>
      <c r="C80">
        <v>567</v>
      </c>
      <c r="D80" s="5">
        <v>38734</v>
      </c>
      <c r="E80" s="6">
        <f t="shared" si="18"/>
        <v>1.4638302266742396</v>
      </c>
      <c r="F80" s="7">
        <v>111.27</v>
      </c>
      <c r="G80" s="7">
        <v>91.04</v>
      </c>
      <c r="H80" s="7">
        <v>108.09</v>
      </c>
      <c r="I80" s="7">
        <v>93.64</v>
      </c>
      <c r="J80" s="7">
        <v>94.8</v>
      </c>
      <c r="K80" s="7">
        <v>94.51</v>
      </c>
      <c r="L80" s="7">
        <v>93.35</v>
      </c>
      <c r="M80" s="7">
        <v>92.77</v>
      </c>
      <c r="N80" s="1">
        <v>110.12</v>
      </c>
      <c r="O80" s="7">
        <v>93.93</v>
      </c>
      <c r="P80" s="7">
        <v>90.75</v>
      </c>
      <c r="Q80" s="12">
        <f t="shared" si="27"/>
        <v>4</v>
      </c>
      <c r="R80" s="7">
        <f t="shared" si="19"/>
        <v>36.363636363636367</v>
      </c>
      <c r="S80" s="1" t="b">
        <f t="shared" si="20"/>
        <v>1</v>
      </c>
      <c r="T80" s="1">
        <v>310710</v>
      </c>
      <c r="U80" s="1" t="s">
        <v>119</v>
      </c>
      <c r="V80" s="1">
        <v>541</v>
      </c>
      <c r="W80" s="1">
        <v>530</v>
      </c>
      <c r="X80" s="1">
        <v>564</v>
      </c>
      <c r="Y80" s="1">
        <v>532</v>
      </c>
      <c r="Z80" s="1">
        <v>559</v>
      </c>
      <c r="AA80" s="1">
        <v>531</v>
      </c>
      <c r="AB80" s="7">
        <f t="shared" si="9"/>
        <v>2.033271719038817</v>
      </c>
      <c r="AC80" s="7">
        <f t="shared" si="10"/>
        <v>5.6737588652482271</v>
      </c>
      <c r="AD80" s="7">
        <f t="shared" si="21"/>
        <v>5.0089445438282647</v>
      </c>
      <c r="AE80" s="1" t="b">
        <f t="shared" si="22"/>
        <v>0</v>
      </c>
      <c r="AF80" s="1">
        <v>310710</v>
      </c>
      <c r="AG80" s="1" t="s">
        <v>119</v>
      </c>
      <c r="AH80" s="1">
        <v>565</v>
      </c>
      <c r="AI80" s="1">
        <v>514</v>
      </c>
      <c r="AJ80" s="7">
        <f t="shared" si="23"/>
        <v>9.0265486725663724</v>
      </c>
      <c r="AK80" s="1" t="b">
        <f t="shared" si="24"/>
        <v>0</v>
      </c>
      <c r="AL80" s="1">
        <v>310710</v>
      </c>
      <c r="AM80" s="1" t="s">
        <v>119</v>
      </c>
      <c r="AN80" s="1">
        <v>552</v>
      </c>
      <c r="AO80" s="1">
        <v>461</v>
      </c>
      <c r="AP80" s="7">
        <f t="shared" si="25"/>
        <v>16.485507246376812</v>
      </c>
      <c r="AQ80" s="1" t="b">
        <f t="shared" si="26"/>
        <v>0</v>
      </c>
      <c r="AR80" s="1">
        <v>310710</v>
      </c>
      <c r="AS80" s="1" t="s">
        <v>119</v>
      </c>
      <c r="AT80" s="4" t="str">
        <f t="shared" si="28"/>
        <v>N</v>
      </c>
      <c r="AU80" s="4" t="str">
        <f t="shared" si="29"/>
        <v>N</v>
      </c>
      <c r="AV80" s="4" t="str">
        <f t="shared" si="30"/>
        <v>N</v>
      </c>
      <c r="AW80" s="4" t="str">
        <f t="shared" si="31"/>
        <v>S</v>
      </c>
      <c r="AX80" s="4" t="str">
        <f t="shared" si="32"/>
        <v>N</v>
      </c>
      <c r="AY80" s="4" t="str">
        <f t="shared" si="33"/>
        <v>Risco Alto</v>
      </c>
    </row>
    <row r="81" spans="1:51" ht="16.5" x14ac:dyDescent="0.3">
      <c r="A81" s="1" t="s">
        <v>1589</v>
      </c>
      <c r="B81" s="1" t="s">
        <v>120</v>
      </c>
      <c r="C81">
        <v>34</v>
      </c>
      <c r="D81" s="5">
        <v>5011</v>
      </c>
      <c r="E81" s="6">
        <f t="shared" si="18"/>
        <v>0.67850728397525439</v>
      </c>
      <c r="F81" s="7">
        <v>62.07</v>
      </c>
      <c r="G81" s="7">
        <v>103.45</v>
      </c>
      <c r="H81" s="7">
        <v>34.479999999999997</v>
      </c>
      <c r="I81" s="7">
        <v>106.9</v>
      </c>
      <c r="J81" s="7">
        <v>113.79</v>
      </c>
      <c r="K81" s="7">
        <v>106.9</v>
      </c>
      <c r="L81" s="7">
        <v>96.55</v>
      </c>
      <c r="M81" s="7">
        <v>106.9</v>
      </c>
      <c r="N81" s="1">
        <v>103.45</v>
      </c>
      <c r="O81" s="7">
        <v>86.21</v>
      </c>
      <c r="P81" s="7">
        <v>89.66</v>
      </c>
      <c r="Q81" s="12">
        <f t="shared" si="27"/>
        <v>7</v>
      </c>
      <c r="R81" s="7">
        <f t="shared" si="19"/>
        <v>63.636363636363633</v>
      </c>
      <c r="S81" s="1" t="b">
        <f t="shared" si="20"/>
        <v>1</v>
      </c>
      <c r="T81" s="1">
        <v>310720</v>
      </c>
      <c r="U81" s="1" t="s">
        <v>120</v>
      </c>
      <c r="V81" s="1">
        <v>51</v>
      </c>
      <c r="W81" s="1">
        <v>50</v>
      </c>
      <c r="X81" s="1">
        <v>48</v>
      </c>
      <c r="Y81" s="1">
        <v>54</v>
      </c>
      <c r="Z81" s="1">
        <v>48</v>
      </c>
      <c r="AA81" s="1">
        <v>54</v>
      </c>
      <c r="AB81" s="7">
        <f t="shared" si="9"/>
        <v>1.9607843137254901</v>
      </c>
      <c r="AC81" s="7">
        <f t="shared" si="10"/>
        <v>-12.5</v>
      </c>
      <c r="AD81" s="7">
        <f t="shared" si="21"/>
        <v>-12.5</v>
      </c>
      <c r="AE81" s="1" t="b">
        <f t="shared" si="22"/>
        <v>0</v>
      </c>
      <c r="AF81" s="1">
        <v>310720</v>
      </c>
      <c r="AG81" s="1" t="s">
        <v>120</v>
      </c>
      <c r="AH81" s="1">
        <v>50</v>
      </c>
      <c r="AI81" s="1">
        <v>51</v>
      </c>
      <c r="AJ81" s="7">
        <f t="shared" si="23"/>
        <v>-2</v>
      </c>
      <c r="AK81" s="1" t="b">
        <f t="shared" si="24"/>
        <v>0</v>
      </c>
      <c r="AL81" s="1">
        <v>310720</v>
      </c>
      <c r="AM81" s="1" t="s">
        <v>120</v>
      </c>
      <c r="AN81" s="1">
        <v>51</v>
      </c>
      <c r="AO81" s="1">
        <v>49</v>
      </c>
      <c r="AP81" s="7">
        <f t="shared" si="25"/>
        <v>3.9215686274509802</v>
      </c>
      <c r="AQ81" s="1" t="b">
        <f t="shared" si="26"/>
        <v>0</v>
      </c>
      <c r="AR81" s="1">
        <v>310720</v>
      </c>
      <c r="AS81" s="1" t="s">
        <v>120</v>
      </c>
      <c r="AT81" s="4" t="str">
        <f t="shared" si="28"/>
        <v>N</v>
      </c>
      <c r="AU81" s="4" t="str">
        <f t="shared" si="29"/>
        <v>N</v>
      </c>
      <c r="AV81" s="4" t="str">
        <f t="shared" si="30"/>
        <v>N</v>
      </c>
      <c r="AW81" s="4" t="str">
        <f t="shared" si="31"/>
        <v>S</v>
      </c>
      <c r="AX81" s="4" t="str">
        <f t="shared" si="32"/>
        <v>N</v>
      </c>
      <c r="AY81" s="4" t="str">
        <f t="shared" si="33"/>
        <v>Risco Alto</v>
      </c>
    </row>
    <row r="82" spans="1:51" ht="16.5" x14ac:dyDescent="0.3">
      <c r="A82" s="1" t="s">
        <v>1753</v>
      </c>
      <c r="B82" s="1" t="s">
        <v>121</v>
      </c>
      <c r="C82">
        <v>660</v>
      </c>
      <c r="D82" s="5">
        <v>47236</v>
      </c>
      <c r="E82" s="6">
        <f t="shared" si="18"/>
        <v>1.3972393936827843</v>
      </c>
      <c r="F82" s="7">
        <v>91.58</v>
      </c>
      <c r="G82" s="7">
        <v>77.11</v>
      </c>
      <c r="H82" s="7">
        <v>90.28</v>
      </c>
      <c r="I82" s="7">
        <v>81.430000000000007</v>
      </c>
      <c r="J82" s="7">
        <v>111.23</v>
      </c>
      <c r="K82" s="7">
        <v>85.75</v>
      </c>
      <c r="L82" s="7">
        <v>83.59</v>
      </c>
      <c r="M82" s="7">
        <v>82.72</v>
      </c>
      <c r="N82" s="1">
        <v>99.57</v>
      </c>
      <c r="O82" s="7">
        <v>84.67</v>
      </c>
      <c r="P82" s="7">
        <v>91.36</v>
      </c>
      <c r="Q82" s="12">
        <f t="shared" si="27"/>
        <v>3</v>
      </c>
      <c r="R82" s="7">
        <f t="shared" si="19"/>
        <v>27.27272727272727</v>
      </c>
      <c r="S82" s="1" t="b">
        <f t="shared" si="20"/>
        <v>1</v>
      </c>
      <c r="T82" s="1">
        <v>310730</v>
      </c>
      <c r="U82" s="1" t="s">
        <v>121</v>
      </c>
      <c r="V82" s="1">
        <v>699</v>
      </c>
      <c r="W82" s="1">
        <v>672</v>
      </c>
      <c r="X82" s="1">
        <v>711</v>
      </c>
      <c r="Y82" s="1">
        <v>679</v>
      </c>
      <c r="Z82" s="1">
        <v>711</v>
      </c>
      <c r="AA82" s="1">
        <v>679</v>
      </c>
      <c r="AB82" s="7">
        <f t="shared" si="9"/>
        <v>3.8626609442060089</v>
      </c>
      <c r="AC82" s="7">
        <f t="shared" si="10"/>
        <v>4.5007032348804499</v>
      </c>
      <c r="AD82" s="7">
        <f t="shared" si="21"/>
        <v>4.5007032348804499</v>
      </c>
      <c r="AE82" s="1" t="b">
        <f t="shared" si="22"/>
        <v>0</v>
      </c>
      <c r="AF82" s="1">
        <v>310730</v>
      </c>
      <c r="AG82" s="1" t="s">
        <v>121</v>
      </c>
      <c r="AH82" s="1">
        <v>711</v>
      </c>
      <c r="AI82" s="1">
        <v>643</v>
      </c>
      <c r="AJ82" s="7">
        <f t="shared" si="23"/>
        <v>9.5639943741209557</v>
      </c>
      <c r="AK82" s="1" t="b">
        <f t="shared" si="24"/>
        <v>0</v>
      </c>
      <c r="AL82" s="1">
        <v>310730</v>
      </c>
      <c r="AM82" s="1" t="s">
        <v>121</v>
      </c>
      <c r="AN82" s="1">
        <v>717</v>
      </c>
      <c r="AO82" s="1">
        <v>638</v>
      </c>
      <c r="AP82" s="7">
        <f t="shared" si="25"/>
        <v>11.018131101813109</v>
      </c>
      <c r="AQ82" s="1" t="b">
        <f t="shared" si="26"/>
        <v>0</v>
      </c>
      <c r="AR82" s="1">
        <v>310730</v>
      </c>
      <c r="AS82" s="1" t="s">
        <v>121</v>
      </c>
      <c r="AT82" s="4" t="str">
        <f t="shared" si="28"/>
        <v>N</v>
      </c>
      <c r="AU82" s="4" t="str">
        <f t="shared" si="29"/>
        <v>N</v>
      </c>
      <c r="AV82" s="4" t="str">
        <f t="shared" si="30"/>
        <v>N</v>
      </c>
      <c r="AW82" s="4" t="str">
        <f t="shared" si="31"/>
        <v>S</v>
      </c>
      <c r="AX82" s="4" t="str">
        <f t="shared" si="32"/>
        <v>N</v>
      </c>
      <c r="AY82" s="4" t="str">
        <f t="shared" si="33"/>
        <v>Risco Alto</v>
      </c>
    </row>
    <row r="83" spans="1:51" ht="16.5" x14ac:dyDescent="0.3">
      <c r="A83" s="1" t="s">
        <v>1250</v>
      </c>
      <c r="B83" s="1" t="s">
        <v>122</v>
      </c>
      <c r="C83">
        <v>655</v>
      </c>
      <c r="D83" s="5">
        <v>46482</v>
      </c>
      <c r="E83" s="6">
        <f t="shared" si="18"/>
        <v>1.4091476270384233</v>
      </c>
      <c r="F83" s="7">
        <v>129.72999999999999</v>
      </c>
      <c r="G83" s="7">
        <v>109.34</v>
      </c>
      <c r="H83" s="7">
        <v>112.29</v>
      </c>
      <c r="I83" s="7">
        <v>101.97</v>
      </c>
      <c r="J83" s="7">
        <v>104.67</v>
      </c>
      <c r="K83" s="7">
        <v>111.79</v>
      </c>
      <c r="L83" s="7">
        <v>104.67</v>
      </c>
      <c r="M83" s="7">
        <v>104.42</v>
      </c>
      <c r="N83" s="1">
        <v>112.53</v>
      </c>
      <c r="O83" s="7">
        <v>114</v>
      </c>
      <c r="P83" s="7">
        <v>104.42</v>
      </c>
      <c r="Q83" s="12">
        <f t="shared" si="27"/>
        <v>11</v>
      </c>
      <c r="R83" s="7">
        <f t="shared" si="19"/>
        <v>100</v>
      </c>
      <c r="S83" s="1" t="b">
        <f t="shared" si="20"/>
        <v>1</v>
      </c>
      <c r="T83" s="1">
        <v>310740</v>
      </c>
      <c r="U83" s="1" t="s">
        <v>122</v>
      </c>
      <c r="V83" s="1">
        <v>718</v>
      </c>
      <c r="W83" s="1">
        <v>697</v>
      </c>
      <c r="X83" s="1">
        <v>708</v>
      </c>
      <c r="Y83" s="1">
        <v>716</v>
      </c>
      <c r="Z83" s="1">
        <v>703</v>
      </c>
      <c r="AA83" s="1">
        <v>712</v>
      </c>
      <c r="AB83" s="7">
        <f t="shared" si="9"/>
        <v>2.9247910863509747</v>
      </c>
      <c r="AC83" s="7">
        <f t="shared" si="10"/>
        <v>-1.1299435028248588</v>
      </c>
      <c r="AD83" s="7">
        <f t="shared" si="21"/>
        <v>-1.2802275960170697</v>
      </c>
      <c r="AE83" s="1" t="b">
        <f t="shared" si="22"/>
        <v>0</v>
      </c>
      <c r="AF83" s="1">
        <v>310740</v>
      </c>
      <c r="AG83" s="1" t="s">
        <v>122</v>
      </c>
      <c r="AH83" s="1">
        <v>707</v>
      </c>
      <c r="AI83" s="1">
        <v>652</v>
      </c>
      <c r="AJ83" s="7">
        <f t="shared" si="23"/>
        <v>7.7793493635077784</v>
      </c>
      <c r="AK83" s="1" t="b">
        <f t="shared" si="24"/>
        <v>0</v>
      </c>
      <c r="AL83" s="1">
        <v>310740</v>
      </c>
      <c r="AM83" s="1" t="s">
        <v>122</v>
      </c>
      <c r="AN83" s="1">
        <v>723</v>
      </c>
      <c r="AO83" s="1">
        <v>623</v>
      </c>
      <c r="AP83" s="7">
        <f t="shared" si="25"/>
        <v>13.831258644536653</v>
      </c>
      <c r="AQ83" s="1" t="b">
        <f t="shared" si="26"/>
        <v>0</v>
      </c>
      <c r="AR83" s="1">
        <v>310740</v>
      </c>
      <c r="AS83" s="1" t="s">
        <v>122</v>
      </c>
      <c r="AT83" s="4" t="str">
        <f t="shared" si="28"/>
        <v>S</v>
      </c>
      <c r="AU83" s="4" t="str">
        <f t="shared" si="29"/>
        <v>N</v>
      </c>
      <c r="AV83" s="4" t="str">
        <f t="shared" si="30"/>
        <v>N</v>
      </c>
      <c r="AW83" s="4" t="str">
        <f t="shared" si="31"/>
        <v>N</v>
      </c>
      <c r="AX83" s="4" t="str">
        <f t="shared" si="32"/>
        <v>N</v>
      </c>
      <c r="AY83" s="4" t="str">
        <f t="shared" si="33"/>
        <v>Risco muito baixo</v>
      </c>
    </row>
    <row r="84" spans="1:51" ht="16.5" x14ac:dyDescent="0.3">
      <c r="A84" s="1" t="s">
        <v>1591</v>
      </c>
      <c r="B84" s="1" t="s">
        <v>123</v>
      </c>
      <c r="C84">
        <v>82</v>
      </c>
      <c r="D84" s="5">
        <v>6480</v>
      </c>
      <c r="E84" s="6">
        <f t="shared" si="18"/>
        <v>1.2654320987654322</v>
      </c>
      <c r="F84" s="7">
        <v>100</v>
      </c>
      <c r="G84" s="7">
        <v>131.91</v>
      </c>
      <c r="H84" s="7">
        <v>59.57</v>
      </c>
      <c r="I84" s="7">
        <v>123.4</v>
      </c>
      <c r="J84" s="7">
        <v>127.66</v>
      </c>
      <c r="K84" s="7">
        <v>136.16999999999999</v>
      </c>
      <c r="L84" s="7">
        <v>127.66</v>
      </c>
      <c r="M84" s="7">
        <v>127.66</v>
      </c>
      <c r="N84" s="1">
        <v>121.28</v>
      </c>
      <c r="O84" s="7">
        <v>117.02</v>
      </c>
      <c r="P84" s="7">
        <v>104.26</v>
      </c>
      <c r="Q84" s="12">
        <f t="shared" si="27"/>
        <v>10</v>
      </c>
      <c r="R84" s="7">
        <f t="shared" si="19"/>
        <v>90.909090909090907</v>
      </c>
      <c r="S84" s="1" t="b">
        <f t="shared" si="20"/>
        <v>1</v>
      </c>
      <c r="T84" s="1">
        <v>310750</v>
      </c>
      <c r="U84" s="1" t="s">
        <v>123</v>
      </c>
      <c r="V84" s="1">
        <v>81</v>
      </c>
      <c r="W84" s="1">
        <v>76</v>
      </c>
      <c r="X84" s="1">
        <v>82</v>
      </c>
      <c r="Y84" s="1">
        <v>77</v>
      </c>
      <c r="Z84" s="1">
        <v>82</v>
      </c>
      <c r="AA84" s="1">
        <v>77</v>
      </c>
      <c r="AB84" s="7">
        <f t="shared" si="9"/>
        <v>6.1728395061728394</v>
      </c>
      <c r="AC84" s="7">
        <f t="shared" si="10"/>
        <v>6.0975609756097562</v>
      </c>
      <c r="AD84" s="7">
        <f t="shared" si="21"/>
        <v>6.0975609756097562</v>
      </c>
      <c r="AE84" s="1" t="b">
        <f t="shared" si="22"/>
        <v>0</v>
      </c>
      <c r="AF84" s="1">
        <v>310750</v>
      </c>
      <c r="AG84" s="1" t="s">
        <v>123</v>
      </c>
      <c r="AH84" s="1">
        <v>79</v>
      </c>
      <c r="AI84" s="1">
        <v>71</v>
      </c>
      <c r="AJ84" s="7">
        <f t="shared" si="23"/>
        <v>10.126582278481013</v>
      </c>
      <c r="AK84" s="1" t="b">
        <f t="shared" si="24"/>
        <v>0</v>
      </c>
      <c r="AL84" s="1">
        <v>310750</v>
      </c>
      <c r="AM84" s="1" t="s">
        <v>123</v>
      </c>
      <c r="AN84" s="1">
        <v>82</v>
      </c>
      <c r="AO84" s="1">
        <v>71</v>
      </c>
      <c r="AP84" s="7">
        <f t="shared" si="25"/>
        <v>13.414634146341465</v>
      </c>
      <c r="AQ84" s="1" t="b">
        <f t="shared" si="26"/>
        <v>0</v>
      </c>
      <c r="AR84" s="1">
        <v>310750</v>
      </c>
      <c r="AS84" s="1" t="s">
        <v>123</v>
      </c>
      <c r="AT84" s="4" t="str">
        <f t="shared" si="28"/>
        <v>N</v>
      </c>
      <c r="AU84" s="4" t="str">
        <f t="shared" si="29"/>
        <v>S</v>
      </c>
      <c r="AV84" s="4" t="str">
        <f t="shared" si="30"/>
        <v>N</v>
      </c>
      <c r="AW84" s="4" t="str">
        <f t="shared" si="31"/>
        <v>N</v>
      </c>
      <c r="AX84" s="4" t="str">
        <f t="shared" si="32"/>
        <v>N</v>
      </c>
      <c r="AY84" s="4" t="str">
        <f t="shared" si="33"/>
        <v>Risco Baixo</v>
      </c>
    </row>
    <row r="85" spans="1:51" ht="16.5" x14ac:dyDescent="0.3">
      <c r="A85" s="1" t="s">
        <v>1860</v>
      </c>
      <c r="B85" s="1" t="s">
        <v>124</v>
      </c>
      <c r="C85">
        <v>25</v>
      </c>
      <c r="D85" s="5">
        <v>3942</v>
      </c>
      <c r="E85" s="6">
        <f t="shared" si="18"/>
        <v>0.63419583967529169</v>
      </c>
      <c r="F85" s="7">
        <v>90</v>
      </c>
      <c r="G85" s="7">
        <v>70</v>
      </c>
      <c r="H85" s="7">
        <v>90</v>
      </c>
      <c r="I85" s="7">
        <v>90</v>
      </c>
      <c r="J85" s="7">
        <v>83.33</v>
      </c>
      <c r="K85" s="7">
        <v>90</v>
      </c>
      <c r="L85" s="7">
        <v>80</v>
      </c>
      <c r="M85" s="7">
        <v>73.33</v>
      </c>
      <c r="N85" s="1">
        <v>66.67</v>
      </c>
      <c r="O85" s="7">
        <v>76.67</v>
      </c>
      <c r="P85" s="7">
        <v>63.33</v>
      </c>
      <c r="Q85" s="12">
        <f t="shared" si="27"/>
        <v>1</v>
      </c>
      <c r="R85" s="7">
        <f t="shared" si="19"/>
        <v>9.0909090909090917</v>
      </c>
      <c r="S85" s="1" t="b">
        <f t="shared" si="20"/>
        <v>1</v>
      </c>
      <c r="T85" s="1">
        <v>310760</v>
      </c>
      <c r="U85" s="1" t="s">
        <v>124</v>
      </c>
      <c r="V85" s="1">
        <v>25</v>
      </c>
      <c r="W85" s="1">
        <v>39</v>
      </c>
      <c r="X85" s="1">
        <v>27</v>
      </c>
      <c r="Y85" s="1">
        <v>47</v>
      </c>
      <c r="Z85" s="1">
        <v>27</v>
      </c>
      <c r="AA85" s="1">
        <v>47</v>
      </c>
      <c r="AB85" s="7">
        <f t="shared" si="9"/>
        <v>-56.000000000000007</v>
      </c>
      <c r="AC85" s="7">
        <f t="shared" si="10"/>
        <v>-74.074074074074076</v>
      </c>
      <c r="AD85" s="7">
        <f t="shared" si="21"/>
        <v>-74.074074074074076</v>
      </c>
      <c r="AE85" s="1" t="b">
        <f t="shared" si="22"/>
        <v>0</v>
      </c>
      <c r="AF85" s="1">
        <v>310760</v>
      </c>
      <c r="AG85" s="1" t="s">
        <v>124</v>
      </c>
      <c r="AH85" s="1">
        <v>26</v>
      </c>
      <c r="AI85" s="1">
        <v>35</v>
      </c>
      <c r="AJ85" s="7">
        <f t="shared" si="23"/>
        <v>-34.615384615384613</v>
      </c>
      <c r="AK85" s="1" t="b">
        <f t="shared" si="24"/>
        <v>0</v>
      </c>
      <c r="AL85" s="1">
        <v>310760</v>
      </c>
      <c r="AM85" s="1" t="s">
        <v>124</v>
      </c>
      <c r="AN85" s="1">
        <v>27</v>
      </c>
      <c r="AO85" s="1">
        <v>35</v>
      </c>
      <c r="AP85" s="7">
        <f t="shared" si="25"/>
        <v>-29.629629629629626</v>
      </c>
      <c r="AQ85" s="1" t="b">
        <f t="shared" si="26"/>
        <v>0</v>
      </c>
      <c r="AR85" s="1">
        <v>310760</v>
      </c>
      <c r="AS85" s="1" t="s">
        <v>124</v>
      </c>
      <c r="AT85" s="4" t="str">
        <f t="shared" si="28"/>
        <v>N</v>
      </c>
      <c r="AU85" s="4" t="str">
        <f t="shared" si="29"/>
        <v>N</v>
      </c>
      <c r="AV85" s="4" t="str">
        <f t="shared" si="30"/>
        <v>N</v>
      </c>
      <c r="AW85" s="4" t="str">
        <f t="shared" si="31"/>
        <v>S</v>
      </c>
      <c r="AX85" s="4" t="str">
        <f t="shared" si="32"/>
        <v>N</v>
      </c>
      <c r="AY85" s="4" t="str">
        <f t="shared" si="33"/>
        <v>Risco Alto</v>
      </c>
    </row>
    <row r="86" spans="1:51" ht="16.5" x14ac:dyDescent="0.3">
      <c r="A86" s="1" t="s">
        <v>1456</v>
      </c>
      <c r="B86" s="1" t="s">
        <v>125</v>
      </c>
      <c r="C86">
        <v>75</v>
      </c>
      <c r="D86" s="5">
        <v>5593</v>
      </c>
      <c r="E86" s="6">
        <f t="shared" si="18"/>
        <v>1.3409619166815663</v>
      </c>
      <c r="F86" s="7">
        <v>73.33</v>
      </c>
      <c r="G86" s="7">
        <v>60</v>
      </c>
      <c r="H86" s="7">
        <v>3.33</v>
      </c>
      <c r="I86" s="7">
        <v>66.67</v>
      </c>
      <c r="J86" s="7">
        <v>43.33</v>
      </c>
      <c r="K86" s="7">
        <v>75</v>
      </c>
      <c r="L86" s="7">
        <v>43.33</v>
      </c>
      <c r="M86" s="7">
        <v>50</v>
      </c>
      <c r="N86" s="1">
        <v>70</v>
      </c>
      <c r="O86" s="7">
        <v>65</v>
      </c>
      <c r="P86" s="7">
        <v>68.33</v>
      </c>
      <c r="Q86" s="12">
        <f t="shared" si="27"/>
        <v>0</v>
      </c>
      <c r="R86" s="7">
        <f t="shared" si="19"/>
        <v>0</v>
      </c>
      <c r="S86" s="1" t="b">
        <f t="shared" si="20"/>
        <v>1</v>
      </c>
      <c r="T86" s="1">
        <v>310770</v>
      </c>
      <c r="U86" s="1" t="s">
        <v>125</v>
      </c>
      <c r="V86" s="1">
        <v>68</v>
      </c>
      <c r="W86" s="1">
        <v>83</v>
      </c>
      <c r="X86" s="1">
        <v>71</v>
      </c>
      <c r="Y86" s="1">
        <v>83</v>
      </c>
      <c r="Z86" s="1">
        <v>71</v>
      </c>
      <c r="AA86" s="1">
        <v>83</v>
      </c>
      <c r="AB86" s="7">
        <f t="shared" si="9"/>
        <v>-22.058823529411764</v>
      </c>
      <c r="AC86" s="7">
        <f t="shared" si="10"/>
        <v>-16.901408450704224</v>
      </c>
      <c r="AD86" s="7">
        <f t="shared" si="21"/>
        <v>-16.901408450704224</v>
      </c>
      <c r="AE86" s="1" t="b">
        <f t="shared" si="22"/>
        <v>0</v>
      </c>
      <c r="AF86" s="1">
        <v>310770</v>
      </c>
      <c r="AG86" s="1" t="s">
        <v>125</v>
      </c>
      <c r="AH86" s="1">
        <v>72</v>
      </c>
      <c r="AI86" s="1">
        <v>81</v>
      </c>
      <c r="AJ86" s="7">
        <f t="shared" si="23"/>
        <v>-12.5</v>
      </c>
      <c r="AK86" s="1" t="b">
        <f t="shared" si="24"/>
        <v>0</v>
      </c>
      <c r="AL86" s="1">
        <v>310770</v>
      </c>
      <c r="AM86" s="1" t="s">
        <v>125</v>
      </c>
      <c r="AN86" s="1">
        <v>71</v>
      </c>
      <c r="AO86" s="1">
        <v>81</v>
      </c>
      <c r="AP86" s="7">
        <f t="shared" si="25"/>
        <v>-14.084507042253522</v>
      </c>
      <c r="AQ86" s="1" t="b">
        <f t="shared" si="26"/>
        <v>0</v>
      </c>
      <c r="AR86" s="1">
        <v>310770</v>
      </c>
      <c r="AS86" s="1" t="s">
        <v>125</v>
      </c>
      <c r="AT86" s="4" t="str">
        <f t="shared" si="28"/>
        <v>N</v>
      </c>
      <c r="AU86" s="4" t="str">
        <f t="shared" si="29"/>
        <v>N</v>
      </c>
      <c r="AV86" s="4" t="str">
        <f t="shared" si="30"/>
        <v>N</v>
      </c>
      <c r="AW86" s="4" t="str">
        <f t="shared" si="31"/>
        <v>S</v>
      </c>
      <c r="AX86" s="4" t="str">
        <f t="shared" si="32"/>
        <v>N</v>
      </c>
      <c r="AY86" s="4" t="str">
        <f t="shared" si="33"/>
        <v>Risco Alto</v>
      </c>
    </row>
    <row r="87" spans="1:51" ht="16.5" x14ac:dyDescent="0.3">
      <c r="A87" s="1" t="s">
        <v>1109</v>
      </c>
      <c r="B87" s="1" t="s">
        <v>126</v>
      </c>
      <c r="C87">
        <v>162</v>
      </c>
      <c r="D87" s="5">
        <v>15242</v>
      </c>
      <c r="E87" s="6">
        <f t="shared" si="18"/>
        <v>1.0628526440099726</v>
      </c>
      <c r="F87" s="7">
        <v>85.12</v>
      </c>
      <c r="G87" s="7">
        <v>66.12</v>
      </c>
      <c r="H87" s="7">
        <v>46.28</v>
      </c>
      <c r="I87" s="7">
        <v>70.25</v>
      </c>
      <c r="J87" s="7">
        <v>71.900000000000006</v>
      </c>
      <c r="K87" s="7">
        <v>68.599999999999994</v>
      </c>
      <c r="L87" s="7">
        <v>71.069999999999993</v>
      </c>
      <c r="M87" s="7">
        <v>69.42</v>
      </c>
      <c r="N87" s="1">
        <v>94.21</v>
      </c>
      <c r="O87" s="7">
        <v>72.73</v>
      </c>
      <c r="P87" s="7">
        <v>84.3</v>
      </c>
      <c r="Q87" s="12">
        <f t="shared" si="27"/>
        <v>0</v>
      </c>
      <c r="R87" s="7">
        <f t="shared" si="19"/>
        <v>0</v>
      </c>
      <c r="S87" s="1" t="b">
        <f t="shared" si="20"/>
        <v>1</v>
      </c>
      <c r="T87" s="1">
        <v>310780</v>
      </c>
      <c r="U87" s="1" t="s">
        <v>126</v>
      </c>
      <c r="V87" s="1">
        <v>150</v>
      </c>
      <c r="W87" s="1">
        <v>160</v>
      </c>
      <c r="X87" s="1">
        <v>149</v>
      </c>
      <c r="Y87" s="1">
        <v>166</v>
      </c>
      <c r="Z87" s="1">
        <v>149</v>
      </c>
      <c r="AA87" s="1">
        <v>166</v>
      </c>
      <c r="AB87" s="7">
        <f t="shared" si="9"/>
        <v>-6.666666666666667</v>
      </c>
      <c r="AC87" s="7">
        <f t="shared" si="10"/>
        <v>-11.409395973154362</v>
      </c>
      <c r="AD87" s="7">
        <f t="shared" si="21"/>
        <v>-11.409395973154362</v>
      </c>
      <c r="AE87" s="1" t="b">
        <f t="shared" si="22"/>
        <v>0</v>
      </c>
      <c r="AF87" s="1">
        <v>310780</v>
      </c>
      <c r="AG87" s="1" t="s">
        <v>126</v>
      </c>
      <c r="AH87" s="1">
        <v>150</v>
      </c>
      <c r="AI87" s="1">
        <v>153</v>
      </c>
      <c r="AJ87" s="7">
        <f t="shared" si="23"/>
        <v>-2</v>
      </c>
      <c r="AK87" s="1" t="b">
        <f t="shared" si="24"/>
        <v>0</v>
      </c>
      <c r="AL87" s="1">
        <v>310780</v>
      </c>
      <c r="AM87" s="1" t="s">
        <v>126</v>
      </c>
      <c r="AN87" s="1">
        <v>156</v>
      </c>
      <c r="AO87" s="1">
        <v>147</v>
      </c>
      <c r="AP87" s="7">
        <f t="shared" si="25"/>
        <v>5.7692307692307692</v>
      </c>
      <c r="AQ87" s="1" t="b">
        <f t="shared" si="26"/>
        <v>0</v>
      </c>
      <c r="AR87" s="1">
        <v>310780</v>
      </c>
      <c r="AS87" s="1" t="s">
        <v>126</v>
      </c>
      <c r="AT87" s="4" t="str">
        <f t="shared" si="28"/>
        <v>N</v>
      </c>
      <c r="AU87" s="4" t="str">
        <f t="shared" si="29"/>
        <v>N</v>
      </c>
      <c r="AV87" s="4" t="str">
        <f t="shared" si="30"/>
        <v>N</v>
      </c>
      <c r="AW87" s="4" t="str">
        <f t="shared" si="31"/>
        <v>S</v>
      </c>
      <c r="AX87" s="4" t="str">
        <f t="shared" si="32"/>
        <v>N</v>
      </c>
      <c r="AY87" s="4" t="str">
        <f t="shared" si="33"/>
        <v>Risco Alto</v>
      </c>
    </row>
    <row r="88" spans="1:51" ht="16.5" x14ac:dyDescent="0.3">
      <c r="A88" s="1" t="s">
        <v>2077</v>
      </c>
      <c r="B88" s="1" t="s">
        <v>127</v>
      </c>
      <c r="C88">
        <v>141</v>
      </c>
      <c r="D88" s="5">
        <v>10449</v>
      </c>
      <c r="E88" s="6">
        <f t="shared" si="18"/>
        <v>1.3494114269308066</v>
      </c>
      <c r="F88" s="7">
        <v>120.83</v>
      </c>
      <c r="G88" s="7">
        <v>105.56</v>
      </c>
      <c r="H88" s="7">
        <v>113.89</v>
      </c>
      <c r="I88" s="7">
        <v>116.67</v>
      </c>
      <c r="J88" s="7">
        <v>123.61</v>
      </c>
      <c r="K88" s="7">
        <v>112.5</v>
      </c>
      <c r="L88" s="7">
        <v>120.83</v>
      </c>
      <c r="M88" s="7">
        <v>125</v>
      </c>
      <c r="N88" s="1">
        <v>151.38999999999999</v>
      </c>
      <c r="O88" s="7">
        <v>136.11000000000001</v>
      </c>
      <c r="P88" s="7">
        <v>147.22</v>
      </c>
      <c r="Q88" s="12">
        <f t="shared" si="27"/>
        <v>11</v>
      </c>
      <c r="R88" s="7">
        <f t="shared" si="19"/>
        <v>100</v>
      </c>
      <c r="S88" s="1" t="b">
        <f t="shared" si="20"/>
        <v>1</v>
      </c>
      <c r="T88" s="1">
        <v>310790</v>
      </c>
      <c r="U88" s="1" t="s">
        <v>127</v>
      </c>
      <c r="V88" s="1">
        <v>166</v>
      </c>
      <c r="W88" s="1">
        <v>177</v>
      </c>
      <c r="X88" s="1">
        <v>171</v>
      </c>
      <c r="Y88" s="1">
        <v>188</v>
      </c>
      <c r="Z88" s="1">
        <v>171</v>
      </c>
      <c r="AA88" s="1">
        <v>188</v>
      </c>
      <c r="AB88" s="7">
        <f t="shared" si="9"/>
        <v>-6.6265060240963862</v>
      </c>
      <c r="AC88" s="7">
        <f t="shared" si="10"/>
        <v>-9.9415204678362574</v>
      </c>
      <c r="AD88" s="7">
        <f t="shared" si="21"/>
        <v>-9.9415204678362574</v>
      </c>
      <c r="AE88" s="1" t="b">
        <f t="shared" si="22"/>
        <v>0</v>
      </c>
      <c r="AF88" s="1">
        <v>310790</v>
      </c>
      <c r="AG88" s="1" t="s">
        <v>127</v>
      </c>
      <c r="AH88" s="1">
        <v>175</v>
      </c>
      <c r="AI88" s="1">
        <v>165</v>
      </c>
      <c r="AJ88" s="7">
        <f t="shared" si="23"/>
        <v>5.7142857142857144</v>
      </c>
      <c r="AK88" s="1" t="b">
        <f t="shared" si="24"/>
        <v>0</v>
      </c>
      <c r="AL88" s="1">
        <v>310790</v>
      </c>
      <c r="AM88" s="1" t="s">
        <v>127</v>
      </c>
      <c r="AN88" s="1">
        <v>168</v>
      </c>
      <c r="AO88" s="1">
        <v>162</v>
      </c>
      <c r="AP88" s="7">
        <f t="shared" si="25"/>
        <v>3.5714285714285712</v>
      </c>
      <c r="AQ88" s="1" t="b">
        <f t="shared" si="26"/>
        <v>0</v>
      </c>
      <c r="AR88" s="1">
        <v>310790</v>
      </c>
      <c r="AS88" s="1" t="s">
        <v>127</v>
      </c>
      <c r="AT88" s="4" t="str">
        <f t="shared" si="28"/>
        <v>S</v>
      </c>
      <c r="AU88" s="4" t="str">
        <f t="shared" si="29"/>
        <v>N</v>
      </c>
      <c r="AV88" s="4" t="str">
        <f t="shared" si="30"/>
        <v>N</v>
      </c>
      <c r="AW88" s="4" t="str">
        <f t="shared" si="31"/>
        <v>N</v>
      </c>
      <c r="AX88" s="4" t="str">
        <f t="shared" si="32"/>
        <v>N</v>
      </c>
      <c r="AY88" s="4" t="str">
        <f t="shared" si="33"/>
        <v>Risco muito baixo</v>
      </c>
    </row>
    <row r="89" spans="1:51" ht="16.5" x14ac:dyDescent="0.3">
      <c r="A89" s="1" t="s">
        <v>2182</v>
      </c>
      <c r="B89" s="1" t="s">
        <v>128</v>
      </c>
      <c r="C89">
        <v>157</v>
      </c>
      <c r="D89" s="5">
        <v>17271</v>
      </c>
      <c r="E89" s="6">
        <f t="shared" si="18"/>
        <v>0.90903827224827738</v>
      </c>
      <c r="F89" s="7">
        <v>34.15</v>
      </c>
      <c r="G89" s="7">
        <v>73.17</v>
      </c>
      <c r="H89" s="7">
        <v>28.46</v>
      </c>
      <c r="I89" s="7">
        <v>82.93</v>
      </c>
      <c r="J89" s="7">
        <v>70.73</v>
      </c>
      <c r="K89" s="7">
        <v>73.17</v>
      </c>
      <c r="L89" s="7">
        <v>69.92</v>
      </c>
      <c r="M89" s="7">
        <v>69.11</v>
      </c>
      <c r="N89" s="1">
        <v>90.24</v>
      </c>
      <c r="O89" s="7">
        <v>74.8</v>
      </c>
      <c r="P89" s="7">
        <v>97.56</v>
      </c>
      <c r="Q89" s="12">
        <f t="shared" si="27"/>
        <v>1</v>
      </c>
      <c r="R89" s="7">
        <f t="shared" si="19"/>
        <v>9.0909090909090917</v>
      </c>
      <c r="S89" s="1" t="b">
        <f t="shared" si="20"/>
        <v>1</v>
      </c>
      <c r="T89" s="1">
        <v>310800</v>
      </c>
      <c r="U89" s="1" t="s">
        <v>128</v>
      </c>
      <c r="V89" s="1">
        <v>185</v>
      </c>
      <c r="W89" s="1">
        <v>200</v>
      </c>
      <c r="X89" s="1">
        <v>189</v>
      </c>
      <c r="Y89" s="1">
        <v>204</v>
      </c>
      <c r="Z89" s="1">
        <v>189</v>
      </c>
      <c r="AA89" s="1">
        <v>204</v>
      </c>
      <c r="AB89" s="7">
        <f t="shared" si="9"/>
        <v>-8.1081081081081088</v>
      </c>
      <c r="AC89" s="7">
        <f t="shared" si="10"/>
        <v>-7.9365079365079358</v>
      </c>
      <c r="AD89" s="7">
        <f t="shared" si="21"/>
        <v>-7.9365079365079358</v>
      </c>
      <c r="AE89" s="1" t="b">
        <f t="shared" si="22"/>
        <v>0</v>
      </c>
      <c r="AF89" s="1">
        <v>310800</v>
      </c>
      <c r="AG89" s="1" t="s">
        <v>128</v>
      </c>
      <c r="AH89" s="1">
        <v>189</v>
      </c>
      <c r="AI89" s="1">
        <v>193</v>
      </c>
      <c r="AJ89" s="7">
        <f t="shared" si="23"/>
        <v>-2.1164021164021163</v>
      </c>
      <c r="AK89" s="1" t="b">
        <f t="shared" si="24"/>
        <v>0</v>
      </c>
      <c r="AL89" s="1">
        <v>310800</v>
      </c>
      <c r="AM89" s="1" t="s">
        <v>128</v>
      </c>
      <c r="AN89" s="1">
        <v>192</v>
      </c>
      <c r="AO89" s="1">
        <v>189</v>
      </c>
      <c r="AP89" s="7">
        <f t="shared" si="25"/>
        <v>1.5625</v>
      </c>
      <c r="AQ89" s="1" t="b">
        <f t="shared" si="26"/>
        <v>0</v>
      </c>
      <c r="AR89" s="1">
        <v>310800</v>
      </c>
      <c r="AS89" s="1" t="s">
        <v>128</v>
      </c>
      <c r="AT89" s="4" t="str">
        <f t="shared" si="28"/>
        <v>N</v>
      </c>
      <c r="AU89" s="4" t="str">
        <f t="shared" si="29"/>
        <v>N</v>
      </c>
      <c r="AV89" s="4" t="str">
        <f t="shared" si="30"/>
        <v>N</v>
      </c>
      <c r="AW89" s="4" t="str">
        <f t="shared" si="31"/>
        <v>S</v>
      </c>
      <c r="AX89" s="4" t="str">
        <f t="shared" si="32"/>
        <v>N</v>
      </c>
      <c r="AY89" s="4" t="str">
        <f t="shared" si="33"/>
        <v>Risco Alto</v>
      </c>
    </row>
    <row r="90" spans="1:51" ht="16.5" x14ac:dyDescent="0.3">
      <c r="A90" s="1" t="s">
        <v>1029</v>
      </c>
      <c r="B90" s="1" t="s">
        <v>129</v>
      </c>
      <c r="C90">
        <v>53</v>
      </c>
      <c r="D90" s="5">
        <v>6811</v>
      </c>
      <c r="E90" s="6">
        <f t="shared" si="18"/>
        <v>0.77815298781383058</v>
      </c>
      <c r="F90" s="7">
        <v>92.86</v>
      </c>
      <c r="G90" s="7">
        <v>121.43</v>
      </c>
      <c r="H90" s="7">
        <v>71.430000000000007</v>
      </c>
      <c r="I90" s="7">
        <v>130.94999999999999</v>
      </c>
      <c r="J90" s="7">
        <v>116.67</v>
      </c>
      <c r="K90" s="7">
        <v>126.19</v>
      </c>
      <c r="L90" s="7">
        <v>116.67</v>
      </c>
      <c r="M90" s="7">
        <v>116.67</v>
      </c>
      <c r="N90" s="1">
        <v>116.67</v>
      </c>
      <c r="O90" s="7">
        <v>104.76</v>
      </c>
      <c r="P90" s="7">
        <v>116.67</v>
      </c>
      <c r="Q90" s="12">
        <f t="shared" si="27"/>
        <v>10</v>
      </c>
      <c r="R90" s="7">
        <f t="shared" si="19"/>
        <v>90.909090909090907</v>
      </c>
      <c r="S90" s="1" t="b">
        <f t="shared" si="20"/>
        <v>1</v>
      </c>
      <c r="T90" s="1">
        <v>310810</v>
      </c>
      <c r="U90" s="1" t="s">
        <v>129</v>
      </c>
      <c r="V90" s="1">
        <v>53</v>
      </c>
      <c r="W90" s="1">
        <v>58</v>
      </c>
      <c r="X90" s="1">
        <v>55</v>
      </c>
      <c r="Y90" s="1">
        <v>66</v>
      </c>
      <c r="Z90" s="1">
        <v>55</v>
      </c>
      <c r="AA90" s="1">
        <v>66</v>
      </c>
      <c r="AB90" s="7">
        <f t="shared" si="9"/>
        <v>-9.433962264150944</v>
      </c>
      <c r="AC90" s="7">
        <f t="shared" si="10"/>
        <v>-20</v>
      </c>
      <c r="AD90" s="7">
        <f t="shared" si="21"/>
        <v>-20</v>
      </c>
      <c r="AE90" s="1" t="b">
        <f t="shared" si="22"/>
        <v>0</v>
      </c>
      <c r="AF90" s="1">
        <v>310810</v>
      </c>
      <c r="AG90" s="1" t="s">
        <v>129</v>
      </c>
      <c r="AH90" s="1">
        <v>54</v>
      </c>
      <c r="AI90" s="1">
        <v>69</v>
      </c>
      <c r="AJ90" s="7">
        <f t="shared" si="23"/>
        <v>-27.777777777777779</v>
      </c>
      <c r="AK90" s="1" t="b">
        <f t="shared" si="24"/>
        <v>0</v>
      </c>
      <c r="AL90" s="1">
        <v>310810</v>
      </c>
      <c r="AM90" s="1" t="s">
        <v>129</v>
      </c>
      <c r="AN90" s="1">
        <v>56</v>
      </c>
      <c r="AO90" s="1">
        <v>55</v>
      </c>
      <c r="AP90" s="7">
        <f t="shared" si="25"/>
        <v>1.7857142857142856</v>
      </c>
      <c r="AQ90" s="1" t="b">
        <f t="shared" si="26"/>
        <v>0</v>
      </c>
      <c r="AR90" s="1">
        <v>310810</v>
      </c>
      <c r="AS90" s="1" t="s">
        <v>129</v>
      </c>
      <c r="AT90" s="4" t="str">
        <f t="shared" si="28"/>
        <v>N</v>
      </c>
      <c r="AU90" s="4" t="str">
        <f t="shared" si="29"/>
        <v>S</v>
      </c>
      <c r="AV90" s="4" t="str">
        <f t="shared" si="30"/>
        <v>N</v>
      </c>
      <c r="AW90" s="4" t="str">
        <f t="shared" si="31"/>
        <v>N</v>
      </c>
      <c r="AX90" s="4" t="str">
        <f t="shared" si="32"/>
        <v>N</v>
      </c>
      <c r="AY90" s="4" t="str">
        <f t="shared" si="33"/>
        <v>Risco Baixo</v>
      </c>
    </row>
    <row r="91" spans="1:51" ht="16.5" x14ac:dyDescent="0.3">
      <c r="A91" s="1" t="s">
        <v>2512</v>
      </c>
      <c r="B91" s="1" t="s">
        <v>130</v>
      </c>
      <c r="C91">
        <v>54</v>
      </c>
      <c r="D91" s="5">
        <v>5778</v>
      </c>
      <c r="E91" s="6">
        <f t="shared" si="18"/>
        <v>0.93457943925233633</v>
      </c>
      <c r="F91" s="7">
        <v>36.840000000000003</v>
      </c>
      <c r="G91" s="7">
        <v>36.840000000000003</v>
      </c>
      <c r="H91" s="7">
        <v>10.53</v>
      </c>
      <c r="I91" s="7">
        <v>15.79</v>
      </c>
      <c r="J91" s="7">
        <v>73.680000000000007</v>
      </c>
      <c r="K91" s="7">
        <v>39.47</v>
      </c>
      <c r="L91" s="7">
        <v>36.840000000000003</v>
      </c>
      <c r="M91" s="7">
        <v>36.840000000000003</v>
      </c>
      <c r="N91" s="1">
        <v>44.74</v>
      </c>
      <c r="O91" s="7">
        <v>39.47</v>
      </c>
      <c r="P91" s="7">
        <v>47.37</v>
      </c>
      <c r="Q91" s="12">
        <f t="shared" si="27"/>
        <v>0</v>
      </c>
      <c r="R91" s="7">
        <f t="shared" si="19"/>
        <v>0</v>
      </c>
      <c r="S91" s="1" t="b">
        <f t="shared" si="20"/>
        <v>1</v>
      </c>
      <c r="T91" s="1">
        <v>310820</v>
      </c>
      <c r="U91" s="1" t="s">
        <v>130</v>
      </c>
      <c r="V91" s="1">
        <v>55</v>
      </c>
      <c r="W91" s="1">
        <v>68</v>
      </c>
      <c r="X91" s="1">
        <v>62</v>
      </c>
      <c r="Y91" s="1">
        <v>69</v>
      </c>
      <c r="Z91" s="1">
        <v>62</v>
      </c>
      <c r="AA91" s="1">
        <v>69</v>
      </c>
      <c r="AB91" s="7">
        <f t="shared" si="9"/>
        <v>-23.636363636363637</v>
      </c>
      <c r="AC91" s="7">
        <f t="shared" si="10"/>
        <v>-11.29032258064516</v>
      </c>
      <c r="AD91" s="7">
        <f t="shared" si="21"/>
        <v>-11.29032258064516</v>
      </c>
      <c r="AE91" s="1" t="b">
        <f t="shared" si="22"/>
        <v>0</v>
      </c>
      <c r="AF91" s="1">
        <v>310820</v>
      </c>
      <c r="AG91" s="1" t="s">
        <v>130</v>
      </c>
      <c r="AH91" s="1">
        <v>60</v>
      </c>
      <c r="AI91" s="1">
        <v>68</v>
      </c>
      <c r="AJ91" s="7">
        <f t="shared" si="23"/>
        <v>-13.333333333333334</v>
      </c>
      <c r="AK91" s="1" t="b">
        <f t="shared" si="24"/>
        <v>0</v>
      </c>
      <c r="AL91" s="1">
        <v>310820</v>
      </c>
      <c r="AM91" s="1" t="s">
        <v>130</v>
      </c>
      <c r="AN91" s="1">
        <v>60</v>
      </c>
      <c r="AO91" s="1">
        <v>64</v>
      </c>
      <c r="AP91" s="7">
        <f t="shared" si="25"/>
        <v>-6.666666666666667</v>
      </c>
      <c r="AQ91" s="1" t="b">
        <f t="shared" si="26"/>
        <v>0</v>
      </c>
      <c r="AR91" s="1">
        <v>310820</v>
      </c>
      <c r="AS91" s="1" t="s">
        <v>130</v>
      </c>
      <c r="AT91" s="4" t="str">
        <f t="shared" si="28"/>
        <v>N</v>
      </c>
      <c r="AU91" s="4" t="str">
        <f t="shared" si="29"/>
        <v>N</v>
      </c>
      <c r="AV91" s="4" t="str">
        <f t="shared" si="30"/>
        <v>N</v>
      </c>
      <c r="AW91" s="4" t="str">
        <f t="shared" si="31"/>
        <v>S</v>
      </c>
      <c r="AX91" s="4" t="str">
        <f t="shared" si="32"/>
        <v>N</v>
      </c>
      <c r="AY91" s="4" t="str">
        <f t="shared" si="33"/>
        <v>Risco Alto</v>
      </c>
    </row>
    <row r="92" spans="1:51" ht="16.5" x14ac:dyDescent="0.3">
      <c r="A92" s="1" t="s">
        <v>1522</v>
      </c>
      <c r="B92" s="1" t="s">
        <v>131</v>
      </c>
      <c r="C92">
        <v>136</v>
      </c>
      <c r="D92" s="5">
        <v>9947</v>
      </c>
      <c r="E92" s="6">
        <f t="shared" si="18"/>
        <v>1.3672464059515432</v>
      </c>
      <c r="F92" s="7">
        <v>5.0599999999999996</v>
      </c>
      <c r="G92" s="7">
        <v>111.39</v>
      </c>
      <c r="H92" s="7">
        <v>1.27</v>
      </c>
      <c r="I92" s="7">
        <v>106.33</v>
      </c>
      <c r="J92" s="7">
        <v>113.92</v>
      </c>
      <c r="K92" s="7">
        <v>113.92</v>
      </c>
      <c r="L92" s="7">
        <v>113.92</v>
      </c>
      <c r="M92" s="7">
        <v>112.66</v>
      </c>
      <c r="N92" s="1">
        <v>141.77000000000001</v>
      </c>
      <c r="O92" s="7">
        <v>136.71</v>
      </c>
      <c r="P92" s="7">
        <v>126.58</v>
      </c>
      <c r="Q92" s="12">
        <f t="shared" si="27"/>
        <v>9</v>
      </c>
      <c r="R92" s="7">
        <f t="shared" si="19"/>
        <v>81.818181818181827</v>
      </c>
      <c r="S92" s="1" t="b">
        <f t="shared" si="20"/>
        <v>1</v>
      </c>
      <c r="T92" s="1">
        <v>310825</v>
      </c>
      <c r="U92" s="1" t="s">
        <v>131</v>
      </c>
      <c r="V92" s="1">
        <v>167</v>
      </c>
      <c r="W92" s="1">
        <v>185</v>
      </c>
      <c r="X92" s="1">
        <v>177</v>
      </c>
      <c r="Y92" s="1">
        <v>189</v>
      </c>
      <c r="Z92" s="1">
        <v>177</v>
      </c>
      <c r="AA92" s="1">
        <v>189</v>
      </c>
      <c r="AB92" s="7">
        <f t="shared" si="9"/>
        <v>-10.778443113772456</v>
      </c>
      <c r="AC92" s="7">
        <f t="shared" si="10"/>
        <v>-6.7796610169491522</v>
      </c>
      <c r="AD92" s="7">
        <f t="shared" si="21"/>
        <v>-6.7796610169491522</v>
      </c>
      <c r="AE92" s="1" t="b">
        <f t="shared" si="22"/>
        <v>0</v>
      </c>
      <c r="AF92" s="1">
        <v>310825</v>
      </c>
      <c r="AG92" s="1" t="s">
        <v>131</v>
      </c>
      <c r="AH92" s="1">
        <v>176</v>
      </c>
      <c r="AI92" s="1">
        <v>188</v>
      </c>
      <c r="AJ92" s="7">
        <f t="shared" si="23"/>
        <v>-6.8181818181818175</v>
      </c>
      <c r="AK92" s="1" t="b">
        <f t="shared" si="24"/>
        <v>0</v>
      </c>
      <c r="AL92" s="1">
        <v>310825</v>
      </c>
      <c r="AM92" s="1" t="s">
        <v>131</v>
      </c>
      <c r="AN92" s="1">
        <v>175</v>
      </c>
      <c r="AO92" s="1">
        <v>188</v>
      </c>
      <c r="AP92" s="7">
        <f t="shared" si="25"/>
        <v>-7.4285714285714288</v>
      </c>
      <c r="AQ92" s="1" t="b">
        <f t="shared" si="26"/>
        <v>0</v>
      </c>
      <c r="AR92" s="1">
        <v>310825</v>
      </c>
      <c r="AS92" s="1" t="s">
        <v>131</v>
      </c>
      <c r="AT92" s="4" t="str">
        <f t="shared" si="28"/>
        <v>N</v>
      </c>
      <c r="AU92" s="4" t="str">
        <f t="shared" si="29"/>
        <v>S</v>
      </c>
      <c r="AV92" s="4" t="str">
        <f t="shared" si="30"/>
        <v>N</v>
      </c>
      <c r="AW92" s="4" t="str">
        <f t="shared" si="31"/>
        <v>N</v>
      </c>
      <c r="AX92" s="4" t="str">
        <f t="shared" si="32"/>
        <v>N</v>
      </c>
      <c r="AY92" s="4" t="str">
        <f t="shared" si="33"/>
        <v>Risco Baixo</v>
      </c>
    </row>
    <row r="93" spans="1:51" ht="16.5" x14ac:dyDescent="0.3">
      <c r="A93" s="1" t="s">
        <v>2079</v>
      </c>
      <c r="B93" s="1" t="s">
        <v>132</v>
      </c>
      <c r="C93">
        <v>156</v>
      </c>
      <c r="D93" s="5">
        <v>17523</v>
      </c>
      <c r="E93" s="6">
        <f t="shared" si="18"/>
        <v>0.89025851737716144</v>
      </c>
      <c r="F93" s="7">
        <v>103.64</v>
      </c>
      <c r="G93" s="7">
        <v>80.91</v>
      </c>
      <c r="H93" s="7">
        <v>93.64</v>
      </c>
      <c r="I93" s="7">
        <v>79.09</v>
      </c>
      <c r="J93" s="7">
        <v>60</v>
      </c>
      <c r="K93" s="7">
        <v>84.55</v>
      </c>
      <c r="L93" s="7">
        <v>60</v>
      </c>
      <c r="M93" s="7">
        <v>64.55</v>
      </c>
      <c r="N93" s="1">
        <v>82.73</v>
      </c>
      <c r="O93" s="7">
        <v>85.45</v>
      </c>
      <c r="P93" s="7">
        <v>85.45</v>
      </c>
      <c r="Q93" s="12">
        <f t="shared" si="27"/>
        <v>1</v>
      </c>
      <c r="R93" s="7">
        <f t="shared" si="19"/>
        <v>9.0909090909090917</v>
      </c>
      <c r="S93" s="1" t="b">
        <f t="shared" si="20"/>
        <v>1</v>
      </c>
      <c r="T93" s="1">
        <v>310830</v>
      </c>
      <c r="U93" s="1" t="s">
        <v>132</v>
      </c>
      <c r="V93" s="1">
        <v>159</v>
      </c>
      <c r="W93" s="1">
        <v>173</v>
      </c>
      <c r="X93" s="1">
        <v>165</v>
      </c>
      <c r="Y93" s="1">
        <v>177</v>
      </c>
      <c r="Z93" s="1">
        <v>165</v>
      </c>
      <c r="AA93" s="1">
        <v>176</v>
      </c>
      <c r="AB93" s="7">
        <f t="shared" si="9"/>
        <v>-8.8050314465408803</v>
      </c>
      <c r="AC93" s="7">
        <f t="shared" si="10"/>
        <v>-7.2727272727272725</v>
      </c>
      <c r="AD93" s="7">
        <f t="shared" si="21"/>
        <v>-6.666666666666667</v>
      </c>
      <c r="AE93" s="1" t="b">
        <f t="shared" si="22"/>
        <v>0</v>
      </c>
      <c r="AF93" s="1">
        <v>310830</v>
      </c>
      <c r="AG93" s="1" t="s">
        <v>132</v>
      </c>
      <c r="AH93" s="1">
        <v>164</v>
      </c>
      <c r="AI93" s="1">
        <v>174</v>
      </c>
      <c r="AJ93" s="7">
        <f t="shared" si="23"/>
        <v>-6.0975609756097562</v>
      </c>
      <c r="AK93" s="1" t="b">
        <f t="shared" si="24"/>
        <v>0</v>
      </c>
      <c r="AL93" s="1">
        <v>310830</v>
      </c>
      <c r="AM93" s="1" t="s">
        <v>132</v>
      </c>
      <c r="AN93" s="1">
        <v>161</v>
      </c>
      <c r="AO93" s="1">
        <v>171</v>
      </c>
      <c r="AP93" s="7">
        <f t="shared" si="25"/>
        <v>-6.2111801242236027</v>
      </c>
      <c r="AQ93" s="1" t="b">
        <f t="shared" si="26"/>
        <v>0</v>
      </c>
      <c r="AR93" s="1">
        <v>310830</v>
      </c>
      <c r="AS93" s="1" t="s">
        <v>132</v>
      </c>
      <c r="AT93" s="4" t="str">
        <f t="shared" si="28"/>
        <v>N</v>
      </c>
      <c r="AU93" s="4" t="str">
        <f t="shared" si="29"/>
        <v>N</v>
      </c>
      <c r="AV93" s="4" t="str">
        <f t="shared" si="30"/>
        <v>N</v>
      </c>
      <c r="AW93" s="4" t="str">
        <f t="shared" si="31"/>
        <v>S</v>
      </c>
      <c r="AX93" s="4" t="str">
        <f t="shared" si="32"/>
        <v>N</v>
      </c>
      <c r="AY93" s="4" t="str">
        <f t="shared" si="33"/>
        <v>Risco Alto</v>
      </c>
    </row>
    <row r="94" spans="1:51" ht="16.5" x14ac:dyDescent="0.3">
      <c r="A94" s="1" t="s">
        <v>916</v>
      </c>
      <c r="B94" s="1" t="s">
        <v>133</v>
      </c>
      <c r="C94">
        <v>123</v>
      </c>
      <c r="D94" s="5">
        <v>14893</v>
      </c>
      <c r="E94" s="6">
        <f t="shared" si="18"/>
        <v>0.82589135835627481</v>
      </c>
      <c r="F94" s="7">
        <v>79.52</v>
      </c>
      <c r="G94" s="7">
        <v>100</v>
      </c>
      <c r="H94" s="7">
        <v>26.51</v>
      </c>
      <c r="I94" s="7">
        <v>109.64</v>
      </c>
      <c r="J94" s="7">
        <v>109.64</v>
      </c>
      <c r="K94" s="7">
        <v>110.84</v>
      </c>
      <c r="L94" s="7">
        <v>109.64</v>
      </c>
      <c r="M94" s="7">
        <v>115.66</v>
      </c>
      <c r="N94" s="1">
        <v>130.12</v>
      </c>
      <c r="O94" s="7">
        <v>124.1</v>
      </c>
      <c r="P94" s="7">
        <v>131.33000000000001</v>
      </c>
      <c r="Q94" s="12">
        <f t="shared" si="27"/>
        <v>9</v>
      </c>
      <c r="R94" s="7">
        <f t="shared" si="19"/>
        <v>81.818181818181827</v>
      </c>
      <c r="S94" s="1" t="b">
        <f t="shared" si="20"/>
        <v>1</v>
      </c>
      <c r="T94" s="1">
        <v>310840</v>
      </c>
      <c r="U94" s="1" t="s">
        <v>133</v>
      </c>
      <c r="V94" s="1">
        <v>155</v>
      </c>
      <c r="W94" s="1">
        <v>174</v>
      </c>
      <c r="X94" s="1">
        <v>163</v>
      </c>
      <c r="Y94" s="1">
        <v>177</v>
      </c>
      <c r="Z94" s="1">
        <v>163</v>
      </c>
      <c r="AA94" s="1">
        <v>177</v>
      </c>
      <c r="AB94" s="7">
        <f t="shared" si="9"/>
        <v>-12.258064516129032</v>
      </c>
      <c r="AC94" s="7">
        <f t="shared" si="10"/>
        <v>-8.5889570552147241</v>
      </c>
      <c r="AD94" s="7">
        <f t="shared" si="21"/>
        <v>-8.5889570552147241</v>
      </c>
      <c r="AE94" s="1" t="b">
        <f t="shared" si="22"/>
        <v>0</v>
      </c>
      <c r="AF94" s="1">
        <v>310840</v>
      </c>
      <c r="AG94" s="1" t="s">
        <v>133</v>
      </c>
      <c r="AH94" s="1">
        <v>163</v>
      </c>
      <c r="AI94" s="1">
        <v>172</v>
      </c>
      <c r="AJ94" s="7">
        <f t="shared" si="23"/>
        <v>-5.5214723926380369</v>
      </c>
      <c r="AK94" s="1" t="b">
        <f t="shared" si="24"/>
        <v>0</v>
      </c>
      <c r="AL94" s="1">
        <v>310840</v>
      </c>
      <c r="AM94" s="1" t="s">
        <v>133</v>
      </c>
      <c r="AN94" s="1">
        <v>162</v>
      </c>
      <c r="AO94" s="1">
        <v>171</v>
      </c>
      <c r="AP94" s="7">
        <f t="shared" si="25"/>
        <v>-5.5555555555555554</v>
      </c>
      <c r="AQ94" s="1" t="b">
        <f t="shared" si="26"/>
        <v>0</v>
      </c>
      <c r="AR94" s="1">
        <v>310840</v>
      </c>
      <c r="AS94" s="1" t="s">
        <v>133</v>
      </c>
      <c r="AT94" s="4" t="str">
        <f t="shared" si="28"/>
        <v>N</v>
      </c>
      <c r="AU94" s="4" t="str">
        <f t="shared" si="29"/>
        <v>S</v>
      </c>
      <c r="AV94" s="4" t="str">
        <f t="shared" si="30"/>
        <v>N</v>
      </c>
      <c r="AW94" s="4" t="str">
        <f t="shared" si="31"/>
        <v>N</v>
      </c>
      <c r="AX94" s="4" t="str">
        <f t="shared" si="32"/>
        <v>N</v>
      </c>
      <c r="AY94" s="4" t="str">
        <f t="shared" si="33"/>
        <v>Risco Baixo</v>
      </c>
    </row>
    <row r="95" spans="1:51" ht="16.5" x14ac:dyDescent="0.3">
      <c r="A95" s="1" t="s">
        <v>1755</v>
      </c>
      <c r="B95" s="1" t="s">
        <v>134</v>
      </c>
      <c r="C95">
        <v>50</v>
      </c>
      <c r="D95" s="5">
        <v>6447</v>
      </c>
      <c r="E95" s="6">
        <f t="shared" si="18"/>
        <v>0.7755545214828603</v>
      </c>
      <c r="F95" s="7">
        <v>6.67</v>
      </c>
      <c r="G95" s="7">
        <v>53.33</v>
      </c>
      <c r="H95" s="7">
        <v>6.67</v>
      </c>
      <c r="I95" s="7">
        <v>64.44</v>
      </c>
      <c r="J95" s="7">
        <v>73.33</v>
      </c>
      <c r="K95" s="7">
        <v>60</v>
      </c>
      <c r="L95" s="7">
        <v>48.89</v>
      </c>
      <c r="M95" s="7">
        <v>48.89</v>
      </c>
      <c r="N95" s="1">
        <v>64.44</v>
      </c>
      <c r="O95" s="7">
        <v>66.67</v>
      </c>
      <c r="P95" s="7">
        <v>48.89</v>
      </c>
      <c r="Q95" s="12">
        <f t="shared" si="27"/>
        <v>0</v>
      </c>
      <c r="R95" s="7">
        <f t="shared" si="19"/>
        <v>0</v>
      </c>
      <c r="S95" s="1" t="b">
        <f t="shared" si="20"/>
        <v>1</v>
      </c>
      <c r="T95" s="1">
        <v>310850</v>
      </c>
      <c r="U95" s="1" t="s">
        <v>134</v>
      </c>
      <c r="V95" s="1">
        <v>62</v>
      </c>
      <c r="W95" s="1">
        <v>68</v>
      </c>
      <c r="X95" s="1">
        <v>64</v>
      </c>
      <c r="Y95" s="1">
        <v>69</v>
      </c>
      <c r="Z95" s="1">
        <v>64</v>
      </c>
      <c r="AA95" s="1">
        <v>69</v>
      </c>
      <c r="AB95" s="7">
        <f t="shared" si="9"/>
        <v>-9.67741935483871</v>
      </c>
      <c r="AC95" s="7">
        <f t="shared" si="10"/>
        <v>-7.8125</v>
      </c>
      <c r="AD95" s="7">
        <f t="shared" si="21"/>
        <v>-7.8125</v>
      </c>
      <c r="AE95" s="1" t="b">
        <f t="shared" si="22"/>
        <v>0</v>
      </c>
      <c r="AF95" s="1">
        <v>310850</v>
      </c>
      <c r="AG95" s="1" t="s">
        <v>134</v>
      </c>
      <c r="AH95" s="1">
        <v>62</v>
      </c>
      <c r="AI95" s="1">
        <v>59</v>
      </c>
      <c r="AJ95" s="7">
        <f t="shared" si="23"/>
        <v>4.838709677419355</v>
      </c>
      <c r="AK95" s="1" t="b">
        <f t="shared" si="24"/>
        <v>0</v>
      </c>
      <c r="AL95" s="1">
        <v>310850</v>
      </c>
      <c r="AM95" s="1" t="s">
        <v>134</v>
      </c>
      <c r="AN95" s="1">
        <v>64</v>
      </c>
      <c r="AO95" s="1">
        <v>58</v>
      </c>
      <c r="AP95" s="7">
        <f t="shared" si="25"/>
        <v>9.375</v>
      </c>
      <c r="AQ95" s="1" t="b">
        <f t="shared" si="26"/>
        <v>0</v>
      </c>
      <c r="AR95" s="1">
        <v>310850</v>
      </c>
      <c r="AS95" s="1" t="s">
        <v>134</v>
      </c>
      <c r="AT95" s="4" t="str">
        <f t="shared" si="28"/>
        <v>N</v>
      </c>
      <c r="AU95" s="4" t="str">
        <f t="shared" si="29"/>
        <v>N</v>
      </c>
      <c r="AV95" s="4" t="str">
        <f t="shared" si="30"/>
        <v>N</v>
      </c>
      <c r="AW95" s="4" t="str">
        <f t="shared" si="31"/>
        <v>S</v>
      </c>
      <c r="AX95" s="4" t="str">
        <f t="shared" si="32"/>
        <v>N</v>
      </c>
      <c r="AY95" s="4" t="str">
        <f t="shared" si="33"/>
        <v>Risco Alto</v>
      </c>
    </row>
    <row r="96" spans="1:51" ht="16.5" x14ac:dyDescent="0.3">
      <c r="A96" s="1" t="s">
        <v>2358</v>
      </c>
      <c r="B96" s="1" t="s">
        <v>135</v>
      </c>
      <c r="C96">
        <v>49</v>
      </c>
      <c r="D96" s="5">
        <v>4567</v>
      </c>
      <c r="E96" s="6">
        <f t="shared" si="18"/>
        <v>1.0729143858112546</v>
      </c>
      <c r="F96" s="7">
        <v>48.39</v>
      </c>
      <c r="G96" s="7">
        <v>51.61</v>
      </c>
      <c r="H96" s="7" t="s">
        <v>62</v>
      </c>
      <c r="I96" s="7">
        <v>48.39</v>
      </c>
      <c r="J96" s="7">
        <v>51.61</v>
      </c>
      <c r="K96" s="7">
        <v>64.52</v>
      </c>
      <c r="L96" s="7">
        <v>51.61</v>
      </c>
      <c r="M96" s="7">
        <v>54.84</v>
      </c>
      <c r="N96" s="1">
        <v>74.19</v>
      </c>
      <c r="O96" s="7">
        <v>74.19</v>
      </c>
      <c r="P96" s="7">
        <v>87.1</v>
      </c>
      <c r="Q96" s="12">
        <f t="shared" si="27"/>
        <v>0</v>
      </c>
      <c r="R96" s="7">
        <f t="shared" si="19"/>
        <v>0</v>
      </c>
      <c r="S96" s="1" t="b">
        <f t="shared" si="20"/>
        <v>1</v>
      </c>
      <c r="T96" s="1">
        <v>310870</v>
      </c>
      <c r="U96" s="1" t="s">
        <v>135</v>
      </c>
      <c r="V96" s="1">
        <v>51</v>
      </c>
      <c r="W96" s="1">
        <v>47</v>
      </c>
      <c r="X96" s="1">
        <v>51</v>
      </c>
      <c r="Y96" s="1">
        <v>49</v>
      </c>
      <c r="Z96" s="1">
        <v>51</v>
      </c>
      <c r="AA96" s="1">
        <v>49</v>
      </c>
      <c r="AB96" s="7">
        <f t="shared" si="9"/>
        <v>7.8431372549019605</v>
      </c>
      <c r="AC96" s="7">
        <f t="shared" si="10"/>
        <v>3.9215686274509802</v>
      </c>
      <c r="AD96" s="7">
        <f t="shared" si="21"/>
        <v>3.9215686274509802</v>
      </c>
      <c r="AE96" s="1" t="b">
        <f t="shared" si="22"/>
        <v>0</v>
      </c>
      <c r="AF96" s="1">
        <v>310870</v>
      </c>
      <c r="AG96" s="1" t="s">
        <v>135</v>
      </c>
      <c r="AH96" s="1">
        <v>50</v>
      </c>
      <c r="AI96" s="1">
        <v>44</v>
      </c>
      <c r="AJ96" s="7">
        <f t="shared" si="23"/>
        <v>12</v>
      </c>
      <c r="AK96" s="1" t="b">
        <f t="shared" si="24"/>
        <v>0</v>
      </c>
      <c r="AL96" s="1">
        <v>310870</v>
      </c>
      <c r="AM96" s="1" t="s">
        <v>135</v>
      </c>
      <c r="AN96" s="1">
        <v>51</v>
      </c>
      <c r="AO96" s="1">
        <v>44</v>
      </c>
      <c r="AP96" s="7">
        <f t="shared" si="25"/>
        <v>13.725490196078432</v>
      </c>
      <c r="AQ96" s="1" t="b">
        <f t="shared" si="26"/>
        <v>0</v>
      </c>
      <c r="AR96" s="1">
        <v>310870</v>
      </c>
      <c r="AS96" s="1" t="s">
        <v>135</v>
      </c>
      <c r="AT96" s="4" t="str">
        <f t="shared" si="28"/>
        <v>N</v>
      </c>
      <c r="AU96" s="4" t="str">
        <f t="shared" si="29"/>
        <v>N</v>
      </c>
      <c r="AV96" s="4" t="str">
        <f t="shared" si="30"/>
        <v>N</v>
      </c>
      <c r="AW96" s="4" t="str">
        <f t="shared" si="31"/>
        <v>S</v>
      </c>
      <c r="AX96" s="4" t="str">
        <f t="shared" si="32"/>
        <v>N</v>
      </c>
      <c r="AY96" s="4" t="str">
        <f t="shared" si="33"/>
        <v>Risco Alto</v>
      </c>
    </row>
    <row r="97" spans="1:51" ht="16.5" x14ac:dyDescent="0.3">
      <c r="A97" s="1" t="s">
        <v>1909</v>
      </c>
      <c r="B97" s="1" t="s">
        <v>136</v>
      </c>
      <c r="C97">
        <v>240</v>
      </c>
      <c r="D97" s="5">
        <v>14642</v>
      </c>
      <c r="E97" s="6">
        <f t="shared" si="18"/>
        <v>1.6391203387515367</v>
      </c>
      <c r="F97" s="7">
        <v>74.52</v>
      </c>
      <c r="G97" s="7">
        <v>71.97</v>
      </c>
      <c r="H97" s="7">
        <v>16.559999999999999</v>
      </c>
      <c r="I97" s="7">
        <v>80.25</v>
      </c>
      <c r="J97" s="7">
        <v>75.8</v>
      </c>
      <c r="K97" s="7">
        <v>80.25</v>
      </c>
      <c r="L97" s="7">
        <v>75.8</v>
      </c>
      <c r="M97" s="7">
        <v>73.25</v>
      </c>
      <c r="N97" s="1">
        <v>94.9</v>
      </c>
      <c r="O97" s="7">
        <v>68.790000000000006</v>
      </c>
      <c r="P97" s="7">
        <v>79.62</v>
      </c>
      <c r="Q97" s="12">
        <f t="shared" si="27"/>
        <v>0</v>
      </c>
      <c r="R97" s="7">
        <f t="shared" si="19"/>
        <v>0</v>
      </c>
      <c r="S97" s="1" t="b">
        <f t="shared" si="20"/>
        <v>1</v>
      </c>
      <c r="T97" s="1">
        <v>310855</v>
      </c>
      <c r="U97" s="1" t="s">
        <v>136</v>
      </c>
      <c r="V97" s="1">
        <v>191</v>
      </c>
      <c r="W97" s="1">
        <v>180</v>
      </c>
      <c r="X97" s="1">
        <v>233</v>
      </c>
      <c r="Y97" s="1">
        <v>224</v>
      </c>
      <c r="Z97" s="1">
        <v>233</v>
      </c>
      <c r="AA97" s="1">
        <v>224</v>
      </c>
      <c r="AB97" s="7">
        <f t="shared" si="9"/>
        <v>5.7591623036649215</v>
      </c>
      <c r="AC97" s="7">
        <f t="shared" si="10"/>
        <v>3.8626609442060089</v>
      </c>
      <c r="AD97" s="7">
        <f t="shared" si="21"/>
        <v>3.8626609442060089</v>
      </c>
      <c r="AE97" s="1" t="b">
        <f t="shared" si="22"/>
        <v>0</v>
      </c>
      <c r="AF97" s="1">
        <v>310855</v>
      </c>
      <c r="AG97" s="1" t="s">
        <v>136</v>
      </c>
      <c r="AH97" s="1">
        <v>223</v>
      </c>
      <c r="AI97" s="1">
        <v>218</v>
      </c>
      <c r="AJ97" s="7">
        <f t="shared" si="23"/>
        <v>2.2421524663677128</v>
      </c>
      <c r="AK97" s="1" t="b">
        <f t="shared" si="24"/>
        <v>0</v>
      </c>
      <c r="AL97" s="1">
        <v>310855</v>
      </c>
      <c r="AM97" s="1" t="s">
        <v>136</v>
      </c>
      <c r="AN97" s="1">
        <v>221</v>
      </c>
      <c r="AO97" s="1">
        <v>194</v>
      </c>
      <c r="AP97" s="7">
        <f t="shared" si="25"/>
        <v>12.217194570135746</v>
      </c>
      <c r="AQ97" s="1" t="b">
        <f t="shared" si="26"/>
        <v>0</v>
      </c>
      <c r="AR97" s="1">
        <v>310855</v>
      </c>
      <c r="AS97" s="1" t="s">
        <v>136</v>
      </c>
      <c r="AT97" s="4" t="str">
        <f t="shared" si="28"/>
        <v>N</v>
      </c>
      <c r="AU97" s="4" t="str">
        <f t="shared" si="29"/>
        <v>N</v>
      </c>
      <c r="AV97" s="4" t="str">
        <f t="shared" si="30"/>
        <v>N</v>
      </c>
      <c r="AW97" s="4" t="str">
        <f t="shared" si="31"/>
        <v>S</v>
      </c>
      <c r="AX97" s="4" t="str">
        <f t="shared" si="32"/>
        <v>N</v>
      </c>
      <c r="AY97" s="4" t="str">
        <f t="shared" si="33"/>
        <v>Risco Alto</v>
      </c>
    </row>
    <row r="98" spans="1:51" ht="16.5" x14ac:dyDescent="0.3">
      <c r="A98" s="1" t="s">
        <v>1525</v>
      </c>
      <c r="B98" s="1" t="s">
        <v>137</v>
      </c>
      <c r="C98">
        <v>445</v>
      </c>
      <c r="D98" s="5">
        <v>31356</v>
      </c>
      <c r="E98" s="6">
        <f t="shared" si="18"/>
        <v>1.419186120678658</v>
      </c>
      <c r="F98" s="7">
        <v>235.69</v>
      </c>
      <c r="G98" s="7">
        <v>57.23</v>
      </c>
      <c r="H98" s="7">
        <v>232.92</v>
      </c>
      <c r="I98" s="7">
        <v>57.54</v>
      </c>
      <c r="J98" s="7">
        <v>56.31</v>
      </c>
      <c r="K98" s="7">
        <v>63.08</v>
      </c>
      <c r="L98" s="7">
        <v>56</v>
      </c>
      <c r="M98" s="7">
        <v>57.23</v>
      </c>
      <c r="N98" s="1">
        <v>61.54</v>
      </c>
      <c r="O98" s="7">
        <v>54.15</v>
      </c>
      <c r="P98" s="7">
        <v>64</v>
      </c>
      <c r="Q98" s="12">
        <f t="shared" si="27"/>
        <v>2</v>
      </c>
      <c r="R98" s="7">
        <f t="shared" si="19"/>
        <v>18.181818181818183</v>
      </c>
      <c r="S98" s="1" t="b">
        <f t="shared" si="20"/>
        <v>1</v>
      </c>
      <c r="T98" s="1">
        <v>310860</v>
      </c>
      <c r="U98" s="1" t="s">
        <v>137</v>
      </c>
      <c r="V98" s="1">
        <v>373</v>
      </c>
      <c r="W98" s="1">
        <v>343</v>
      </c>
      <c r="X98" s="1">
        <v>385</v>
      </c>
      <c r="Y98" s="1">
        <v>360</v>
      </c>
      <c r="Z98" s="1">
        <v>385</v>
      </c>
      <c r="AA98" s="1">
        <v>360</v>
      </c>
      <c r="AB98" s="7">
        <f t="shared" si="9"/>
        <v>8.0428954423592494</v>
      </c>
      <c r="AC98" s="7">
        <f t="shared" si="10"/>
        <v>6.4935064935064926</v>
      </c>
      <c r="AD98" s="7">
        <f t="shared" si="21"/>
        <v>6.4935064935064926</v>
      </c>
      <c r="AE98" s="1" t="b">
        <f t="shared" si="22"/>
        <v>0</v>
      </c>
      <c r="AF98" s="1">
        <v>310860</v>
      </c>
      <c r="AG98" s="1" t="s">
        <v>137</v>
      </c>
      <c r="AH98" s="1">
        <v>386</v>
      </c>
      <c r="AI98" s="1">
        <v>355</v>
      </c>
      <c r="AJ98" s="7">
        <f t="shared" si="23"/>
        <v>8.0310880829015545</v>
      </c>
      <c r="AK98" s="1" t="b">
        <f t="shared" si="24"/>
        <v>0</v>
      </c>
      <c r="AL98" s="1">
        <v>310860</v>
      </c>
      <c r="AM98" s="1" t="s">
        <v>137</v>
      </c>
      <c r="AN98" s="1">
        <v>386</v>
      </c>
      <c r="AO98" s="1">
        <v>340</v>
      </c>
      <c r="AP98" s="7">
        <f t="shared" si="25"/>
        <v>11.917098445595855</v>
      </c>
      <c r="AQ98" s="1" t="b">
        <f t="shared" si="26"/>
        <v>0</v>
      </c>
      <c r="AR98" s="1">
        <v>310860</v>
      </c>
      <c r="AS98" s="1" t="s">
        <v>137</v>
      </c>
      <c r="AT98" s="4" t="str">
        <f t="shared" si="28"/>
        <v>N</v>
      </c>
      <c r="AU98" s="4" t="str">
        <f t="shared" si="29"/>
        <v>N</v>
      </c>
      <c r="AV98" s="4" t="str">
        <f t="shared" si="30"/>
        <v>N</v>
      </c>
      <c r="AW98" s="4" t="str">
        <f t="shared" si="31"/>
        <v>S</v>
      </c>
      <c r="AX98" s="4" t="str">
        <f t="shared" si="32"/>
        <v>N</v>
      </c>
      <c r="AY98" s="4" t="str">
        <f t="shared" si="33"/>
        <v>Risco Alto</v>
      </c>
    </row>
    <row r="99" spans="1:51" ht="16.5" x14ac:dyDescent="0.3">
      <c r="A99" s="1" t="s">
        <v>1111</v>
      </c>
      <c r="B99" s="1" t="s">
        <v>138</v>
      </c>
      <c r="C99">
        <v>48</v>
      </c>
      <c r="D99" s="5">
        <v>4973</v>
      </c>
      <c r="E99" s="6">
        <f t="shared" si="18"/>
        <v>0.9652121455861653</v>
      </c>
      <c r="F99" s="7">
        <v>75</v>
      </c>
      <c r="G99" s="7">
        <v>100</v>
      </c>
      <c r="H99" s="7">
        <v>25</v>
      </c>
      <c r="I99" s="7">
        <v>110.71</v>
      </c>
      <c r="J99" s="7">
        <v>114.29</v>
      </c>
      <c r="K99" s="7">
        <v>107.14</v>
      </c>
      <c r="L99" s="7">
        <v>114.29</v>
      </c>
      <c r="M99" s="7">
        <v>125</v>
      </c>
      <c r="N99" s="1">
        <v>146.43</v>
      </c>
      <c r="O99" s="7">
        <v>146.43</v>
      </c>
      <c r="P99" s="7">
        <v>114.29</v>
      </c>
      <c r="Q99" s="12">
        <f t="shared" si="27"/>
        <v>9</v>
      </c>
      <c r="R99" s="7">
        <f t="shared" si="19"/>
        <v>81.818181818181827</v>
      </c>
      <c r="S99" s="1" t="b">
        <f t="shared" si="20"/>
        <v>1</v>
      </c>
      <c r="T99" s="1">
        <v>310880</v>
      </c>
      <c r="U99" s="1" t="s">
        <v>138</v>
      </c>
      <c r="V99" s="1">
        <v>60</v>
      </c>
      <c r="W99" s="1">
        <v>49</v>
      </c>
      <c r="X99" s="1">
        <v>66</v>
      </c>
      <c r="Y99" s="1">
        <v>52</v>
      </c>
      <c r="Z99" s="1">
        <v>66</v>
      </c>
      <c r="AA99" s="1">
        <v>52</v>
      </c>
      <c r="AB99" s="7">
        <f t="shared" si="9"/>
        <v>18.333333333333332</v>
      </c>
      <c r="AC99" s="7">
        <f t="shared" si="10"/>
        <v>21.212121212121211</v>
      </c>
      <c r="AD99" s="7">
        <f t="shared" si="21"/>
        <v>21.212121212121211</v>
      </c>
      <c r="AE99" s="1" t="b">
        <f t="shared" si="22"/>
        <v>0</v>
      </c>
      <c r="AF99" s="1">
        <v>310880</v>
      </c>
      <c r="AG99" s="1" t="s">
        <v>138</v>
      </c>
      <c r="AH99" s="1">
        <v>65</v>
      </c>
      <c r="AI99" s="1">
        <v>50</v>
      </c>
      <c r="AJ99" s="7">
        <f t="shared" si="23"/>
        <v>23.076923076923077</v>
      </c>
      <c r="AK99" s="1" t="b">
        <f t="shared" si="24"/>
        <v>0</v>
      </c>
      <c r="AL99" s="1">
        <v>310880</v>
      </c>
      <c r="AM99" s="1" t="s">
        <v>138</v>
      </c>
      <c r="AN99" s="1">
        <v>61</v>
      </c>
      <c r="AO99" s="1">
        <v>43</v>
      </c>
      <c r="AP99" s="7">
        <f t="shared" si="25"/>
        <v>29.508196721311474</v>
      </c>
      <c r="AQ99" s="1" t="b">
        <f t="shared" si="26"/>
        <v>0</v>
      </c>
      <c r="AR99" s="1">
        <v>310880</v>
      </c>
      <c r="AS99" s="1" t="s">
        <v>138</v>
      </c>
      <c r="AT99" s="4" t="str">
        <f t="shared" si="28"/>
        <v>N</v>
      </c>
      <c r="AU99" s="4" t="str">
        <f t="shared" si="29"/>
        <v>S</v>
      </c>
      <c r="AV99" s="4" t="str">
        <f t="shared" si="30"/>
        <v>N</v>
      </c>
      <c r="AW99" s="4" t="str">
        <f t="shared" si="31"/>
        <v>N</v>
      </c>
      <c r="AX99" s="4" t="str">
        <f t="shared" si="32"/>
        <v>N</v>
      </c>
      <c r="AY99" s="4" t="str">
        <f t="shared" si="33"/>
        <v>Risco Baixo</v>
      </c>
    </row>
    <row r="100" spans="1:51" ht="16.5" x14ac:dyDescent="0.3">
      <c r="A100" s="1" t="s">
        <v>2081</v>
      </c>
      <c r="B100" s="1" t="s">
        <v>139</v>
      </c>
      <c r="C100">
        <v>159</v>
      </c>
      <c r="D100" s="5">
        <v>14585</v>
      </c>
      <c r="E100" s="6">
        <f t="shared" si="18"/>
        <v>1.0901611244429208</v>
      </c>
      <c r="F100" s="7">
        <v>94.29</v>
      </c>
      <c r="G100" s="7">
        <v>82.86</v>
      </c>
      <c r="H100" s="7">
        <v>98.1</v>
      </c>
      <c r="I100" s="7">
        <v>76.19</v>
      </c>
      <c r="J100" s="7">
        <v>118.1</v>
      </c>
      <c r="K100" s="7">
        <v>85.71</v>
      </c>
      <c r="L100" s="7">
        <v>55.24</v>
      </c>
      <c r="M100" s="7">
        <v>80</v>
      </c>
      <c r="N100" s="1">
        <v>97.14</v>
      </c>
      <c r="O100" s="7">
        <v>84.76</v>
      </c>
      <c r="P100" s="7">
        <v>87.62</v>
      </c>
      <c r="Q100" s="12">
        <f t="shared" si="27"/>
        <v>4</v>
      </c>
      <c r="R100" s="7">
        <f t="shared" si="19"/>
        <v>36.363636363636367</v>
      </c>
      <c r="S100" s="1" t="b">
        <f t="shared" si="20"/>
        <v>1</v>
      </c>
      <c r="T100" s="1">
        <v>310890</v>
      </c>
      <c r="U100" s="1" t="s">
        <v>139</v>
      </c>
      <c r="V100" s="1">
        <v>168</v>
      </c>
      <c r="W100" s="1">
        <v>171</v>
      </c>
      <c r="X100" s="1">
        <v>168</v>
      </c>
      <c r="Y100" s="1">
        <v>171</v>
      </c>
      <c r="Z100" s="1">
        <v>168</v>
      </c>
      <c r="AA100" s="1">
        <v>171</v>
      </c>
      <c r="AB100" s="7">
        <f t="shared" si="9"/>
        <v>-1.7857142857142856</v>
      </c>
      <c r="AC100" s="7">
        <f t="shared" si="10"/>
        <v>-1.7857142857142856</v>
      </c>
      <c r="AD100" s="7">
        <f t="shared" si="21"/>
        <v>-1.7857142857142856</v>
      </c>
      <c r="AE100" s="1" t="b">
        <f t="shared" si="22"/>
        <v>0</v>
      </c>
      <c r="AF100" s="1">
        <v>310890</v>
      </c>
      <c r="AG100" s="1" t="s">
        <v>139</v>
      </c>
      <c r="AH100" s="1">
        <v>168</v>
      </c>
      <c r="AI100" s="1">
        <v>178</v>
      </c>
      <c r="AJ100" s="7">
        <f t="shared" si="23"/>
        <v>-5.9523809523809517</v>
      </c>
      <c r="AK100" s="1" t="b">
        <f t="shared" si="24"/>
        <v>0</v>
      </c>
      <c r="AL100" s="1">
        <v>310890</v>
      </c>
      <c r="AM100" s="1" t="s">
        <v>139</v>
      </c>
      <c r="AN100" s="1">
        <v>168</v>
      </c>
      <c r="AO100" s="1">
        <v>178</v>
      </c>
      <c r="AP100" s="7">
        <f t="shared" si="25"/>
        <v>-5.9523809523809517</v>
      </c>
      <c r="AQ100" s="1" t="b">
        <f t="shared" si="26"/>
        <v>0</v>
      </c>
      <c r="AR100" s="1">
        <v>310890</v>
      </c>
      <c r="AS100" s="1" t="s">
        <v>139</v>
      </c>
      <c r="AT100" s="4" t="str">
        <f t="shared" si="28"/>
        <v>N</v>
      </c>
      <c r="AU100" s="4" t="str">
        <f t="shared" si="29"/>
        <v>N</v>
      </c>
      <c r="AV100" s="4" t="str">
        <f t="shared" si="30"/>
        <v>N</v>
      </c>
      <c r="AW100" s="4" t="str">
        <f t="shared" si="31"/>
        <v>S</v>
      </c>
      <c r="AX100" s="4" t="str">
        <f t="shared" si="32"/>
        <v>N</v>
      </c>
      <c r="AY100" s="4" t="str">
        <f t="shared" si="33"/>
        <v>Risco Alto</v>
      </c>
    </row>
    <row r="101" spans="1:51" ht="16.5" x14ac:dyDescent="0.3">
      <c r="A101" s="1" t="s">
        <v>1031</v>
      </c>
      <c r="B101" s="1" t="s">
        <v>140</v>
      </c>
      <c r="C101">
        <v>438</v>
      </c>
      <c r="D101" s="5">
        <v>35085</v>
      </c>
      <c r="E101" s="6">
        <f t="shared" si="18"/>
        <v>1.248396750748183</v>
      </c>
      <c r="F101" s="7">
        <v>4.33</v>
      </c>
      <c r="G101" s="7">
        <v>13.31</v>
      </c>
      <c r="H101" s="7">
        <v>12.69</v>
      </c>
      <c r="I101" s="7">
        <v>13.93</v>
      </c>
      <c r="J101" s="7">
        <v>10.220000000000001</v>
      </c>
      <c r="K101" s="7">
        <v>14.24</v>
      </c>
      <c r="L101" s="7">
        <v>10.220000000000001</v>
      </c>
      <c r="M101" s="7">
        <v>9.91</v>
      </c>
      <c r="N101" s="1">
        <v>15.79</v>
      </c>
      <c r="O101" s="7">
        <v>8.98</v>
      </c>
      <c r="P101" s="7">
        <v>8.98</v>
      </c>
      <c r="Q101" s="12">
        <f t="shared" si="27"/>
        <v>0</v>
      </c>
      <c r="R101" s="7">
        <f t="shared" si="19"/>
        <v>0</v>
      </c>
      <c r="S101" s="1" t="b">
        <f t="shared" si="20"/>
        <v>1</v>
      </c>
      <c r="T101" s="1">
        <v>310900</v>
      </c>
      <c r="U101" s="1" t="s">
        <v>140</v>
      </c>
      <c r="V101" s="1">
        <v>460</v>
      </c>
      <c r="W101" s="1">
        <v>471</v>
      </c>
      <c r="X101" s="1">
        <v>470</v>
      </c>
      <c r="Y101" s="1">
        <v>476</v>
      </c>
      <c r="Z101" s="1">
        <v>470</v>
      </c>
      <c r="AA101" s="1">
        <v>476</v>
      </c>
      <c r="AB101" s="7">
        <f t="shared" si="9"/>
        <v>-2.3913043478260869</v>
      </c>
      <c r="AC101" s="7">
        <f t="shared" si="10"/>
        <v>-1.2765957446808509</v>
      </c>
      <c r="AD101" s="7">
        <f t="shared" si="21"/>
        <v>-1.2765957446808509</v>
      </c>
      <c r="AE101" s="1" t="b">
        <f t="shared" si="22"/>
        <v>0</v>
      </c>
      <c r="AF101" s="1">
        <v>310900</v>
      </c>
      <c r="AG101" s="1" t="s">
        <v>140</v>
      </c>
      <c r="AH101" s="1">
        <v>471</v>
      </c>
      <c r="AI101" s="1">
        <v>481</v>
      </c>
      <c r="AJ101" s="7">
        <f t="shared" si="23"/>
        <v>-2.1231422505307855</v>
      </c>
      <c r="AK101" s="1" t="b">
        <f t="shared" si="24"/>
        <v>0</v>
      </c>
      <c r="AL101" s="1">
        <v>310900</v>
      </c>
      <c r="AM101" s="1" t="s">
        <v>140</v>
      </c>
      <c r="AN101" s="1">
        <v>470</v>
      </c>
      <c r="AO101" s="1">
        <v>467</v>
      </c>
      <c r="AP101" s="7">
        <f t="shared" si="25"/>
        <v>0.63829787234042545</v>
      </c>
      <c r="AQ101" s="1" t="b">
        <f t="shared" si="26"/>
        <v>0</v>
      </c>
      <c r="AR101" s="1">
        <v>310900</v>
      </c>
      <c r="AS101" s="1" t="s">
        <v>140</v>
      </c>
      <c r="AT101" s="4" t="str">
        <f t="shared" si="28"/>
        <v>N</v>
      </c>
      <c r="AU101" s="4" t="str">
        <f t="shared" si="29"/>
        <v>N</v>
      </c>
      <c r="AV101" s="4" t="str">
        <f t="shared" si="30"/>
        <v>N</v>
      </c>
      <c r="AW101" s="4" t="str">
        <f t="shared" si="31"/>
        <v>S</v>
      </c>
      <c r="AX101" s="4" t="str">
        <f t="shared" si="32"/>
        <v>N</v>
      </c>
      <c r="AY101" s="4" t="str">
        <f t="shared" si="33"/>
        <v>Risco Alto</v>
      </c>
    </row>
    <row r="102" spans="1:51" ht="16.5" x14ac:dyDescent="0.3">
      <c r="A102" s="1" t="s">
        <v>2083</v>
      </c>
      <c r="B102" s="1" t="s">
        <v>141</v>
      </c>
      <c r="C102">
        <v>87</v>
      </c>
      <c r="D102" s="5">
        <v>10886</v>
      </c>
      <c r="E102" s="6">
        <f t="shared" si="18"/>
        <v>0.79919162226713203</v>
      </c>
      <c r="F102" s="7">
        <v>126.67</v>
      </c>
      <c r="G102" s="7">
        <v>126.67</v>
      </c>
      <c r="H102" s="7">
        <v>128.88999999999999</v>
      </c>
      <c r="I102" s="7">
        <v>146.66999999999999</v>
      </c>
      <c r="J102" s="7">
        <v>135.56</v>
      </c>
      <c r="K102" s="7">
        <v>133.33000000000001</v>
      </c>
      <c r="L102" s="7">
        <v>135.56</v>
      </c>
      <c r="M102" s="7">
        <v>135.56</v>
      </c>
      <c r="N102" s="1">
        <v>171.11</v>
      </c>
      <c r="O102" s="7">
        <v>126.67</v>
      </c>
      <c r="P102" s="7">
        <v>115.56</v>
      </c>
      <c r="Q102" s="12">
        <f t="shared" si="27"/>
        <v>11</v>
      </c>
      <c r="R102" s="7">
        <f t="shared" si="19"/>
        <v>100</v>
      </c>
      <c r="S102" s="1" t="b">
        <f t="shared" si="20"/>
        <v>1</v>
      </c>
      <c r="T102" s="1">
        <v>310910</v>
      </c>
      <c r="U102" s="1" t="s">
        <v>141</v>
      </c>
      <c r="V102" s="1">
        <v>92</v>
      </c>
      <c r="W102" s="1">
        <v>94</v>
      </c>
      <c r="X102" s="1">
        <v>100</v>
      </c>
      <c r="Y102" s="1">
        <v>96</v>
      </c>
      <c r="Z102" s="1">
        <v>100</v>
      </c>
      <c r="AA102" s="1">
        <v>96</v>
      </c>
      <c r="AB102" s="7">
        <f t="shared" si="9"/>
        <v>-2.1739130434782608</v>
      </c>
      <c r="AC102" s="7">
        <f t="shared" si="10"/>
        <v>4</v>
      </c>
      <c r="AD102" s="7">
        <f t="shared" si="21"/>
        <v>4</v>
      </c>
      <c r="AE102" s="1" t="b">
        <f t="shared" si="22"/>
        <v>0</v>
      </c>
      <c r="AF102" s="1">
        <v>310910</v>
      </c>
      <c r="AG102" s="1" t="s">
        <v>141</v>
      </c>
      <c r="AH102" s="1">
        <v>99</v>
      </c>
      <c r="AI102" s="1">
        <v>95</v>
      </c>
      <c r="AJ102" s="7">
        <f t="shared" si="23"/>
        <v>4.0404040404040407</v>
      </c>
      <c r="AK102" s="1" t="b">
        <f t="shared" si="24"/>
        <v>0</v>
      </c>
      <c r="AL102" s="1">
        <v>310910</v>
      </c>
      <c r="AM102" s="1" t="s">
        <v>141</v>
      </c>
      <c r="AN102" s="1">
        <v>99</v>
      </c>
      <c r="AO102" s="1">
        <v>94</v>
      </c>
      <c r="AP102" s="7">
        <f t="shared" si="25"/>
        <v>5.0505050505050502</v>
      </c>
      <c r="AQ102" s="1" t="b">
        <f t="shared" si="26"/>
        <v>0</v>
      </c>
      <c r="AR102" s="1">
        <v>310910</v>
      </c>
      <c r="AS102" s="1" t="s">
        <v>141</v>
      </c>
      <c r="AT102" s="4" t="str">
        <f t="shared" si="28"/>
        <v>S</v>
      </c>
      <c r="AU102" s="4" t="str">
        <f t="shared" si="29"/>
        <v>N</v>
      </c>
      <c r="AV102" s="4" t="str">
        <f t="shared" si="30"/>
        <v>N</v>
      </c>
      <c r="AW102" s="4" t="str">
        <f t="shared" si="31"/>
        <v>N</v>
      </c>
      <c r="AX102" s="4" t="str">
        <f t="shared" si="32"/>
        <v>N</v>
      </c>
      <c r="AY102" s="4" t="str">
        <f t="shared" si="33"/>
        <v>Risco muito baixo</v>
      </c>
    </row>
    <row r="103" spans="1:51" ht="16.5" x14ac:dyDescent="0.3">
      <c r="A103" s="1" t="s">
        <v>2230</v>
      </c>
      <c r="B103" s="1" t="s">
        <v>142</v>
      </c>
      <c r="C103">
        <v>100</v>
      </c>
      <c r="D103" s="5">
        <v>10281</v>
      </c>
      <c r="E103" s="6">
        <f t="shared" si="18"/>
        <v>0.97266802840190647</v>
      </c>
      <c r="F103" s="7">
        <v>95.45</v>
      </c>
      <c r="G103" s="7">
        <v>63.64</v>
      </c>
      <c r="H103" s="7">
        <v>29.55</v>
      </c>
      <c r="I103" s="7">
        <v>69.319999999999993</v>
      </c>
      <c r="J103" s="7">
        <v>60.23</v>
      </c>
      <c r="K103" s="7">
        <v>70.45</v>
      </c>
      <c r="L103" s="7">
        <v>60.23</v>
      </c>
      <c r="M103" s="7">
        <v>61.36</v>
      </c>
      <c r="N103" s="1">
        <v>73.86</v>
      </c>
      <c r="O103" s="7">
        <v>64.77</v>
      </c>
      <c r="P103" s="7">
        <v>78.41</v>
      </c>
      <c r="Q103" s="12">
        <f t="shared" si="27"/>
        <v>1</v>
      </c>
      <c r="R103" s="7">
        <f t="shared" si="19"/>
        <v>9.0909090909090917</v>
      </c>
      <c r="S103" s="1" t="b">
        <f t="shared" si="20"/>
        <v>1</v>
      </c>
      <c r="T103" s="1">
        <v>310920</v>
      </c>
      <c r="U103" s="1" t="s">
        <v>142</v>
      </c>
      <c r="V103" s="1">
        <v>119</v>
      </c>
      <c r="W103" s="1">
        <v>128</v>
      </c>
      <c r="X103" s="1">
        <v>121</v>
      </c>
      <c r="Y103" s="1">
        <v>132</v>
      </c>
      <c r="Z103" s="1">
        <v>121</v>
      </c>
      <c r="AA103" s="1">
        <v>132</v>
      </c>
      <c r="AB103" s="7">
        <f t="shared" si="9"/>
        <v>-7.5630252100840334</v>
      </c>
      <c r="AC103" s="7">
        <f t="shared" si="10"/>
        <v>-9.0909090909090917</v>
      </c>
      <c r="AD103" s="7">
        <f t="shared" si="21"/>
        <v>-9.0909090909090917</v>
      </c>
      <c r="AE103" s="1" t="b">
        <f t="shared" si="22"/>
        <v>0</v>
      </c>
      <c r="AF103" s="1">
        <v>310920</v>
      </c>
      <c r="AG103" s="1" t="s">
        <v>142</v>
      </c>
      <c r="AH103" s="1">
        <v>124</v>
      </c>
      <c r="AI103" s="1">
        <v>140</v>
      </c>
      <c r="AJ103" s="7">
        <f t="shared" si="23"/>
        <v>-12.903225806451612</v>
      </c>
      <c r="AK103" s="1" t="b">
        <f t="shared" si="24"/>
        <v>0</v>
      </c>
      <c r="AL103" s="1">
        <v>310920</v>
      </c>
      <c r="AM103" s="1" t="s">
        <v>142</v>
      </c>
      <c r="AN103" s="1">
        <v>123</v>
      </c>
      <c r="AO103" s="1">
        <v>139</v>
      </c>
      <c r="AP103" s="7">
        <f t="shared" si="25"/>
        <v>-13.008130081300814</v>
      </c>
      <c r="AQ103" s="1" t="b">
        <f t="shared" si="26"/>
        <v>0</v>
      </c>
      <c r="AR103" s="1">
        <v>310920</v>
      </c>
      <c r="AS103" s="1" t="s">
        <v>142</v>
      </c>
      <c r="AT103" s="4" t="str">
        <f t="shared" si="28"/>
        <v>N</v>
      </c>
      <c r="AU103" s="4" t="str">
        <f t="shared" si="29"/>
        <v>N</v>
      </c>
      <c r="AV103" s="4" t="str">
        <f t="shared" si="30"/>
        <v>N</v>
      </c>
      <c r="AW103" s="4" t="str">
        <f t="shared" si="31"/>
        <v>S</v>
      </c>
      <c r="AX103" s="4" t="str">
        <f t="shared" si="32"/>
        <v>N</v>
      </c>
      <c r="AY103" s="4" t="str">
        <f t="shared" si="33"/>
        <v>Risco Alto</v>
      </c>
    </row>
    <row r="104" spans="1:51" ht="16.5" x14ac:dyDescent="0.3">
      <c r="A104" s="1" t="s">
        <v>1113</v>
      </c>
      <c r="B104" s="1" t="s">
        <v>143</v>
      </c>
      <c r="C104">
        <v>51</v>
      </c>
      <c r="D104" s="5">
        <v>3999</v>
      </c>
      <c r="E104" s="6">
        <f t="shared" si="18"/>
        <v>1.2753188297074269</v>
      </c>
      <c r="F104" s="7">
        <v>103.13</v>
      </c>
      <c r="G104" s="7">
        <v>56.25</v>
      </c>
      <c r="H104" s="7">
        <v>12.5</v>
      </c>
      <c r="I104" s="7">
        <v>71.88</v>
      </c>
      <c r="J104" s="7">
        <v>75</v>
      </c>
      <c r="K104" s="7">
        <v>53.13</v>
      </c>
      <c r="L104" s="7">
        <v>75</v>
      </c>
      <c r="M104" s="7">
        <v>81.25</v>
      </c>
      <c r="N104" s="1">
        <v>112.5</v>
      </c>
      <c r="O104" s="7">
        <v>100</v>
      </c>
      <c r="P104" s="7">
        <v>109.38</v>
      </c>
      <c r="Q104" s="12">
        <f t="shared" si="27"/>
        <v>4</v>
      </c>
      <c r="R104" s="7">
        <f t="shared" si="19"/>
        <v>36.363636363636367</v>
      </c>
      <c r="S104" s="1" t="b">
        <f t="shared" si="20"/>
        <v>1</v>
      </c>
      <c r="T104" s="1">
        <v>310925</v>
      </c>
      <c r="U104" s="1" t="s">
        <v>143</v>
      </c>
      <c r="V104" s="1">
        <v>53</v>
      </c>
      <c r="W104" s="1">
        <v>56</v>
      </c>
      <c r="X104" s="1">
        <v>57</v>
      </c>
      <c r="Y104" s="1">
        <v>56</v>
      </c>
      <c r="Z104" s="1">
        <v>57</v>
      </c>
      <c r="AA104" s="1">
        <v>56</v>
      </c>
      <c r="AB104" s="7">
        <f t="shared" si="9"/>
        <v>-5.6603773584905666</v>
      </c>
      <c r="AC104" s="7">
        <f t="shared" si="10"/>
        <v>1.7543859649122806</v>
      </c>
      <c r="AD104" s="7">
        <f t="shared" si="21"/>
        <v>1.7543859649122806</v>
      </c>
      <c r="AE104" s="1" t="b">
        <f t="shared" si="22"/>
        <v>0</v>
      </c>
      <c r="AF104" s="1">
        <v>310925</v>
      </c>
      <c r="AG104" s="1" t="s">
        <v>143</v>
      </c>
      <c r="AH104" s="1">
        <v>56</v>
      </c>
      <c r="AI104" s="1">
        <v>64</v>
      </c>
      <c r="AJ104" s="7">
        <f t="shared" si="23"/>
        <v>-14.285714285714285</v>
      </c>
      <c r="AK104" s="1" t="b">
        <f t="shared" si="24"/>
        <v>0</v>
      </c>
      <c r="AL104" s="1">
        <v>310925</v>
      </c>
      <c r="AM104" s="1" t="s">
        <v>143</v>
      </c>
      <c r="AN104" s="1">
        <v>58</v>
      </c>
      <c r="AO104" s="1">
        <v>39</v>
      </c>
      <c r="AP104" s="7">
        <f t="shared" si="25"/>
        <v>32.758620689655174</v>
      </c>
      <c r="AQ104" s="1" t="b">
        <f t="shared" si="26"/>
        <v>0</v>
      </c>
      <c r="AR104" s="1">
        <v>310925</v>
      </c>
      <c r="AS104" s="1" t="s">
        <v>143</v>
      </c>
      <c r="AT104" s="4" t="str">
        <f t="shared" si="28"/>
        <v>N</v>
      </c>
      <c r="AU104" s="4" t="str">
        <f t="shared" si="29"/>
        <v>N</v>
      </c>
      <c r="AV104" s="4" t="str">
        <f t="shared" si="30"/>
        <v>N</v>
      </c>
      <c r="AW104" s="4" t="str">
        <f t="shared" si="31"/>
        <v>S</v>
      </c>
      <c r="AX104" s="4" t="str">
        <f t="shared" si="32"/>
        <v>N</v>
      </c>
      <c r="AY104" s="4" t="str">
        <f t="shared" si="33"/>
        <v>Risco Alto</v>
      </c>
    </row>
    <row r="105" spans="1:51" ht="16.5" x14ac:dyDescent="0.3">
      <c r="A105" s="1" t="s">
        <v>2514</v>
      </c>
      <c r="B105" s="1" t="s">
        <v>144</v>
      </c>
      <c r="C105">
        <v>307</v>
      </c>
      <c r="D105" s="5">
        <v>23091</v>
      </c>
      <c r="E105" s="6">
        <f t="shared" si="18"/>
        <v>1.3295223247152572</v>
      </c>
      <c r="F105" s="7">
        <v>102.9</v>
      </c>
      <c r="G105" s="7">
        <v>82.16</v>
      </c>
      <c r="H105" s="7">
        <v>77.59</v>
      </c>
      <c r="I105" s="7">
        <v>73.44</v>
      </c>
      <c r="J105" s="7">
        <v>85.48</v>
      </c>
      <c r="K105" s="7">
        <v>82.57</v>
      </c>
      <c r="L105" s="7">
        <v>68.88</v>
      </c>
      <c r="M105" s="7">
        <v>69.709999999999994</v>
      </c>
      <c r="N105" s="1">
        <v>83.82</v>
      </c>
      <c r="O105" s="7">
        <v>61.41</v>
      </c>
      <c r="P105" s="7">
        <v>79.67</v>
      </c>
      <c r="Q105" s="12">
        <f t="shared" si="27"/>
        <v>1</v>
      </c>
      <c r="R105" s="7">
        <f t="shared" si="19"/>
        <v>9.0909090909090917</v>
      </c>
      <c r="S105" s="1" t="b">
        <f t="shared" si="20"/>
        <v>1</v>
      </c>
      <c r="T105" s="1">
        <v>310930</v>
      </c>
      <c r="U105" s="1" t="s">
        <v>144</v>
      </c>
      <c r="V105" s="1">
        <v>341</v>
      </c>
      <c r="W105" s="1">
        <v>359</v>
      </c>
      <c r="X105" s="1">
        <v>347</v>
      </c>
      <c r="Y105" s="1">
        <v>367</v>
      </c>
      <c r="Z105" s="1">
        <v>347</v>
      </c>
      <c r="AA105" s="1">
        <v>367</v>
      </c>
      <c r="AB105" s="7">
        <f t="shared" si="9"/>
        <v>-5.2785923753665687</v>
      </c>
      <c r="AC105" s="7">
        <f t="shared" si="10"/>
        <v>-5.7636887608069163</v>
      </c>
      <c r="AD105" s="7">
        <f t="shared" si="21"/>
        <v>-5.7636887608069163</v>
      </c>
      <c r="AE105" s="1" t="b">
        <f t="shared" si="22"/>
        <v>0</v>
      </c>
      <c r="AF105" s="1">
        <v>310930</v>
      </c>
      <c r="AG105" s="1" t="s">
        <v>144</v>
      </c>
      <c r="AH105" s="1">
        <v>352</v>
      </c>
      <c r="AI105" s="1">
        <v>349</v>
      </c>
      <c r="AJ105" s="7">
        <f t="shared" si="23"/>
        <v>0.85227272727272718</v>
      </c>
      <c r="AK105" s="1" t="b">
        <f t="shared" si="24"/>
        <v>0</v>
      </c>
      <c r="AL105" s="1">
        <v>310930</v>
      </c>
      <c r="AM105" s="1" t="s">
        <v>144</v>
      </c>
      <c r="AN105" s="1">
        <v>349</v>
      </c>
      <c r="AO105" s="1">
        <v>330</v>
      </c>
      <c r="AP105" s="7">
        <f t="shared" si="25"/>
        <v>5.444126074498568</v>
      </c>
      <c r="AQ105" s="1" t="b">
        <f t="shared" si="26"/>
        <v>0</v>
      </c>
      <c r="AR105" s="1">
        <v>310930</v>
      </c>
      <c r="AS105" s="1" t="s">
        <v>144</v>
      </c>
      <c r="AT105" s="4" t="str">
        <f t="shared" si="28"/>
        <v>N</v>
      </c>
      <c r="AU105" s="4" t="str">
        <f t="shared" si="29"/>
        <v>N</v>
      </c>
      <c r="AV105" s="4" t="str">
        <f t="shared" si="30"/>
        <v>N</v>
      </c>
      <c r="AW105" s="4" t="str">
        <f t="shared" si="31"/>
        <v>S</v>
      </c>
      <c r="AX105" s="4" t="str">
        <f t="shared" si="32"/>
        <v>N</v>
      </c>
      <c r="AY105" s="4" t="str">
        <f t="shared" si="33"/>
        <v>Risco Alto</v>
      </c>
    </row>
    <row r="106" spans="1:51" ht="16.5" x14ac:dyDescent="0.3">
      <c r="A106" s="1" t="s">
        <v>1999</v>
      </c>
      <c r="B106" s="1" t="s">
        <v>145</v>
      </c>
      <c r="C106">
        <v>312</v>
      </c>
      <c r="D106" s="5">
        <v>27076</v>
      </c>
      <c r="E106" s="6">
        <f t="shared" si="18"/>
        <v>1.1523120106367262</v>
      </c>
      <c r="F106" s="7">
        <v>1.61</v>
      </c>
      <c r="G106" s="7">
        <v>115.26</v>
      </c>
      <c r="H106" s="7">
        <v>0.8</v>
      </c>
      <c r="I106" s="7">
        <v>97.59</v>
      </c>
      <c r="J106" s="7">
        <v>102.81</v>
      </c>
      <c r="K106" s="7">
        <v>110.44</v>
      </c>
      <c r="L106" s="7">
        <v>102.81</v>
      </c>
      <c r="M106" s="7">
        <v>97.59</v>
      </c>
      <c r="N106" s="1">
        <v>116.47</v>
      </c>
      <c r="O106" s="7">
        <v>112.05</v>
      </c>
      <c r="P106" s="7">
        <v>122.49</v>
      </c>
      <c r="Q106" s="12">
        <f t="shared" si="27"/>
        <v>9</v>
      </c>
      <c r="R106" s="7">
        <f t="shared" si="19"/>
        <v>81.818181818181827</v>
      </c>
      <c r="S106" s="1" t="b">
        <f t="shared" si="20"/>
        <v>1</v>
      </c>
      <c r="T106" s="1">
        <v>310940</v>
      </c>
      <c r="U106" s="1" t="s">
        <v>145</v>
      </c>
      <c r="V106" s="1">
        <v>433</v>
      </c>
      <c r="W106" s="1">
        <v>434</v>
      </c>
      <c r="X106" s="1">
        <v>445</v>
      </c>
      <c r="Y106" s="1">
        <v>412</v>
      </c>
      <c r="Z106" s="1">
        <v>445</v>
      </c>
      <c r="AA106" s="1">
        <v>412</v>
      </c>
      <c r="AB106" s="7">
        <f t="shared" si="9"/>
        <v>-0.23094688221709006</v>
      </c>
      <c r="AC106" s="7">
        <f t="shared" si="10"/>
        <v>7.415730337078652</v>
      </c>
      <c r="AD106" s="7">
        <f t="shared" si="21"/>
        <v>7.415730337078652</v>
      </c>
      <c r="AE106" s="1" t="b">
        <f t="shared" si="22"/>
        <v>0</v>
      </c>
      <c r="AF106" s="1">
        <v>310940</v>
      </c>
      <c r="AG106" s="1" t="s">
        <v>145</v>
      </c>
      <c r="AH106" s="1">
        <v>442</v>
      </c>
      <c r="AI106" s="1">
        <v>413</v>
      </c>
      <c r="AJ106" s="7">
        <f t="shared" si="23"/>
        <v>6.5610859728506794</v>
      </c>
      <c r="AK106" s="1" t="b">
        <f t="shared" si="24"/>
        <v>0</v>
      </c>
      <c r="AL106" s="1">
        <v>310940</v>
      </c>
      <c r="AM106" s="1" t="s">
        <v>145</v>
      </c>
      <c r="AN106" s="1">
        <v>407</v>
      </c>
      <c r="AO106" s="1">
        <v>376</v>
      </c>
      <c r="AP106" s="7">
        <f t="shared" si="25"/>
        <v>7.6167076167076173</v>
      </c>
      <c r="AQ106" s="1" t="b">
        <f t="shared" si="26"/>
        <v>0</v>
      </c>
      <c r="AR106" s="1">
        <v>310940</v>
      </c>
      <c r="AS106" s="1" t="s">
        <v>145</v>
      </c>
      <c r="AT106" s="4" t="str">
        <f t="shared" si="28"/>
        <v>N</v>
      </c>
      <c r="AU106" s="4" t="str">
        <f t="shared" si="29"/>
        <v>S</v>
      </c>
      <c r="AV106" s="4" t="str">
        <f t="shared" si="30"/>
        <v>N</v>
      </c>
      <c r="AW106" s="4" t="str">
        <f t="shared" si="31"/>
        <v>N</v>
      </c>
      <c r="AX106" s="4" t="str">
        <f t="shared" si="32"/>
        <v>N</v>
      </c>
      <c r="AY106" s="4" t="str">
        <f t="shared" si="33"/>
        <v>Risco Baixo</v>
      </c>
    </row>
    <row r="107" spans="1:51" ht="16.5" x14ac:dyDescent="0.3">
      <c r="A107" s="1" t="s">
        <v>2516</v>
      </c>
      <c r="B107" s="1" t="s">
        <v>146</v>
      </c>
      <c r="C107">
        <v>54</v>
      </c>
      <c r="D107" s="5">
        <v>6534</v>
      </c>
      <c r="E107" s="6">
        <f t="shared" si="18"/>
        <v>0.82644628099173556</v>
      </c>
      <c r="F107" s="7">
        <v>143.9</v>
      </c>
      <c r="G107" s="7">
        <v>151.22</v>
      </c>
      <c r="H107" s="7">
        <v>56.1</v>
      </c>
      <c r="I107" s="7">
        <v>141.46</v>
      </c>
      <c r="J107" s="7">
        <v>178.05</v>
      </c>
      <c r="K107" s="7">
        <v>156.1</v>
      </c>
      <c r="L107" s="7">
        <v>126.83</v>
      </c>
      <c r="M107" s="7">
        <v>136.59</v>
      </c>
      <c r="N107" s="1">
        <v>156.1</v>
      </c>
      <c r="O107" s="7">
        <v>126.83</v>
      </c>
      <c r="P107" s="7">
        <v>143.9</v>
      </c>
      <c r="Q107" s="12">
        <f t="shared" si="27"/>
        <v>10</v>
      </c>
      <c r="R107" s="7">
        <f t="shared" si="19"/>
        <v>90.909090909090907</v>
      </c>
      <c r="S107" s="1" t="b">
        <f t="shared" si="20"/>
        <v>1</v>
      </c>
      <c r="T107" s="1">
        <v>310945</v>
      </c>
      <c r="U107" s="1" t="s">
        <v>146</v>
      </c>
      <c r="V107" s="1">
        <v>77</v>
      </c>
      <c r="W107" s="1">
        <v>69</v>
      </c>
      <c r="X107" s="1">
        <v>79</v>
      </c>
      <c r="Y107" s="1">
        <v>77</v>
      </c>
      <c r="Z107" s="1">
        <v>79</v>
      </c>
      <c r="AA107" s="1">
        <v>77</v>
      </c>
      <c r="AB107" s="7">
        <f t="shared" si="9"/>
        <v>10.38961038961039</v>
      </c>
      <c r="AC107" s="7">
        <f t="shared" si="10"/>
        <v>2.5316455696202533</v>
      </c>
      <c r="AD107" s="7">
        <f t="shared" si="21"/>
        <v>2.5316455696202533</v>
      </c>
      <c r="AE107" s="1" t="b">
        <f t="shared" si="22"/>
        <v>0</v>
      </c>
      <c r="AF107" s="1">
        <v>310945</v>
      </c>
      <c r="AG107" s="1" t="s">
        <v>146</v>
      </c>
      <c r="AH107" s="1">
        <v>78</v>
      </c>
      <c r="AI107" s="1">
        <v>81</v>
      </c>
      <c r="AJ107" s="7">
        <f t="shared" si="23"/>
        <v>-3.8461538461538463</v>
      </c>
      <c r="AK107" s="1" t="b">
        <f t="shared" si="24"/>
        <v>0</v>
      </c>
      <c r="AL107" s="1">
        <v>310945</v>
      </c>
      <c r="AM107" s="1" t="s">
        <v>146</v>
      </c>
      <c r="AN107" s="1">
        <v>79</v>
      </c>
      <c r="AO107" s="1">
        <v>78</v>
      </c>
      <c r="AP107" s="7">
        <f t="shared" si="25"/>
        <v>1.2658227848101267</v>
      </c>
      <c r="AQ107" s="1" t="b">
        <f t="shared" si="26"/>
        <v>0</v>
      </c>
      <c r="AR107" s="1">
        <v>310945</v>
      </c>
      <c r="AS107" s="1" t="s">
        <v>146</v>
      </c>
      <c r="AT107" s="4" t="str">
        <f t="shared" si="28"/>
        <v>N</v>
      </c>
      <c r="AU107" s="4" t="str">
        <f t="shared" si="29"/>
        <v>S</v>
      </c>
      <c r="AV107" s="4" t="str">
        <f t="shared" si="30"/>
        <v>N</v>
      </c>
      <c r="AW107" s="4" t="str">
        <f t="shared" si="31"/>
        <v>N</v>
      </c>
      <c r="AX107" s="4" t="str">
        <f t="shared" si="32"/>
        <v>N</v>
      </c>
      <c r="AY107" s="4" t="str">
        <f t="shared" si="33"/>
        <v>Risco Baixo</v>
      </c>
    </row>
    <row r="108" spans="1:51" ht="16.5" x14ac:dyDescent="0.3">
      <c r="A108" s="1" t="s">
        <v>918</v>
      </c>
      <c r="B108" s="1" t="s">
        <v>147</v>
      </c>
      <c r="C108">
        <v>137</v>
      </c>
      <c r="D108" s="5">
        <v>13838</v>
      </c>
      <c r="E108" s="6">
        <f t="shared" si="18"/>
        <v>0.9900274606156958</v>
      </c>
      <c r="F108" s="7">
        <v>122.08</v>
      </c>
      <c r="G108" s="7">
        <v>90.91</v>
      </c>
      <c r="H108" s="7">
        <v>159.74</v>
      </c>
      <c r="I108" s="7">
        <v>88.31</v>
      </c>
      <c r="J108" s="7">
        <v>75.319999999999993</v>
      </c>
      <c r="K108" s="7">
        <v>94.81</v>
      </c>
      <c r="L108" s="7">
        <v>75.319999999999993</v>
      </c>
      <c r="M108" s="7">
        <v>87.01</v>
      </c>
      <c r="N108" s="1">
        <v>110.39</v>
      </c>
      <c r="O108" s="7">
        <v>89.61</v>
      </c>
      <c r="P108" s="7">
        <v>105.19</v>
      </c>
      <c r="Q108" s="12">
        <f t="shared" si="27"/>
        <v>5</v>
      </c>
      <c r="R108" s="7">
        <f t="shared" si="19"/>
        <v>45.454545454545453</v>
      </c>
      <c r="S108" s="1" t="b">
        <f t="shared" si="20"/>
        <v>1</v>
      </c>
      <c r="T108" s="1">
        <v>310950</v>
      </c>
      <c r="U108" s="1" t="s">
        <v>147</v>
      </c>
      <c r="V108" s="1">
        <v>124</v>
      </c>
      <c r="W108" s="1">
        <v>128</v>
      </c>
      <c r="X108" s="1">
        <v>129</v>
      </c>
      <c r="Y108" s="1">
        <v>130</v>
      </c>
      <c r="Z108" s="1">
        <v>129</v>
      </c>
      <c r="AA108" s="1">
        <v>130</v>
      </c>
      <c r="AB108" s="7">
        <f t="shared" si="9"/>
        <v>-3.225806451612903</v>
      </c>
      <c r="AC108" s="7">
        <f t="shared" si="10"/>
        <v>-0.77519379844961245</v>
      </c>
      <c r="AD108" s="7">
        <f t="shared" si="21"/>
        <v>-0.77519379844961245</v>
      </c>
      <c r="AE108" s="1" t="b">
        <f t="shared" si="22"/>
        <v>0</v>
      </c>
      <c r="AF108" s="1">
        <v>310950</v>
      </c>
      <c r="AG108" s="1" t="s">
        <v>147</v>
      </c>
      <c r="AH108" s="1">
        <v>125</v>
      </c>
      <c r="AI108" s="1">
        <v>127</v>
      </c>
      <c r="AJ108" s="7">
        <f t="shared" si="23"/>
        <v>-1.6</v>
      </c>
      <c r="AK108" s="1" t="b">
        <f t="shared" si="24"/>
        <v>0</v>
      </c>
      <c r="AL108" s="1">
        <v>310950</v>
      </c>
      <c r="AM108" s="1" t="s">
        <v>147</v>
      </c>
      <c r="AN108" s="1">
        <v>128</v>
      </c>
      <c r="AO108" s="1">
        <v>127</v>
      </c>
      <c r="AP108" s="7">
        <f t="shared" si="25"/>
        <v>0.78125</v>
      </c>
      <c r="AQ108" s="1" t="b">
        <f t="shared" si="26"/>
        <v>0</v>
      </c>
      <c r="AR108" s="1">
        <v>310950</v>
      </c>
      <c r="AS108" s="1" t="s">
        <v>147</v>
      </c>
      <c r="AT108" s="4" t="str">
        <f t="shared" si="28"/>
        <v>N</v>
      </c>
      <c r="AU108" s="4" t="str">
        <f t="shared" si="29"/>
        <v>N</v>
      </c>
      <c r="AV108" s="4" t="str">
        <f t="shared" si="30"/>
        <v>N</v>
      </c>
      <c r="AW108" s="4" t="str">
        <f t="shared" si="31"/>
        <v>S</v>
      </c>
      <c r="AX108" s="4" t="str">
        <f t="shared" si="32"/>
        <v>N</v>
      </c>
      <c r="AY108" s="4" t="str">
        <f t="shared" si="33"/>
        <v>Risco Alto</v>
      </c>
    </row>
    <row r="109" spans="1:51" ht="16.5" x14ac:dyDescent="0.3">
      <c r="A109" s="1" t="s">
        <v>2232</v>
      </c>
      <c r="B109" s="1" t="s">
        <v>148</v>
      </c>
      <c r="C109">
        <v>34</v>
      </c>
      <c r="D109" s="5">
        <v>3635</v>
      </c>
      <c r="E109" s="6">
        <f t="shared" si="18"/>
        <v>0.93535075653370015</v>
      </c>
      <c r="F109" s="7">
        <v>77.42</v>
      </c>
      <c r="G109" s="7">
        <v>61.29</v>
      </c>
      <c r="H109" s="7">
        <v>64.52</v>
      </c>
      <c r="I109" s="7">
        <v>67.739999999999995</v>
      </c>
      <c r="J109" s="7">
        <v>51.61</v>
      </c>
      <c r="K109" s="7">
        <v>64.52</v>
      </c>
      <c r="L109" s="7">
        <v>51.61</v>
      </c>
      <c r="M109" s="7">
        <v>51.61</v>
      </c>
      <c r="N109" s="1">
        <v>61.29</v>
      </c>
      <c r="O109" s="7">
        <v>83.87</v>
      </c>
      <c r="P109" s="7">
        <v>35.479999999999997</v>
      </c>
      <c r="Q109" s="12">
        <f t="shared" si="27"/>
        <v>0</v>
      </c>
      <c r="R109" s="7">
        <f t="shared" si="19"/>
        <v>0</v>
      </c>
      <c r="S109" s="1" t="b">
        <f t="shared" si="20"/>
        <v>1</v>
      </c>
      <c r="T109" s="1">
        <v>310960</v>
      </c>
      <c r="U109" s="1" t="s">
        <v>148</v>
      </c>
      <c r="V109" s="1">
        <v>31</v>
      </c>
      <c r="W109" s="1">
        <v>33</v>
      </c>
      <c r="X109" s="1">
        <v>32</v>
      </c>
      <c r="Y109" s="1">
        <v>35</v>
      </c>
      <c r="Z109" s="1">
        <v>32</v>
      </c>
      <c r="AA109" s="1">
        <v>35</v>
      </c>
      <c r="AB109" s="7">
        <f t="shared" si="9"/>
        <v>-6.4516129032258061</v>
      </c>
      <c r="AC109" s="7">
        <f t="shared" si="10"/>
        <v>-9.375</v>
      </c>
      <c r="AD109" s="7">
        <f t="shared" si="21"/>
        <v>-9.375</v>
      </c>
      <c r="AE109" s="1" t="b">
        <f t="shared" si="22"/>
        <v>0</v>
      </c>
      <c r="AF109" s="1">
        <v>310960</v>
      </c>
      <c r="AG109" s="1" t="s">
        <v>148</v>
      </c>
      <c r="AH109" s="1">
        <v>31</v>
      </c>
      <c r="AI109" s="1">
        <v>33</v>
      </c>
      <c r="AJ109" s="7">
        <f t="shared" si="23"/>
        <v>-6.4516129032258061</v>
      </c>
      <c r="AK109" s="1" t="b">
        <f t="shared" si="24"/>
        <v>0</v>
      </c>
      <c r="AL109" s="1">
        <v>310960</v>
      </c>
      <c r="AM109" s="1" t="s">
        <v>148</v>
      </c>
      <c r="AN109" s="1">
        <v>29</v>
      </c>
      <c r="AO109" s="1">
        <v>33</v>
      </c>
      <c r="AP109" s="7">
        <f t="shared" si="25"/>
        <v>-13.793103448275861</v>
      </c>
      <c r="AQ109" s="1" t="b">
        <f t="shared" si="26"/>
        <v>0</v>
      </c>
      <c r="AR109" s="1">
        <v>310960</v>
      </c>
      <c r="AS109" s="1" t="s">
        <v>148</v>
      </c>
      <c r="AT109" s="4" t="str">
        <f t="shared" si="28"/>
        <v>N</v>
      </c>
      <c r="AU109" s="4" t="str">
        <f t="shared" si="29"/>
        <v>N</v>
      </c>
      <c r="AV109" s="4" t="str">
        <f t="shared" si="30"/>
        <v>N</v>
      </c>
      <c r="AW109" s="4" t="str">
        <f t="shared" si="31"/>
        <v>S</v>
      </c>
      <c r="AX109" s="4" t="str">
        <f t="shared" si="32"/>
        <v>N</v>
      </c>
      <c r="AY109" s="4" t="str">
        <f t="shared" si="33"/>
        <v>Risco Alto</v>
      </c>
    </row>
    <row r="110" spans="1:51" ht="16.5" x14ac:dyDescent="0.3">
      <c r="A110" s="1" t="s">
        <v>2085</v>
      </c>
      <c r="B110" s="1" t="s">
        <v>149</v>
      </c>
      <c r="C110">
        <v>123</v>
      </c>
      <c r="D110" s="5">
        <v>11107</v>
      </c>
      <c r="E110" s="6">
        <f t="shared" si="18"/>
        <v>1.1074097416043938</v>
      </c>
      <c r="F110" s="7">
        <v>79.489999999999995</v>
      </c>
      <c r="G110" s="7">
        <v>85.9</v>
      </c>
      <c r="H110" s="7">
        <v>66.67</v>
      </c>
      <c r="I110" s="7">
        <v>79.489999999999995</v>
      </c>
      <c r="J110" s="7">
        <v>71.790000000000006</v>
      </c>
      <c r="K110" s="7">
        <v>87.18</v>
      </c>
      <c r="L110" s="7">
        <v>71.790000000000006</v>
      </c>
      <c r="M110" s="7">
        <v>75.64</v>
      </c>
      <c r="N110" s="1">
        <v>88.46</v>
      </c>
      <c r="O110" s="7">
        <v>89.74</v>
      </c>
      <c r="P110" s="7">
        <v>85.9</v>
      </c>
      <c r="Q110" s="12">
        <f t="shared" si="27"/>
        <v>0</v>
      </c>
      <c r="R110" s="7">
        <f t="shared" si="19"/>
        <v>0</v>
      </c>
      <c r="S110" s="1" t="b">
        <f t="shared" si="20"/>
        <v>1</v>
      </c>
      <c r="T110" s="1">
        <v>310970</v>
      </c>
      <c r="U110" s="1" t="s">
        <v>149</v>
      </c>
      <c r="V110" s="1">
        <v>143</v>
      </c>
      <c r="W110" s="1">
        <v>141</v>
      </c>
      <c r="X110" s="1">
        <v>149</v>
      </c>
      <c r="Y110" s="1">
        <v>142</v>
      </c>
      <c r="Z110" s="1">
        <v>149</v>
      </c>
      <c r="AA110" s="1">
        <v>142</v>
      </c>
      <c r="AB110" s="7">
        <f t="shared" si="9"/>
        <v>1.3986013986013985</v>
      </c>
      <c r="AC110" s="7">
        <f t="shared" si="10"/>
        <v>4.6979865771812079</v>
      </c>
      <c r="AD110" s="7">
        <f t="shared" si="21"/>
        <v>4.6979865771812079</v>
      </c>
      <c r="AE110" s="1" t="b">
        <f t="shared" si="22"/>
        <v>0</v>
      </c>
      <c r="AF110" s="1">
        <v>310970</v>
      </c>
      <c r="AG110" s="1" t="s">
        <v>149</v>
      </c>
      <c r="AH110" s="1">
        <v>146</v>
      </c>
      <c r="AI110" s="1">
        <v>135</v>
      </c>
      <c r="AJ110" s="7">
        <f t="shared" si="23"/>
        <v>7.5342465753424657</v>
      </c>
      <c r="AK110" s="1" t="b">
        <f t="shared" si="24"/>
        <v>0</v>
      </c>
      <c r="AL110" s="1">
        <v>310970</v>
      </c>
      <c r="AM110" s="1" t="s">
        <v>149</v>
      </c>
      <c r="AN110" s="1">
        <v>143</v>
      </c>
      <c r="AO110" s="1">
        <v>121</v>
      </c>
      <c r="AP110" s="7">
        <f t="shared" si="25"/>
        <v>15.384615384615385</v>
      </c>
      <c r="AQ110" s="1" t="b">
        <f t="shared" si="26"/>
        <v>0</v>
      </c>
      <c r="AR110" s="1">
        <v>310970</v>
      </c>
      <c r="AS110" s="1" t="s">
        <v>149</v>
      </c>
      <c r="AT110" s="4" t="str">
        <f t="shared" si="28"/>
        <v>N</v>
      </c>
      <c r="AU110" s="4" t="str">
        <f t="shared" si="29"/>
        <v>N</v>
      </c>
      <c r="AV110" s="4" t="str">
        <f t="shared" si="30"/>
        <v>N</v>
      </c>
      <c r="AW110" s="4" t="str">
        <f t="shared" si="31"/>
        <v>S</v>
      </c>
      <c r="AX110" s="4" t="str">
        <f t="shared" si="32"/>
        <v>N</v>
      </c>
      <c r="AY110" s="4" t="str">
        <f t="shared" si="33"/>
        <v>Risco Alto</v>
      </c>
    </row>
    <row r="111" spans="1:51" ht="16.5" x14ac:dyDescent="0.3">
      <c r="A111" s="1" t="s">
        <v>1955</v>
      </c>
      <c r="B111" s="1" t="s">
        <v>150</v>
      </c>
      <c r="C111">
        <v>89</v>
      </c>
      <c r="D111" s="5">
        <v>9025</v>
      </c>
      <c r="E111" s="6">
        <f t="shared" si="18"/>
        <v>0.98614958448753465</v>
      </c>
      <c r="F111" s="7">
        <v>60.61</v>
      </c>
      <c r="G111" s="7">
        <v>75.760000000000005</v>
      </c>
      <c r="H111" s="7">
        <v>59.09</v>
      </c>
      <c r="I111" s="7">
        <v>72.73</v>
      </c>
      <c r="J111" s="7">
        <v>65.150000000000006</v>
      </c>
      <c r="K111" s="7">
        <v>78.790000000000006</v>
      </c>
      <c r="L111" s="7">
        <v>65.150000000000006</v>
      </c>
      <c r="M111" s="7">
        <v>69.7</v>
      </c>
      <c r="N111" s="1">
        <v>80.3</v>
      </c>
      <c r="O111" s="7">
        <v>77.27</v>
      </c>
      <c r="P111" s="7">
        <v>68.180000000000007</v>
      </c>
      <c r="Q111" s="12">
        <f t="shared" si="27"/>
        <v>0</v>
      </c>
      <c r="R111" s="7">
        <f t="shared" si="19"/>
        <v>0</v>
      </c>
      <c r="S111" s="1" t="b">
        <f t="shared" si="20"/>
        <v>1</v>
      </c>
      <c r="T111" s="1">
        <v>310270</v>
      </c>
      <c r="U111" s="1" t="s">
        <v>150</v>
      </c>
      <c r="V111" s="1">
        <v>84</v>
      </c>
      <c r="W111" s="1">
        <v>90</v>
      </c>
      <c r="X111" s="1">
        <v>89</v>
      </c>
      <c r="Y111" s="1">
        <v>94</v>
      </c>
      <c r="Z111" s="1">
        <v>89</v>
      </c>
      <c r="AA111" s="1">
        <v>94</v>
      </c>
      <c r="AB111" s="7">
        <f t="shared" si="9"/>
        <v>-7.1428571428571423</v>
      </c>
      <c r="AC111" s="7">
        <f t="shared" si="10"/>
        <v>-5.6179775280898872</v>
      </c>
      <c r="AD111" s="7">
        <f t="shared" si="21"/>
        <v>-5.6179775280898872</v>
      </c>
      <c r="AE111" s="1" t="b">
        <f t="shared" si="22"/>
        <v>0</v>
      </c>
      <c r="AF111" s="1">
        <v>310270</v>
      </c>
      <c r="AG111" s="1" t="s">
        <v>150</v>
      </c>
      <c r="AH111" s="1">
        <v>90</v>
      </c>
      <c r="AI111" s="1">
        <v>100</v>
      </c>
      <c r="AJ111" s="7">
        <f t="shared" si="23"/>
        <v>-11.111111111111111</v>
      </c>
      <c r="AK111" s="1" t="b">
        <f t="shared" si="24"/>
        <v>0</v>
      </c>
      <c r="AL111" s="1">
        <v>310270</v>
      </c>
      <c r="AM111" s="1" t="s">
        <v>150</v>
      </c>
      <c r="AN111" s="1">
        <v>89</v>
      </c>
      <c r="AO111" s="1">
        <v>98</v>
      </c>
      <c r="AP111" s="7">
        <f t="shared" si="25"/>
        <v>-10.112359550561797</v>
      </c>
      <c r="AQ111" s="1" t="b">
        <f t="shared" si="26"/>
        <v>0</v>
      </c>
      <c r="AR111" s="1">
        <v>310270</v>
      </c>
      <c r="AS111" s="1" t="s">
        <v>150</v>
      </c>
      <c r="AT111" s="4" t="str">
        <f t="shared" si="28"/>
        <v>N</v>
      </c>
      <c r="AU111" s="4" t="str">
        <f t="shared" si="29"/>
        <v>N</v>
      </c>
      <c r="AV111" s="4" t="str">
        <f t="shared" si="30"/>
        <v>N</v>
      </c>
      <c r="AW111" s="4" t="str">
        <f t="shared" si="31"/>
        <v>S</v>
      </c>
      <c r="AX111" s="4" t="str">
        <f t="shared" si="32"/>
        <v>N</v>
      </c>
      <c r="AY111" s="4" t="str">
        <f t="shared" si="33"/>
        <v>Risco Alto</v>
      </c>
    </row>
    <row r="112" spans="1:51" ht="16.5" x14ac:dyDescent="0.3">
      <c r="A112" s="1" t="s">
        <v>1503</v>
      </c>
      <c r="B112" s="1" t="s">
        <v>151</v>
      </c>
      <c r="C112">
        <v>24</v>
      </c>
      <c r="D112" s="5">
        <v>2536</v>
      </c>
      <c r="E112" s="6">
        <f t="shared" si="18"/>
        <v>0.94637223974763407</v>
      </c>
      <c r="F112" s="7" t="s">
        <v>62</v>
      </c>
      <c r="G112" s="7">
        <v>94.12</v>
      </c>
      <c r="H112" s="7" t="s">
        <v>62</v>
      </c>
      <c r="I112" s="7">
        <v>100</v>
      </c>
      <c r="J112" s="7">
        <v>105.88</v>
      </c>
      <c r="K112" s="7">
        <v>94.12</v>
      </c>
      <c r="L112" s="7">
        <v>105.88</v>
      </c>
      <c r="M112" s="7">
        <v>105.88</v>
      </c>
      <c r="N112" s="1">
        <v>164.71</v>
      </c>
      <c r="O112" s="7">
        <v>117.65</v>
      </c>
      <c r="P112" s="7">
        <v>152.94</v>
      </c>
      <c r="Q112" s="12">
        <f t="shared" si="27"/>
        <v>8</v>
      </c>
      <c r="R112" s="7">
        <f t="shared" si="19"/>
        <v>72.727272727272734</v>
      </c>
      <c r="S112" s="1" t="b">
        <f t="shared" si="20"/>
        <v>1</v>
      </c>
      <c r="T112" s="1">
        <v>310980</v>
      </c>
      <c r="U112" s="1" t="s">
        <v>151</v>
      </c>
      <c r="V112" s="1">
        <v>31</v>
      </c>
      <c r="W112" s="1">
        <v>32</v>
      </c>
      <c r="X112" s="1">
        <v>31</v>
      </c>
      <c r="Y112" s="1">
        <v>32</v>
      </c>
      <c r="Z112" s="1">
        <v>31</v>
      </c>
      <c r="AA112" s="1">
        <v>32</v>
      </c>
      <c r="AB112" s="7">
        <f t="shared" si="9"/>
        <v>-3.225806451612903</v>
      </c>
      <c r="AC112" s="7">
        <f t="shared" si="10"/>
        <v>-3.225806451612903</v>
      </c>
      <c r="AD112" s="7">
        <f t="shared" si="21"/>
        <v>-3.225806451612903</v>
      </c>
      <c r="AE112" s="1" t="b">
        <f t="shared" si="22"/>
        <v>0</v>
      </c>
      <c r="AF112" s="1">
        <v>310980</v>
      </c>
      <c r="AG112" s="1" t="s">
        <v>151</v>
      </c>
      <c r="AH112" s="1">
        <v>34</v>
      </c>
      <c r="AI112" s="1">
        <v>31</v>
      </c>
      <c r="AJ112" s="7">
        <f t="shared" si="23"/>
        <v>8.8235294117647065</v>
      </c>
      <c r="AK112" s="1" t="b">
        <f t="shared" si="24"/>
        <v>0</v>
      </c>
      <c r="AL112" s="1">
        <v>310980</v>
      </c>
      <c r="AM112" s="1" t="s">
        <v>151</v>
      </c>
      <c r="AN112" s="1">
        <v>34</v>
      </c>
      <c r="AO112" s="1">
        <v>31</v>
      </c>
      <c r="AP112" s="7">
        <f t="shared" si="25"/>
        <v>8.8235294117647065</v>
      </c>
      <c r="AQ112" s="1" t="b">
        <f t="shared" si="26"/>
        <v>0</v>
      </c>
      <c r="AR112" s="1">
        <v>310980</v>
      </c>
      <c r="AS112" s="1" t="s">
        <v>151</v>
      </c>
      <c r="AT112" s="4" t="str">
        <f t="shared" si="28"/>
        <v>N</v>
      </c>
      <c r="AU112" s="4" t="str">
        <f t="shared" si="29"/>
        <v>N</v>
      </c>
      <c r="AV112" s="4" t="str">
        <f t="shared" si="30"/>
        <v>N</v>
      </c>
      <c r="AW112" s="4" t="str">
        <f t="shared" si="31"/>
        <v>S</v>
      </c>
      <c r="AX112" s="4" t="str">
        <f t="shared" si="32"/>
        <v>N</v>
      </c>
      <c r="AY112" s="4" t="str">
        <f t="shared" si="33"/>
        <v>Risco Alto</v>
      </c>
    </row>
    <row r="113" spans="1:51" ht="16.5" x14ac:dyDescent="0.3">
      <c r="A113" s="1" t="s">
        <v>2234</v>
      </c>
      <c r="B113" s="1" t="s">
        <v>152</v>
      </c>
      <c r="C113">
        <v>106</v>
      </c>
      <c r="D113" s="5">
        <v>10467</v>
      </c>
      <c r="E113" s="6">
        <f t="shared" si="18"/>
        <v>1.0127066017005828</v>
      </c>
      <c r="F113" s="7">
        <v>79.069999999999993</v>
      </c>
      <c r="G113" s="7">
        <v>83.72</v>
      </c>
      <c r="H113" s="7">
        <v>59.3</v>
      </c>
      <c r="I113" s="7">
        <v>88.37</v>
      </c>
      <c r="J113" s="7">
        <v>81.400000000000006</v>
      </c>
      <c r="K113" s="7">
        <v>89.53</v>
      </c>
      <c r="L113" s="7">
        <v>81.400000000000006</v>
      </c>
      <c r="M113" s="7">
        <v>83.72</v>
      </c>
      <c r="N113" s="1">
        <v>97.67</v>
      </c>
      <c r="O113" s="7">
        <v>80.23</v>
      </c>
      <c r="P113" s="7">
        <v>80.23</v>
      </c>
      <c r="Q113" s="12">
        <f t="shared" si="27"/>
        <v>1</v>
      </c>
      <c r="R113" s="7">
        <f t="shared" si="19"/>
        <v>9.0909090909090917</v>
      </c>
      <c r="S113" s="1" t="b">
        <f t="shared" si="20"/>
        <v>1</v>
      </c>
      <c r="T113" s="1">
        <v>310990</v>
      </c>
      <c r="U113" s="1" t="s">
        <v>152</v>
      </c>
      <c r="V113" s="1">
        <v>103</v>
      </c>
      <c r="W113" s="1">
        <v>106</v>
      </c>
      <c r="X113" s="1">
        <v>116</v>
      </c>
      <c r="Y113" s="1">
        <v>109</v>
      </c>
      <c r="Z113" s="1">
        <v>116</v>
      </c>
      <c r="AA113" s="1">
        <v>109</v>
      </c>
      <c r="AB113" s="7">
        <f t="shared" si="9"/>
        <v>-2.912621359223301</v>
      </c>
      <c r="AC113" s="7">
        <f t="shared" si="10"/>
        <v>6.0344827586206895</v>
      </c>
      <c r="AD113" s="7">
        <f t="shared" si="21"/>
        <v>6.0344827586206895</v>
      </c>
      <c r="AE113" s="1" t="b">
        <f t="shared" si="22"/>
        <v>0</v>
      </c>
      <c r="AF113" s="1">
        <v>310990</v>
      </c>
      <c r="AG113" s="1" t="s">
        <v>152</v>
      </c>
      <c r="AH113" s="1">
        <v>108</v>
      </c>
      <c r="AI113" s="1">
        <v>106</v>
      </c>
      <c r="AJ113" s="7">
        <f t="shared" si="23"/>
        <v>1.8518518518518516</v>
      </c>
      <c r="AK113" s="1" t="b">
        <f t="shared" si="24"/>
        <v>0</v>
      </c>
      <c r="AL113" s="1">
        <v>310990</v>
      </c>
      <c r="AM113" s="1" t="s">
        <v>152</v>
      </c>
      <c r="AN113" s="1">
        <v>112</v>
      </c>
      <c r="AO113" s="1">
        <v>105</v>
      </c>
      <c r="AP113" s="7">
        <f t="shared" si="25"/>
        <v>6.25</v>
      </c>
      <c r="AQ113" s="1" t="b">
        <f t="shared" si="26"/>
        <v>0</v>
      </c>
      <c r="AR113" s="1">
        <v>310990</v>
      </c>
      <c r="AS113" s="1" t="s">
        <v>152</v>
      </c>
      <c r="AT113" s="4" t="str">
        <f t="shared" si="28"/>
        <v>N</v>
      </c>
      <c r="AU113" s="4" t="str">
        <f t="shared" si="29"/>
        <v>N</v>
      </c>
      <c r="AV113" s="4" t="str">
        <f t="shared" si="30"/>
        <v>N</v>
      </c>
      <c r="AW113" s="4" t="str">
        <f t="shared" si="31"/>
        <v>S</v>
      </c>
      <c r="AX113" s="4" t="str">
        <f t="shared" si="32"/>
        <v>N</v>
      </c>
      <c r="AY113" s="4" t="str">
        <f t="shared" si="33"/>
        <v>Risco Alto</v>
      </c>
    </row>
    <row r="114" spans="1:51" ht="16.5" x14ac:dyDescent="0.3">
      <c r="A114" s="1" t="s">
        <v>1033</v>
      </c>
      <c r="B114" s="1" t="s">
        <v>153</v>
      </c>
      <c r="C114">
        <v>502</v>
      </c>
      <c r="D114" s="5">
        <v>41423</v>
      </c>
      <c r="E114" s="6">
        <f t="shared" si="18"/>
        <v>1.2118871158535114</v>
      </c>
      <c r="F114" s="7">
        <v>57.06</v>
      </c>
      <c r="G114" s="7">
        <v>76.66</v>
      </c>
      <c r="H114" s="7">
        <v>63.69</v>
      </c>
      <c r="I114" s="7">
        <v>77.52</v>
      </c>
      <c r="J114" s="7">
        <v>72.91</v>
      </c>
      <c r="K114" s="7">
        <v>82.42</v>
      </c>
      <c r="L114" s="7">
        <v>72.33</v>
      </c>
      <c r="M114" s="7">
        <v>74.06</v>
      </c>
      <c r="N114" s="1">
        <v>89.05</v>
      </c>
      <c r="O114" s="7">
        <v>60.52</v>
      </c>
      <c r="P114" s="7">
        <v>84.73</v>
      </c>
      <c r="Q114" s="12">
        <f t="shared" si="27"/>
        <v>0</v>
      </c>
      <c r="R114" s="7">
        <f t="shared" si="19"/>
        <v>0</v>
      </c>
      <c r="S114" s="1" t="b">
        <f t="shared" si="20"/>
        <v>1</v>
      </c>
      <c r="T114" s="1">
        <v>311000</v>
      </c>
      <c r="U114" s="1" t="s">
        <v>153</v>
      </c>
      <c r="V114" s="1">
        <v>533</v>
      </c>
      <c r="W114" s="1">
        <v>520</v>
      </c>
      <c r="X114" s="1">
        <v>536</v>
      </c>
      <c r="Y114" s="1">
        <v>530</v>
      </c>
      <c r="Z114" s="1">
        <v>536</v>
      </c>
      <c r="AA114" s="1">
        <v>530</v>
      </c>
      <c r="AB114" s="7">
        <f t="shared" si="9"/>
        <v>2.4390243902439024</v>
      </c>
      <c r="AC114" s="7">
        <f t="shared" si="10"/>
        <v>1.1194029850746268</v>
      </c>
      <c r="AD114" s="7">
        <f t="shared" si="21"/>
        <v>1.1194029850746268</v>
      </c>
      <c r="AE114" s="1" t="b">
        <f t="shared" si="22"/>
        <v>0</v>
      </c>
      <c r="AF114" s="1">
        <v>311000</v>
      </c>
      <c r="AG114" s="1" t="s">
        <v>153</v>
      </c>
      <c r="AH114" s="1">
        <v>542</v>
      </c>
      <c r="AI114" s="1">
        <v>500</v>
      </c>
      <c r="AJ114" s="7">
        <f t="shared" si="23"/>
        <v>7.7490774907749085</v>
      </c>
      <c r="AK114" s="1" t="b">
        <f t="shared" si="24"/>
        <v>0</v>
      </c>
      <c r="AL114" s="1">
        <v>311000</v>
      </c>
      <c r="AM114" s="1" t="s">
        <v>153</v>
      </c>
      <c r="AN114" s="1">
        <v>558</v>
      </c>
      <c r="AO114" s="1">
        <v>455</v>
      </c>
      <c r="AP114" s="7">
        <f t="shared" si="25"/>
        <v>18.458781362007169</v>
      </c>
      <c r="AQ114" s="1" t="b">
        <f t="shared" si="26"/>
        <v>0</v>
      </c>
      <c r="AR114" s="1">
        <v>311000</v>
      </c>
      <c r="AS114" s="1" t="s">
        <v>153</v>
      </c>
      <c r="AT114" s="4" t="str">
        <f t="shared" si="28"/>
        <v>N</v>
      </c>
      <c r="AU114" s="4" t="str">
        <f t="shared" si="29"/>
        <v>N</v>
      </c>
      <c r="AV114" s="4" t="str">
        <f t="shared" si="30"/>
        <v>N</v>
      </c>
      <c r="AW114" s="4" t="str">
        <f t="shared" si="31"/>
        <v>S</v>
      </c>
      <c r="AX114" s="4" t="str">
        <f t="shared" si="32"/>
        <v>N</v>
      </c>
      <c r="AY114" s="4" t="str">
        <f t="shared" si="33"/>
        <v>Risco Alto</v>
      </c>
    </row>
    <row r="115" spans="1:51" ht="16.5" x14ac:dyDescent="0.3">
      <c r="A115" s="1" t="s">
        <v>1689</v>
      </c>
      <c r="B115" s="1" t="s">
        <v>154</v>
      </c>
      <c r="C115">
        <v>59</v>
      </c>
      <c r="D115" s="5">
        <v>5059</v>
      </c>
      <c r="E115" s="6">
        <f t="shared" si="18"/>
        <v>1.1662383870330104</v>
      </c>
      <c r="F115" s="7">
        <v>78.72</v>
      </c>
      <c r="G115" s="7">
        <v>68.09</v>
      </c>
      <c r="H115" s="7">
        <v>80.849999999999994</v>
      </c>
      <c r="I115" s="7">
        <v>63.83</v>
      </c>
      <c r="J115" s="7">
        <v>68.09</v>
      </c>
      <c r="K115" s="7">
        <v>68.09</v>
      </c>
      <c r="L115" s="7">
        <v>68.09</v>
      </c>
      <c r="M115" s="7">
        <v>65.959999999999994</v>
      </c>
      <c r="N115" s="1">
        <v>93.62</v>
      </c>
      <c r="O115" s="7">
        <v>78.72</v>
      </c>
      <c r="P115" s="7">
        <v>89.36</v>
      </c>
      <c r="Q115" s="12">
        <f t="shared" si="27"/>
        <v>0</v>
      </c>
      <c r="R115" s="7">
        <f t="shared" si="19"/>
        <v>0</v>
      </c>
      <c r="S115" s="1" t="b">
        <f t="shared" si="20"/>
        <v>1</v>
      </c>
      <c r="T115" s="1">
        <v>311010</v>
      </c>
      <c r="U115" s="1" t="s">
        <v>154</v>
      </c>
      <c r="V115" s="1">
        <v>55</v>
      </c>
      <c r="W115" s="1">
        <v>55</v>
      </c>
      <c r="X115" s="1">
        <v>61</v>
      </c>
      <c r="Y115" s="1">
        <v>58</v>
      </c>
      <c r="Z115" s="1">
        <v>61</v>
      </c>
      <c r="AA115" s="1">
        <v>58</v>
      </c>
      <c r="AB115" s="7">
        <f t="shared" si="9"/>
        <v>0</v>
      </c>
      <c r="AC115" s="7">
        <f t="shared" si="10"/>
        <v>4.918032786885246</v>
      </c>
      <c r="AD115" s="7">
        <f t="shared" si="21"/>
        <v>4.918032786885246</v>
      </c>
      <c r="AE115" s="1" t="b">
        <f t="shared" si="22"/>
        <v>0</v>
      </c>
      <c r="AF115" s="1">
        <v>311010</v>
      </c>
      <c r="AG115" s="1" t="s">
        <v>154</v>
      </c>
      <c r="AH115" s="1">
        <v>61</v>
      </c>
      <c r="AI115" s="1">
        <v>53</v>
      </c>
      <c r="AJ115" s="7">
        <f t="shared" si="23"/>
        <v>13.114754098360656</v>
      </c>
      <c r="AK115" s="1" t="b">
        <f t="shared" si="24"/>
        <v>0</v>
      </c>
      <c r="AL115" s="1">
        <v>311010</v>
      </c>
      <c r="AM115" s="1" t="s">
        <v>154</v>
      </c>
      <c r="AN115" s="1">
        <v>60</v>
      </c>
      <c r="AO115" s="1">
        <v>51</v>
      </c>
      <c r="AP115" s="7">
        <f t="shared" si="25"/>
        <v>15</v>
      </c>
      <c r="AQ115" s="1" t="b">
        <f t="shared" si="26"/>
        <v>0</v>
      </c>
      <c r="AR115" s="1">
        <v>311010</v>
      </c>
      <c r="AS115" s="1" t="s">
        <v>154</v>
      </c>
      <c r="AT115" s="4" t="str">
        <f t="shared" si="28"/>
        <v>N</v>
      </c>
      <c r="AU115" s="4" t="str">
        <f t="shared" si="29"/>
        <v>N</v>
      </c>
      <c r="AV115" s="4" t="str">
        <f t="shared" si="30"/>
        <v>N</v>
      </c>
      <c r="AW115" s="4" t="str">
        <f t="shared" si="31"/>
        <v>S</v>
      </c>
      <c r="AX115" s="4" t="str">
        <f t="shared" si="32"/>
        <v>N</v>
      </c>
      <c r="AY115" s="4" t="str">
        <f t="shared" si="33"/>
        <v>Risco Alto</v>
      </c>
    </row>
    <row r="116" spans="1:51" ht="16.5" x14ac:dyDescent="0.3">
      <c r="A116" s="1" t="s">
        <v>2023</v>
      </c>
      <c r="B116" s="1" t="s">
        <v>155</v>
      </c>
      <c r="C116">
        <v>41</v>
      </c>
      <c r="D116" s="5">
        <v>4026</v>
      </c>
      <c r="E116" s="6">
        <f t="shared" si="18"/>
        <v>1.0183805265772479</v>
      </c>
      <c r="F116" s="7">
        <v>33.33</v>
      </c>
      <c r="G116" s="7">
        <v>66.67</v>
      </c>
      <c r="H116" s="7" t="s">
        <v>62</v>
      </c>
      <c r="I116" s="7">
        <v>79.17</v>
      </c>
      <c r="J116" s="7">
        <v>104.17</v>
      </c>
      <c r="K116" s="7">
        <v>75</v>
      </c>
      <c r="L116" s="7">
        <v>104.17</v>
      </c>
      <c r="M116" s="7">
        <v>100</v>
      </c>
      <c r="N116" s="1">
        <v>133.33000000000001</v>
      </c>
      <c r="O116" s="7">
        <v>120.83</v>
      </c>
      <c r="P116" s="7">
        <v>125</v>
      </c>
      <c r="Q116" s="12">
        <f t="shared" si="27"/>
        <v>6</v>
      </c>
      <c r="R116" s="7">
        <f t="shared" si="19"/>
        <v>54.54545454545454</v>
      </c>
      <c r="S116" s="1" t="b">
        <f t="shared" si="20"/>
        <v>1</v>
      </c>
      <c r="T116" s="1">
        <v>311020</v>
      </c>
      <c r="U116" s="1" t="s">
        <v>155</v>
      </c>
      <c r="V116" s="1">
        <v>55</v>
      </c>
      <c r="W116" s="1">
        <v>59</v>
      </c>
      <c r="X116" s="1">
        <v>56</v>
      </c>
      <c r="Y116" s="1">
        <v>56</v>
      </c>
      <c r="Z116" s="1">
        <v>56</v>
      </c>
      <c r="AA116" s="1">
        <v>56</v>
      </c>
      <c r="AB116" s="7">
        <f t="shared" si="9"/>
        <v>-7.2727272727272725</v>
      </c>
      <c r="AC116" s="7">
        <f t="shared" si="10"/>
        <v>0</v>
      </c>
      <c r="AD116" s="7">
        <f t="shared" si="21"/>
        <v>0</v>
      </c>
      <c r="AE116" s="1" t="b">
        <f t="shared" si="22"/>
        <v>0</v>
      </c>
      <c r="AF116" s="1">
        <v>311020</v>
      </c>
      <c r="AG116" s="1" t="s">
        <v>155</v>
      </c>
      <c r="AH116" s="1">
        <v>51</v>
      </c>
      <c r="AI116" s="1">
        <v>46</v>
      </c>
      <c r="AJ116" s="7">
        <f t="shared" si="23"/>
        <v>9.8039215686274517</v>
      </c>
      <c r="AK116" s="1" t="b">
        <f t="shared" si="24"/>
        <v>0</v>
      </c>
      <c r="AL116" s="1">
        <v>311020</v>
      </c>
      <c r="AM116" s="1" t="s">
        <v>155</v>
      </c>
      <c r="AN116" s="1">
        <v>55</v>
      </c>
      <c r="AO116" s="1">
        <v>44</v>
      </c>
      <c r="AP116" s="7">
        <f t="shared" si="25"/>
        <v>20</v>
      </c>
      <c r="AQ116" s="1" t="b">
        <f t="shared" si="26"/>
        <v>0</v>
      </c>
      <c r="AR116" s="1">
        <v>311020</v>
      </c>
      <c r="AS116" s="1" t="s">
        <v>155</v>
      </c>
      <c r="AT116" s="4" t="str">
        <f t="shared" si="28"/>
        <v>N</v>
      </c>
      <c r="AU116" s="4" t="str">
        <f t="shared" si="29"/>
        <v>N</v>
      </c>
      <c r="AV116" s="4" t="str">
        <f t="shared" si="30"/>
        <v>N</v>
      </c>
      <c r="AW116" s="4" t="str">
        <f t="shared" si="31"/>
        <v>S</v>
      </c>
      <c r="AX116" s="4" t="str">
        <f t="shared" si="32"/>
        <v>N</v>
      </c>
      <c r="AY116" s="4" t="str">
        <f t="shared" si="33"/>
        <v>Risco Alto</v>
      </c>
    </row>
    <row r="117" spans="1:51" ht="16.5" x14ac:dyDescent="0.3">
      <c r="A117" s="1" t="s">
        <v>2087</v>
      </c>
      <c r="B117" s="1" t="s">
        <v>156</v>
      </c>
      <c r="C117">
        <v>121</v>
      </c>
      <c r="D117" s="5">
        <v>13764</v>
      </c>
      <c r="E117" s="6">
        <f t="shared" si="18"/>
        <v>0.87910491136297586</v>
      </c>
      <c r="F117" s="7">
        <v>74.03</v>
      </c>
      <c r="G117" s="7">
        <v>94.81</v>
      </c>
      <c r="H117" s="7">
        <v>74.03</v>
      </c>
      <c r="I117" s="7">
        <v>84.42</v>
      </c>
      <c r="J117" s="7">
        <v>74.03</v>
      </c>
      <c r="K117" s="7">
        <v>96.1</v>
      </c>
      <c r="L117" s="7">
        <v>70.13</v>
      </c>
      <c r="M117" s="7">
        <v>87.01</v>
      </c>
      <c r="N117" s="1">
        <v>144.16</v>
      </c>
      <c r="O117" s="7">
        <v>112.99</v>
      </c>
      <c r="P117" s="7">
        <v>127.27</v>
      </c>
      <c r="Q117" s="12">
        <f t="shared" si="27"/>
        <v>5</v>
      </c>
      <c r="R117" s="7">
        <f t="shared" si="19"/>
        <v>45.454545454545453</v>
      </c>
      <c r="S117" s="1" t="b">
        <f t="shared" si="20"/>
        <v>1</v>
      </c>
      <c r="T117" s="1">
        <v>311030</v>
      </c>
      <c r="U117" s="1" t="s">
        <v>156</v>
      </c>
      <c r="V117" s="1">
        <v>129</v>
      </c>
      <c r="W117" s="1">
        <v>138</v>
      </c>
      <c r="X117" s="1">
        <v>133</v>
      </c>
      <c r="Y117" s="1">
        <v>144</v>
      </c>
      <c r="Z117" s="1">
        <v>133</v>
      </c>
      <c r="AA117" s="1">
        <v>144</v>
      </c>
      <c r="AB117" s="7">
        <f t="shared" si="9"/>
        <v>-6.9767441860465116</v>
      </c>
      <c r="AC117" s="7">
        <f t="shared" si="10"/>
        <v>-8.2706766917293226</v>
      </c>
      <c r="AD117" s="7">
        <f t="shared" si="21"/>
        <v>-8.2706766917293226</v>
      </c>
      <c r="AE117" s="1" t="b">
        <f t="shared" si="22"/>
        <v>0</v>
      </c>
      <c r="AF117" s="1">
        <v>311030</v>
      </c>
      <c r="AG117" s="1" t="s">
        <v>156</v>
      </c>
      <c r="AH117" s="1">
        <v>123</v>
      </c>
      <c r="AI117" s="1">
        <v>147</v>
      </c>
      <c r="AJ117" s="7">
        <f t="shared" si="23"/>
        <v>-19.512195121951219</v>
      </c>
      <c r="AK117" s="1" t="b">
        <f t="shared" si="24"/>
        <v>0</v>
      </c>
      <c r="AL117" s="1">
        <v>311030</v>
      </c>
      <c r="AM117" s="1" t="s">
        <v>156</v>
      </c>
      <c r="AN117" s="1">
        <v>135</v>
      </c>
      <c r="AO117" s="1">
        <v>145</v>
      </c>
      <c r="AP117" s="7">
        <f t="shared" si="25"/>
        <v>-7.4074074074074066</v>
      </c>
      <c r="AQ117" s="1" t="b">
        <f t="shared" si="26"/>
        <v>0</v>
      </c>
      <c r="AR117" s="1">
        <v>311030</v>
      </c>
      <c r="AS117" s="1" t="s">
        <v>156</v>
      </c>
      <c r="AT117" s="4" t="str">
        <f t="shared" si="28"/>
        <v>N</v>
      </c>
      <c r="AU117" s="4" t="str">
        <f t="shared" si="29"/>
        <v>N</v>
      </c>
      <c r="AV117" s="4" t="str">
        <f t="shared" si="30"/>
        <v>N</v>
      </c>
      <c r="AW117" s="4" t="str">
        <f t="shared" si="31"/>
        <v>S</v>
      </c>
      <c r="AX117" s="4" t="str">
        <f t="shared" si="32"/>
        <v>N</v>
      </c>
      <c r="AY117" s="4" t="str">
        <f t="shared" si="33"/>
        <v>Risco Alto</v>
      </c>
    </row>
    <row r="118" spans="1:51" ht="16.5" x14ac:dyDescent="0.3">
      <c r="A118" s="1" t="s">
        <v>1252</v>
      </c>
      <c r="B118" s="1" t="s">
        <v>157</v>
      </c>
      <c r="C118">
        <v>29</v>
      </c>
      <c r="D118" s="5">
        <v>3097</v>
      </c>
      <c r="E118" s="6">
        <f t="shared" si="18"/>
        <v>0.9363900548918308</v>
      </c>
      <c r="F118" s="7">
        <v>47.83</v>
      </c>
      <c r="G118" s="7">
        <v>86.96</v>
      </c>
      <c r="H118" s="7">
        <v>13.04</v>
      </c>
      <c r="I118" s="7">
        <v>82.61</v>
      </c>
      <c r="J118" s="7">
        <v>73.91</v>
      </c>
      <c r="K118" s="7">
        <v>86.96</v>
      </c>
      <c r="L118" s="7">
        <v>69.569999999999993</v>
      </c>
      <c r="M118" s="7">
        <v>69.569999999999993</v>
      </c>
      <c r="N118" s="1">
        <v>56.52</v>
      </c>
      <c r="O118" s="7">
        <v>73.91</v>
      </c>
      <c r="P118" s="7">
        <v>65.22</v>
      </c>
      <c r="Q118" s="12">
        <f t="shared" si="27"/>
        <v>0</v>
      </c>
      <c r="R118" s="7">
        <f t="shared" si="19"/>
        <v>0</v>
      </c>
      <c r="S118" s="1" t="b">
        <f t="shared" si="20"/>
        <v>1</v>
      </c>
      <c r="T118" s="1">
        <v>311040</v>
      </c>
      <c r="U118" s="1" t="s">
        <v>157</v>
      </c>
      <c r="V118" s="1">
        <v>25</v>
      </c>
      <c r="W118" s="1">
        <v>23</v>
      </c>
      <c r="X118" s="1">
        <v>27</v>
      </c>
      <c r="Y118" s="1">
        <v>22</v>
      </c>
      <c r="Z118" s="1">
        <v>27</v>
      </c>
      <c r="AA118" s="1">
        <v>22</v>
      </c>
      <c r="AB118" s="7">
        <f t="shared" si="9"/>
        <v>8</v>
      </c>
      <c r="AC118" s="7">
        <f t="shared" si="10"/>
        <v>18.518518518518519</v>
      </c>
      <c r="AD118" s="7">
        <f t="shared" si="21"/>
        <v>18.518518518518519</v>
      </c>
      <c r="AE118" s="1" t="b">
        <f t="shared" si="22"/>
        <v>0</v>
      </c>
      <c r="AF118" s="1">
        <v>311040</v>
      </c>
      <c r="AG118" s="1" t="s">
        <v>157</v>
      </c>
      <c r="AH118" s="1">
        <v>27</v>
      </c>
      <c r="AI118" s="1">
        <v>24</v>
      </c>
      <c r="AJ118" s="7">
        <f t="shared" si="23"/>
        <v>11.111111111111111</v>
      </c>
      <c r="AK118" s="1" t="b">
        <f t="shared" si="24"/>
        <v>0</v>
      </c>
      <c r="AL118" s="1">
        <v>311040</v>
      </c>
      <c r="AM118" s="1" t="s">
        <v>157</v>
      </c>
      <c r="AN118" s="1">
        <v>27</v>
      </c>
      <c r="AO118" s="1">
        <v>25</v>
      </c>
      <c r="AP118" s="7">
        <f t="shared" si="25"/>
        <v>7.4074074074074066</v>
      </c>
      <c r="AQ118" s="1" t="b">
        <f t="shared" si="26"/>
        <v>0</v>
      </c>
      <c r="AR118" s="1">
        <v>311040</v>
      </c>
      <c r="AS118" s="1" t="s">
        <v>157</v>
      </c>
      <c r="AT118" s="4" t="str">
        <f t="shared" si="28"/>
        <v>N</v>
      </c>
      <c r="AU118" s="4" t="str">
        <f t="shared" si="29"/>
        <v>N</v>
      </c>
      <c r="AV118" s="4" t="str">
        <f t="shared" si="30"/>
        <v>N</v>
      </c>
      <c r="AW118" s="4" t="str">
        <f t="shared" si="31"/>
        <v>S</v>
      </c>
      <c r="AX118" s="4" t="str">
        <f t="shared" si="32"/>
        <v>N</v>
      </c>
      <c r="AY118" s="4" t="str">
        <f t="shared" si="33"/>
        <v>Risco Alto</v>
      </c>
    </row>
    <row r="119" spans="1:51" ht="16.5" x14ac:dyDescent="0.3">
      <c r="A119" s="1" t="s">
        <v>2089</v>
      </c>
      <c r="B119" s="1" t="s">
        <v>158</v>
      </c>
      <c r="C119">
        <v>261</v>
      </c>
      <c r="D119" s="5">
        <v>21162</v>
      </c>
      <c r="E119" s="6">
        <f t="shared" si="18"/>
        <v>1.2333427842358946</v>
      </c>
      <c r="F119" s="7">
        <v>80.23</v>
      </c>
      <c r="G119" s="7">
        <v>66.67</v>
      </c>
      <c r="H119" s="7">
        <v>75.709999999999994</v>
      </c>
      <c r="I119" s="7">
        <v>81.92</v>
      </c>
      <c r="J119" s="7">
        <v>137.85</v>
      </c>
      <c r="K119" s="7">
        <v>79.099999999999994</v>
      </c>
      <c r="L119" s="7">
        <v>75.14</v>
      </c>
      <c r="M119" s="7">
        <v>74.58</v>
      </c>
      <c r="N119" s="1">
        <v>75.14</v>
      </c>
      <c r="O119" s="7">
        <v>63.84</v>
      </c>
      <c r="P119" s="7">
        <v>72.88</v>
      </c>
      <c r="Q119" s="12">
        <f t="shared" si="27"/>
        <v>1</v>
      </c>
      <c r="R119" s="7">
        <f t="shared" si="19"/>
        <v>9.0909090909090917</v>
      </c>
      <c r="S119" s="1" t="b">
        <f t="shared" si="20"/>
        <v>1</v>
      </c>
      <c r="T119" s="1">
        <v>311050</v>
      </c>
      <c r="U119" s="1" t="s">
        <v>158</v>
      </c>
      <c r="V119" s="1">
        <v>301</v>
      </c>
      <c r="W119" s="1">
        <v>299</v>
      </c>
      <c r="X119" s="1">
        <v>291</v>
      </c>
      <c r="Y119" s="1">
        <v>282</v>
      </c>
      <c r="Z119" s="1">
        <v>291</v>
      </c>
      <c r="AA119" s="1">
        <v>282</v>
      </c>
      <c r="AB119" s="7">
        <f t="shared" si="9"/>
        <v>0.66445182724252494</v>
      </c>
      <c r="AC119" s="7">
        <f t="shared" si="10"/>
        <v>3.0927835051546393</v>
      </c>
      <c r="AD119" s="7">
        <f t="shared" si="21"/>
        <v>3.0927835051546393</v>
      </c>
      <c r="AE119" s="1" t="b">
        <f t="shared" si="22"/>
        <v>0</v>
      </c>
      <c r="AF119" s="1">
        <v>311050</v>
      </c>
      <c r="AG119" s="1" t="s">
        <v>158</v>
      </c>
      <c r="AH119" s="1">
        <v>313</v>
      </c>
      <c r="AI119" s="1">
        <v>304</v>
      </c>
      <c r="AJ119" s="7">
        <f t="shared" si="23"/>
        <v>2.8753993610223643</v>
      </c>
      <c r="AK119" s="1" t="b">
        <f t="shared" si="24"/>
        <v>0</v>
      </c>
      <c r="AL119" s="1">
        <v>311050</v>
      </c>
      <c r="AM119" s="1" t="s">
        <v>158</v>
      </c>
      <c r="AN119" s="1">
        <v>317</v>
      </c>
      <c r="AO119" s="1">
        <v>279</v>
      </c>
      <c r="AP119" s="7">
        <f t="shared" si="25"/>
        <v>11.987381703470032</v>
      </c>
      <c r="AQ119" s="1" t="b">
        <f t="shared" si="26"/>
        <v>0</v>
      </c>
      <c r="AR119" s="1">
        <v>311050</v>
      </c>
      <c r="AS119" s="1" t="s">
        <v>158</v>
      </c>
      <c r="AT119" s="4" t="str">
        <f t="shared" si="28"/>
        <v>N</v>
      </c>
      <c r="AU119" s="4" t="str">
        <f t="shared" si="29"/>
        <v>N</v>
      </c>
      <c r="AV119" s="4" t="str">
        <f t="shared" si="30"/>
        <v>N</v>
      </c>
      <c r="AW119" s="4" t="str">
        <f t="shared" si="31"/>
        <v>S</v>
      </c>
      <c r="AX119" s="4" t="str">
        <f t="shared" si="32"/>
        <v>N</v>
      </c>
      <c r="AY119" s="4" t="str">
        <f t="shared" si="33"/>
        <v>Risco Alto</v>
      </c>
    </row>
    <row r="120" spans="1:51" ht="16.5" x14ac:dyDescent="0.3">
      <c r="A120" s="1" t="s">
        <v>2091</v>
      </c>
      <c r="B120" s="1" t="s">
        <v>159</v>
      </c>
      <c r="C120">
        <v>322</v>
      </c>
      <c r="D120" s="5">
        <v>27020</v>
      </c>
      <c r="E120" s="6">
        <f t="shared" si="18"/>
        <v>1.1917098445595855</v>
      </c>
      <c r="F120" s="7">
        <v>69.37</v>
      </c>
      <c r="G120" s="7">
        <v>58.56</v>
      </c>
      <c r="H120" s="7">
        <v>30.18</v>
      </c>
      <c r="I120" s="7">
        <v>64.41</v>
      </c>
      <c r="J120" s="7">
        <v>61.71</v>
      </c>
      <c r="K120" s="7">
        <v>65.319999999999993</v>
      </c>
      <c r="L120" s="7">
        <v>57.66</v>
      </c>
      <c r="M120" s="7">
        <v>59.46</v>
      </c>
      <c r="N120" s="1">
        <v>65.77</v>
      </c>
      <c r="O120" s="7">
        <v>10.36</v>
      </c>
      <c r="P120" s="7">
        <v>20.27</v>
      </c>
      <c r="Q120" s="12">
        <f t="shared" si="27"/>
        <v>0</v>
      </c>
      <c r="R120" s="7">
        <f t="shared" si="19"/>
        <v>0</v>
      </c>
      <c r="S120" s="1" t="b">
        <f t="shared" si="20"/>
        <v>1</v>
      </c>
      <c r="T120" s="1">
        <v>311060</v>
      </c>
      <c r="U120" s="1" t="s">
        <v>159</v>
      </c>
      <c r="V120" s="1">
        <v>193</v>
      </c>
      <c r="W120" s="1">
        <v>192</v>
      </c>
      <c r="X120" s="1">
        <v>191</v>
      </c>
      <c r="Y120" s="1">
        <v>197</v>
      </c>
      <c r="Z120" s="1">
        <v>191</v>
      </c>
      <c r="AA120" s="1">
        <v>197</v>
      </c>
      <c r="AB120" s="7">
        <f t="shared" si="9"/>
        <v>0.5181347150259068</v>
      </c>
      <c r="AC120" s="7">
        <f t="shared" si="10"/>
        <v>-3.1413612565445024</v>
      </c>
      <c r="AD120" s="7">
        <f t="shared" si="21"/>
        <v>-3.1413612565445024</v>
      </c>
      <c r="AE120" s="1" t="b">
        <f t="shared" si="22"/>
        <v>0</v>
      </c>
      <c r="AF120" s="1">
        <v>311060</v>
      </c>
      <c r="AG120" s="1" t="s">
        <v>159</v>
      </c>
      <c r="AH120" s="1">
        <v>201</v>
      </c>
      <c r="AI120" s="1">
        <v>207</v>
      </c>
      <c r="AJ120" s="7">
        <f t="shared" si="23"/>
        <v>-2.9850746268656714</v>
      </c>
      <c r="AK120" s="1" t="b">
        <f t="shared" si="24"/>
        <v>0</v>
      </c>
      <c r="AL120" s="1">
        <v>311060</v>
      </c>
      <c r="AM120" s="1" t="s">
        <v>159</v>
      </c>
      <c r="AN120" s="1">
        <v>197</v>
      </c>
      <c r="AO120" s="1">
        <v>154</v>
      </c>
      <c r="AP120" s="7">
        <f t="shared" si="25"/>
        <v>21.82741116751269</v>
      </c>
      <c r="AQ120" s="1" t="b">
        <f t="shared" si="26"/>
        <v>0</v>
      </c>
      <c r="AR120" s="1">
        <v>311060</v>
      </c>
      <c r="AS120" s="1" t="s">
        <v>159</v>
      </c>
      <c r="AT120" s="4" t="str">
        <f t="shared" si="28"/>
        <v>N</v>
      </c>
      <c r="AU120" s="4" t="str">
        <f t="shared" si="29"/>
        <v>N</v>
      </c>
      <c r="AV120" s="4" t="str">
        <f t="shared" si="30"/>
        <v>N</v>
      </c>
      <c r="AW120" s="4" t="str">
        <f t="shared" si="31"/>
        <v>S</v>
      </c>
      <c r="AX120" s="4" t="str">
        <f t="shared" si="32"/>
        <v>N</v>
      </c>
      <c r="AY120" s="4" t="str">
        <f t="shared" si="33"/>
        <v>Risco Alto</v>
      </c>
    </row>
    <row r="121" spans="1:51" ht="16.5" x14ac:dyDescent="0.3">
      <c r="A121" s="1" t="s">
        <v>2542</v>
      </c>
      <c r="B121" s="1" t="s">
        <v>160</v>
      </c>
      <c r="C121">
        <v>161</v>
      </c>
      <c r="D121" s="5">
        <v>12612</v>
      </c>
      <c r="E121" s="6">
        <f t="shared" si="18"/>
        <v>1.2765620044402157</v>
      </c>
      <c r="F121" s="7">
        <v>66.67</v>
      </c>
      <c r="G121" s="7">
        <v>82.83</v>
      </c>
      <c r="H121" s="7">
        <v>31.31</v>
      </c>
      <c r="I121" s="7">
        <v>84.85</v>
      </c>
      <c r="J121" s="7">
        <v>86.87</v>
      </c>
      <c r="K121" s="7">
        <v>81.819999999999993</v>
      </c>
      <c r="L121" s="7">
        <v>86.87</v>
      </c>
      <c r="M121" s="7">
        <v>89.9</v>
      </c>
      <c r="N121" s="1">
        <v>92.93</v>
      </c>
      <c r="O121" s="7">
        <v>77.78</v>
      </c>
      <c r="P121" s="7">
        <v>80.81</v>
      </c>
      <c r="Q121" s="12">
        <f t="shared" si="27"/>
        <v>0</v>
      </c>
      <c r="R121" s="7">
        <f t="shared" si="19"/>
        <v>0</v>
      </c>
      <c r="S121" s="1" t="b">
        <f t="shared" si="20"/>
        <v>1</v>
      </c>
      <c r="T121" s="1">
        <v>311070</v>
      </c>
      <c r="U121" s="1" t="s">
        <v>160</v>
      </c>
      <c r="V121" s="1">
        <v>151</v>
      </c>
      <c r="W121" s="1">
        <v>150</v>
      </c>
      <c r="X121" s="1">
        <v>162</v>
      </c>
      <c r="Y121" s="1">
        <v>149</v>
      </c>
      <c r="Z121" s="1">
        <v>162</v>
      </c>
      <c r="AA121" s="1">
        <v>149</v>
      </c>
      <c r="AB121" s="7">
        <f t="shared" si="9"/>
        <v>0.66225165562913912</v>
      </c>
      <c r="AC121" s="7">
        <f t="shared" si="10"/>
        <v>8.0246913580246915</v>
      </c>
      <c r="AD121" s="7">
        <f t="shared" si="21"/>
        <v>8.0246913580246915</v>
      </c>
      <c r="AE121" s="1" t="b">
        <f t="shared" si="22"/>
        <v>0</v>
      </c>
      <c r="AF121" s="1">
        <v>311070</v>
      </c>
      <c r="AG121" s="1" t="s">
        <v>160</v>
      </c>
      <c r="AH121" s="1">
        <v>161</v>
      </c>
      <c r="AI121" s="1">
        <v>143</v>
      </c>
      <c r="AJ121" s="7">
        <f t="shared" si="23"/>
        <v>11.180124223602485</v>
      </c>
      <c r="AK121" s="1" t="b">
        <f t="shared" si="24"/>
        <v>0</v>
      </c>
      <c r="AL121" s="1">
        <v>311070</v>
      </c>
      <c r="AM121" s="1" t="s">
        <v>160</v>
      </c>
      <c r="AN121" s="1">
        <v>158</v>
      </c>
      <c r="AO121" s="1">
        <v>138</v>
      </c>
      <c r="AP121" s="7">
        <f t="shared" si="25"/>
        <v>12.658227848101266</v>
      </c>
      <c r="AQ121" s="1" t="b">
        <f t="shared" si="26"/>
        <v>0</v>
      </c>
      <c r="AR121" s="1">
        <v>311070</v>
      </c>
      <c r="AS121" s="1" t="s">
        <v>160</v>
      </c>
      <c r="AT121" s="4" t="str">
        <f t="shared" si="28"/>
        <v>N</v>
      </c>
      <c r="AU121" s="4" t="str">
        <f t="shared" si="29"/>
        <v>N</v>
      </c>
      <c r="AV121" s="4" t="str">
        <f t="shared" si="30"/>
        <v>N</v>
      </c>
      <c r="AW121" s="4" t="str">
        <f t="shared" si="31"/>
        <v>S</v>
      </c>
      <c r="AX121" s="4" t="str">
        <f t="shared" si="32"/>
        <v>N</v>
      </c>
      <c r="AY121" s="4" t="str">
        <f t="shared" si="33"/>
        <v>Risco Alto</v>
      </c>
    </row>
    <row r="122" spans="1:51" ht="16.5" x14ac:dyDescent="0.3">
      <c r="A122" s="1" t="s">
        <v>2298</v>
      </c>
      <c r="B122" s="1" t="s">
        <v>161</v>
      </c>
      <c r="C122">
        <v>43</v>
      </c>
      <c r="D122" s="5">
        <v>3586</v>
      </c>
      <c r="E122" s="6">
        <f t="shared" si="18"/>
        <v>1.1991076408254322</v>
      </c>
      <c r="F122" s="7">
        <v>88.89</v>
      </c>
      <c r="G122" s="7">
        <v>62.96</v>
      </c>
      <c r="H122" s="7">
        <v>77.78</v>
      </c>
      <c r="I122" s="7">
        <v>92.59</v>
      </c>
      <c r="J122" s="7">
        <v>96.3</v>
      </c>
      <c r="K122" s="7">
        <v>74.069999999999993</v>
      </c>
      <c r="L122" s="7">
        <v>96.3</v>
      </c>
      <c r="M122" s="7">
        <v>100</v>
      </c>
      <c r="N122" s="1">
        <v>140.74</v>
      </c>
      <c r="O122" s="7">
        <v>100</v>
      </c>
      <c r="P122" s="7">
        <v>107.41</v>
      </c>
      <c r="Q122" s="12">
        <f t="shared" si="27"/>
        <v>6</v>
      </c>
      <c r="R122" s="7">
        <f t="shared" si="19"/>
        <v>54.54545454545454</v>
      </c>
      <c r="S122" s="1" t="b">
        <f t="shared" si="20"/>
        <v>1</v>
      </c>
      <c r="T122" s="1">
        <v>311080</v>
      </c>
      <c r="U122" s="1" t="s">
        <v>161</v>
      </c>
      <c r="V122" s="1">
        <v>61</v>
      </c>
      <c r="W122" s="1">
        <v>59</v>
      </c>
      <c r="X122" s="1">
        <v>64</v>
      </c>
      <c r="Y122" s="1">
        <v>59</v>
      </c>
      <c r="Z122" s="1">
        <v>64</v>
      </c>
      <c r="AA122" s="1">
        <v>59</v>
      </c>
      <c r="AB122" s="7">
        <f t="shared" si="9"/>
        <v>3.278688524590164</v>
      </c>
      <c r="AC122" s="7">
        <f t="shared" si="10"/>
        <v>7.8125</v>
      </c>
      <c r="AD122" s="7">
        <f t="shared" si="21"/>
        <v>7.8125</v>
      </c>
      <c r="AE122" s="1" t="b">
        <f t="shared" si="22"/>
        <v>0</v>
      </c>
      <c r="AF122" s="1">
        <v>311080</v>
      </c>
      <c r="AG122" s="1" t="s">
        <v>161</v>
      </c>
      <c r="AH122" s="1">
        <v>64</v>
      </c>
      <c r="AI122" s="1">
        <v>61</v>
      </c>
      <c r="AJ122" s="7">
        <f t="shared" si="23"/>
        <v>4.6875</v>
      </c>
      <c r="AK122" s="1" t="b">
        <f t="shared" si="24"/>
        <v>0</v>
      </c>
      <c r="AL122" s="1">
        <v>311080</v>
      </c>
      <c r="AM122" s="1" t="s">
        <v>161</v>
      </c>
      <c r="AN122" s="1">
        <v>64</v>
      </c>
      <c r="AO122" s="1">
        <v>62</v>
      </c>
      <c r="AP122" s="7">
        <f t="shared" si="25"/>
        <v>3.125</v>
      </c>
      <c r="AQ122" s="1" t="b">
        <f t="shared" si="26"/>
        <v>0</v>
      </c>
      <c r="AR122" s="1">
        <v>311080</v>
      </c>
      <c r="AS122" s="1" t="s">
        <v>161</v>
      </c>
      <c r="AT122" s="4" t="str">
        <f t="shared" si="28"/>
        <v>N</v>
      </c>
      <c r="AU122" s="4" t="str">
        <f t="shared" si="29"/>
        <v>N</v>
      </c>
      <c r="AV122" s="4" t="str">
        <f t="shared" si="30"/>
        <v>N</v>
      </c>
      <c r="AW122" s="4" t="str">
        <f t="shared" si="31"/>
        <v>S</v>
      </c>
      <c r="AX122" s="4" t="str">
        <f t="shared" si="32"/>
        <v>N</v>
      </c>
      <c r="AY122" s="4" t="str">
        <f t="shared" si="33"/>
        <v>Risco Alto</v>
      </c>
    </row>
    <row r="123" spans="1:51" ht="16.5" x14ac:dyDescent="0.3">
      <c r="A123" s="1" t="s">
        <v>2544</v>
      </c>
      <c r="B123" s="1" t="s">
        <v>162</v>
      </c>
      <c r="C123">
        <v>178</v>
      </c>
      <c r="D123" s="5">
        <v>15635</v>
      </c>
      <c r="E123" s="6">
        <f t="shared" si="18"/>
        <v>1.1384713783178766</v>
      </c>
      <c r="F123" s="7">
        <v>89.08</v>
      </c>
      <c r="G123" s="7">
        <v>92.44</v>
      </c>
      <c r="H123" s="7">
        <v>25.21</v>
      </c>
      <c r="I123" s="7">
        <v>102.52</v>
      </c>
      <c r="J123" s="7">
        <v>100</v>
      </c>
      <c r="K123" s="7">
        <v>111.76</v>
      </c>
      <c r="L123" s="7">
        <v>95.8</v>
      </c>
      <c r="M123" s="7">
        <v>100.84</v>
      </c>
      <c r="N123" s="1">
        <v>126.89</v>
      </c>
      <c r="O123" s="7">
        <v>110.08</v>
      </c>
      <c r="P123" s="7">
        <v>118.49</v>
      </c>
      <c r="Q123" s="12">
        <f t="shared" si="27"/>
        <v>9</v>
      </c>
      <c r="R123" s="7">
        <f t="shared" si="19"/>
        <v>81.818181818181827</v>
      </c>
      <c r="S123" s="1" t="b">
        <f t="shared" si="20"/>
        <v>1</v>
      </c>
      <c r="T123" s="1">
        <v>311090</v>
      </c>
      <c r="U123" s="1" t="s">
        <v>162</v>
      </c>
      <c r="V123" s="1">
        <v>221</v>
      </c>
      <c r="W123" s="1">
        <v>225</v>
      </c>
      <c r="X123" s="1">
        <v>239</v>
      </c>
      <c r="Y123" s="1">
        <v>233</v>
      </c>
      <c r="Z123" s="1">
        <v>239</v>
      </c>
      <c r="AA123" s="1">
        <v>233</v>
      </c>
      <c r="AB123" s="7">
        <f t="shared" si="9"/>
        <v>-1.809954751131222</v>
      </c>
      <c r="AC123" s="7">
        <f t="shared" si="10"/>
        <v>2.510460251046025</v>
      </c>
      <c r="AD123" s="7">
        <f t="shared" si="21"/>
        <v>2.510460251046025</v>
      </c>
      <c r="AE123" s="1" t="b">
        <f t="shared" si="22"/>
        <v>0</v>
      </c>
      <c r="AF123" s="1">
        <v>311090</v>
      </c>
      <c r="AG123" s="1" t="s">
        <v>162</v>
      </c>
      <c r="AH123" s="1">
        <v>233</v>
      </c>
      <c r="AI123" s="1">
        <v>217</v>
      </c>
      <c r="AJ123" s="7">
        <f t="shared" si="23"/>
        <v>6.866952789699571</v>
      </c>
      <c r="AK123" s="1" t="b">
        <f t="shared" si="24"/>
        <v>0</v>
      </c>
      <c r="AL123" s="1">
        <v>311090</v>
      </c>
      <c r="AM123" s="1" t="s">
        <v>162</v>
      </c>
      <c r="AN123" s="1">
        <v>237</v>
      </c>
      <c r="AO123" s="1">
        <v>210</v>
      </c>
      <c r="AP123" s="7">
        <f t="shared" si="25"/>
        <v>11.39240506329114</v>
      </c>
      <c r="AQ123" s="1" t="b">
        <f t="shared" si="26"/>
        <v>0</v>
      </c>
      <c r="AR123" s="1">
        <v>311090</v>
      </c>
      <c r="AS123" s="1" t="s">
        <v>162</v>
      </c>
      <c r="AT123" s="4" t="str">
        <f t="shared" si="28"/>
        <v>N</v>
      </c>
      <c r="AU123" s="4" t="str">
        <f t="shared" si="29"/>
        <v>S</v>
      </c>
      <c r="AV123" s="4" t="str">
        <f t="shared" si="30"/>
        <v>N</v>
      </c>
      <c r="AW123" s="4" t="str">
        <f t="shared" si="31"/>
        <v>N</v>
      </c>
      <c r="AX123" s="4" t="str">
        <f t="shared" si="32"/>
        <v>N</v>
      </c>
      <c r="AY123" s="4" t="str">
        <f t="shared" si="33"/>
        <v>Risco Baixo</v>
      </c>
    </row>
    <row r="124" spans="1:51" ht="16.5" x14ac:dyDescent="0.3">
      <c r="A124" s="1" t="s">
        <v>920</v>
      </c>
      <c r="B124" s="1" t="s">
        <v>163</v>
      </c>
      <c r="C124">
        <v>196</v>
      </c>
      <c r="D124" s="5">
        <v>20707</v>
      </c>
      <c r="E124" s="6">
        <f t="shared" si="18"/>
        <v>0.94653981745303517</v>
      </c>
      <c r="F124" s="7">
        <v>109.02</v>
      </c>
      <c r="G124" s="7">
        <v>103.28</v>
      </c>
      <c r="H124" s="7">
        <v>110.66</v>
      </c>
      <c r="I124" s="7">
        <v>101.64</v>
      </c>
      <c r="J124" s="7">
        <v>83.61</v>
      </c>
      <c r="K124" s="7">
        <v>108.2</v>
      </c>
      <c r="L124" s="7">
        <v>81.97</v>
      </c>
      <c r="M124" s="7">
        <v>82.79</v>
      </c>
      <c r="N124" s="1">
        <v>96.72</v>
      </c>
      <c r="O124" s="7">
        <v>94.26</v>
      </c>
      <c r="P124" s="7">
        <v>81.150000000000006</v>
      </c>
      <c r="Q124" s="12">
        <f t="shared" si="27"/>
        <v>6</v>
      </c>
      <c r="R124" s="7">
        <f t="shared" si="19"/>
        <v>54.54545454545454</v>
      </c>
      <c r="S124" s="1" t="b">
        <f t="shared" si="20"/>
        <v>1</v>
      </c>
      <c r="T124" s="1">
        <v>311100</v>
      </c>
      <c r="U124" s="1" t="s">
        <v>163</v>
      </c>
      <c r="V124" s="1">
        <v>197</v>
      </c>
      <c r="W124" s="1">
        <v>184</v>
      </c>
      <c r="X124" s="1">
        <v>209</v>
      </c>
      <c r="Y124" s="1">
        <v>212</v>
      </c>
      <c r="Z124" s="1">
        <v>209</v>
      </c>
      <c r="AA124" s="1">
        <v>212</v>
      </c>
      <c r="AB124" s="7">
        <f t="shared" si="9"/>
        <v>6.5989847715736047</v>
      </c>
      <c r="AC124" s="7">
        <f t="shared" si="10"/>
        <v>-1.4354066985645932</v>
      </c>
      <c r="AD124" s="7">
        <f t="shared" si="21"/>
        <v>-1.4354066985645932</v>
      </c>
      <c r="AE124" s="1" t="b">
        <f t="shared" si="22"/>
        <v>0</v>
      </c>
      <c r="AF124" s="1">
        <v>311100</v>
      </c>
      <c r="AG124" s="1" t="s">
        <v>163</v>
      </c>
      <c r="AH124" s="1">
        <v>210</v>
      </c>
      <c r="AI124" s="1">
        <v>199</v>
      </c>
      <c r="AJ124" s="7">
        <f t="shared" si="23"/>
        <v>5.2380952380952381</v>
      </c>
      <c r="AK124" s="1" t="b">
        <f t="shared" si="24"/>
        <v>0</v>
      </c>
      <c r="AL124" s="1">
        <v>311100</v>
      </c>
      <c r="AM124" s="1" t="s">
        <v>163</v>
      </c>
      <c r="AN124" s="1">
        <v>206</v>
      </c>
      <c r="AO124" s="1">
        <v>198</v>
      </c>
      <c r="AP124" s="7">
        <f t="shared" si="25"/>
        <v>3.8834951456310676</v>
      </c>
      <c r="AQ124" s="1" t="b">
        <f t="shared" si="26"/>
        <v>0</v>
      </c>
      <c r="AR124" s="1">
        <v>311100</v>
      </c>
      <c r="AS124" s="1" t="s">
        <v>163</v>
      </c>
      <c r="AT124" s="4" t="str">
        <f t="shared" si="28"/>
        <v>N</v>
      </c>
      <c r="AU124" s="4" t="str">
        <f t="shared" si="29"/>
        <v>N</v>
      </c>
      <c r="AV124" s="4" t="str">
        <f t="shared" si="30"/>
        <v>N</v>
      </c>
      <c r="AW124" s="4" t="str">
        <f t="shared" si="31"/>
        <v>S</v>
      </c>
      <c r="AX124" s="4" t="str">
        <f t="shared" si="32"/>
        <v>N</v>
      </c>
      <c r="AY124" s="4" t="str">
        <f t="shared" si="33"/>
        <v>Risco Alto</v>
      </c>
    </row>
    <row r="125" spans="1:51" ht="16.5" x14ac:dyDescent="0.3">
      <c r="A125" s="1" t="s">
        <v>1505</v>
      </c>
      <c r="B125" s="1" t="s">
        <v>164</v>
      </c>
      <c r="C125">
        <v>178</v>
      </c>
      <c r="D125" s="5">
        <v>19358</v>
      </c>
      <c r="E125" s="6">
        <f t="shared" si="18"/>
        <v>0.9195164789751008</v>
      </c>
      <c r="F125" s="7">
        <v>63.64</v>
      </c>
      <c r="G125" s="7">
        <v>44.7</v>
      </c>
      <c r="H125" s="7">
        <v>65.150000000000006</v>
      </c>
      <c r="I125" s="7">
        <v>52.27</v>
      </c>
      <c r="J125" s="7">
        <v>76.52</v>
      </c>
      <c r="K125" s="7">
        <v>56.06</v>
      </c>
      <c r="L125" s="7">
        <v>51.52</v>
      </c>
      <c r="M125" s="7">
        <v>55.3</v>
      </c>
      <c r="N125" s="1">
        <v>68.180000000000007</v>
      </c>
      <c r="O125" s="7">
        <v>62.88</v>
      </c>
      <c r="P125" s="7">
        <v>50.76</v>
      </c>
      <c r="Q125" s="12">
        <f t="shared" si="27"/>
        <v>0</v>
      </c>
      <c r="R125" s="7">
        <f t="shared" si="19"/>
        <v>0</v>
      </c>
      <c r="S125" s="1" t="b">
        <f t="shared" si="20"/>
        <v>1</v>
      </c>
      <c r="T125" s="1">
        <v>311110</v>
      </c>
      <c r="U125" s="1" t="s">
        <v>164</v>
      </c>
      <c r="V125" s="1">
        <v>200</v>
      </c>
      <c r="W125" s="1">
        <v>174</v>
      </c>
      <c r="X125" s="1">
        <v>212</v>
      </c>
      <c r="Y125" s="1">
        <v>186</v>
      </c>
      <c r="Z125" s="1">
        <v>212</v>
      </c>
      <c r="AA125" s="1">
        <v>186</v>
      </c>
      <c r="AB125" s="7">
        <f t="shared" si="9"/>
        <v>13</v>
      </c>
      <c r="AC125" s="7">
        <f t="shared" si="10"/>
        <v>12.264150943396226</v>
      </c>
      <c r="AD125" s="7">
        <f t="shared" si="21"/>
        <v>12.264150943396226</v>
      </c>
      <c r="AE125" s="1" t="b">
        <f t="shared" si="22"/>
        <v>0</v>
      </c>
      <c r="AF125" s="1">
        <v>311110</v>
      </c>
      <c r="AG125" s="1" t="s">
        <v>164</v>
      </c>
      <c r="AH125" s="1">
        <v>207</v>
      </c>
      <c r="AI125" s="1">
        <v>170</v>
      </c>
      <c r="AJ125" s="7">
        <f t="shared" si="23"/>
        <v>17.874396135265698</v>
      </c>
      <c r="AK125" s="1" t="b">
        <f t="shared" si="24"/>
        <v>0</v>
      </c>
      <c r="AL125" s="1">
        <v>311110</v>
      </c>
      <c r="AM125" s="1" t="s">
        <v>164</v>
      </c>
      <c r="AN125" s="1">
        <v>211</v>
      </c>
      <c r="AO125" s="1">
        <v>170</v>
      </c>
      <c r="AP125" s="7">
        <f t="shared" si="25"/>
        <v>19.431279620853083</v>
      </c>
      <c r="AQ125" s="1" t="b">
        <f t="shared" si="26"/>
        <v>0</v>
      </c>
      <c r="AR125" s="1">
        <v>311110</v>
      </c>
      <c r="AS125" s="1" t="s">
        <v>164</v>
      </c>
      <c r="AT125" s="4" t="str">
        <f t="shared" si="28"/>
        <v>N</v>
      </c>
      <c r="AU125" s="4" t="str">
        <f t="shared" si="29"/>
        <v>N</v>
      </c>
      <c r="AV125" s="4" t="str">
        <f t="shared" si="30"/>
        <v>N</v>
      </c>
      <c r="AW125" s="4" t="str">
        <f t="shared" si="31"/>
        <v>S</v>
      </c>
      <c r="AX125" s="4" t="str">
        <f t="shared" si="32"/>
        <v>N</v>
      </c>
      <c r="AY125" s="4" t="str">
        <f t="shared" si="33"/>
        <v>Risco Alto</v>
      </c>
    </row>
    <row r="126" spans="1:51" ht="16.5" x14ac:dyDescent="0.3">
      <c r="A126" s="1" t="s">
        <v>1527</v>
      </c>
      <c r="B126" s="1" t="s">
        <v>165</v>
      </c>
      <c r="C126">
        <v>43</v>
      </c>
      <c r="D126" s="5">
        <v>3701</v>
      </c>
      <c r="E126" s="6">
        <f t="shared" si="18"/>
        <v>1.1618481491488788</v>
      </c>
      <c r="F126" s="7">
        <v>3.23</v>
      </c>
      <c r="G126" s="7">
        <v>96.77</v>
      </c>
      <c r="H126" s="7" t="s">
        <v>62</v>
      </c>
      <c r="I126" s="7">
        <v>93.55</v>
      </c>
      <c r="J126" s="7">
        <v>83.87</v>
      </c>
      <c r="K126" s="7">
        <v>96.77</v>
      </c>
      <c r="L126" s="7">
        <v>83.87</v>
      </c>
      <c r="M126" s="7">
        <v>83.87</v>
      </c>
      <c r="N126" s="1">
        <v>119.35</v>
      </c>
      <c r="O126" s="7">
        <v>96.77</v>
      </c>
      <c r="P126" s="7">
        <v>100</v>
      </c>
      <c r="Q126" s="12">
        <f t="shared" si="27"/>
        <v>5</v>
      </c>
      <c r="R126" s="7">
        <f t="shared" si="19"/>
        <v>45.454545454545453</v>
      </c>
      <c r="S126" s="1" t="b">
        <f t="shared" si="20"/>
        <v>1</v>
      </c>
      <c r="T126" s="1">
        <v>311115</v>
      </c>
      <c r="U126" s="1" t="s">
        <v>165</v>
      </c>
      <c r="V126" s="1">
        <v>48</v>
      </c>
      <c r="W126" s="1">
        <v>54</v>
      </c>
      <c r="X126" s="1">
        <v>48</v>
      </c>
      <c r="Y126" s="1">
        <v>54</v>
      </c>
      <c r="Z126" s="1">
        <v>48</v>
      </c>
      <c r="AA126" s="1">
        <v>54</v>
      </c>
      <c r="AB126" s="7">
        <f t="shared" si="9"/>
        <v>-12.5</v>
      </c>
      <c r="AC126" s="7">
        <f t="shared" si="10"/>
        <v>-12.5</v>
      </c>
      <c r="AD126" s="7">
        <f t="shared" si="21"/>
        <v>-12.5</v>
      </c>
      <c r="AE126" s="1" t="b">
        <f t="shared" si="22"/>
        <v>0</v>
      </c>
      <c r="AF126" s="1">
        <v>311115</v>
      </c>
      <c r="AG126" s="1" t="s">
        <v>165</v>
      </c>
      <c r="AH126" s="1">
        <v>49</v>
      </c>
      <c r="AI126" s="1">
        <v>56</v>
      </c>
      <c r="AJ126" s="7">
        <f t="shared" si="23"/>
        <v>-14.285714285714285</v>
      </c>
      <c r="AK126" s="1" t="b">
        <f t="shared" si="24"/>
        <v>0</v>
      </c>
      <c r="AL126" s="1">
        <v>311115</v>
      </c>
      <c r="AM126" s="1" t="s">
        <v>165</v>
      </c>
      <c r="AN126" s="1">
        <v>48</v>
      </c>
      <c r="AO126" s="1">
        <v>57</v>
      </c>
      <c r="AP126" s="7">
        <f t="shared" si="25"/>
        <v>-18.75</v>
      </c>
      <c r="AQ126" s="1" t="b">
        <f t="shared" si="26"/>
        <v>0</v>
      </c>
      <c r="AR126" s="1">
        <v>311115</v>
      </c>
      <c r="AS126" s="1" t="s">
        <v>165</v>
      </c>
      <c r="AT126" s="4" t="str">
        <f t="shared" si="28"/>
        <v>N</v>
      </c>
      <c r="AU126" s="4" t="str">
        <f t="shared" si="29"/>
        <v>N</v>
      </c>
      <c r="AV126" s="4" t="str">
        <f t="shared" si="30"/>
        <v>N</v>
      </c>
      <c r="AW126" s="4" t="str">
        <f t="shared" si="31"/>
        <v>S</v>
      </c>
      <c r="AX126" s="4" t="str">
        <f t="shared" si="32"/>
        <v>N</v>
      </c>
      <c r="AY126" s="4" t="str">
        <f t="shared" si="33"/>
        <v>Risco Alto</v>
      </c>
    </row>
    <row r="127" spans="1:51" ht="16.5" x14ac:dyDescent="0.3">
      <c r="A127" s="1" t="s">
        <v>1254</v>
      </c>
      <c r="B127" s="1" t="s">
        <v>166</v>
      </c>
      <c r="C127">
        <v>557</v>
      </c>
      <c r="D127" s="5">
        <v>51900</v>
      </c>
      <c r="E127" s="6">
        <f t="shared" si="18"/>
        <v>1.0732177263969171</v>
      </c>
      <c r="F127" s="7">
        <v>104.87</v>
      </c>
      <c r="G127" s="7">
        <v>87.18</v>
      </c>
      <c r="H127" s="7">
        <v>1.03</v>
      </c>
      <c r="I127" s="7">
        <v>83.85</v>
      </c>
      <c r="J127" s="7">
        <v>83.85</v>
      </c>
      <c r="K127" s="7">
        <v>88.21</v>
      </c>
      <c r="L127" s="7">
        <v>83.85</v>
      </c>
      <c r="M127" s="7">
        <v>83.08</v>
      </c>
      <c r="N127" s="1">
        <v>97.95</v>
      </c>
      <c r="O127" s="7">
        <v>88.97</v>
      </c>
      <c r="P127" s="7">
        <v>96.67</v>
      </c>
      <c r="Q127" s="12">
        <f t="shared" si="27"/>
        <v>3</v>
      </c>
      <c r="R127" s="7">
        <f t="shared" si="19"/>
        <v>27.27272727272727</v>
      </c>
      <c r="S127" s="1" t="b">
        <f t="shared" si="20"/>
        <v>1</v>
      </c>
      <c r="T127" s="1">
        <v>311120</v>
      </c>
      <c r="U127" s="1" t="s">
        <v>166</v>
      </c>
      <c r="V127" s="1">
        <v>556</v>
      </c>
      <c r="W127" s="1">
        <v>591</v>
      </c>
      <c r="X127" s="1">
        <v>581</v>
      </c>
      <c r="Y127" s="1">
        <v>594</v>
      </c>
      <c r="Z127" s="1">
        <v>581</v>
      </c>
      <c r="AA127" s="1">
        <v>594</v>
      </c>
      <c r="AB127" s="7">
        <f t="shared" si="9"/>
        <v>-6.2949640287769784</v>
      </c>
      <c r="AC127" s="7">
        <f t="shared" si="10"/>
        <v>-2.2375215146299485</v>
      </c>
      <c r="AD127" s="7">
        <f t="shared" si="21"/>
        <v>-2.2375215146299485</v>
      </c>
      <c r="AE127" s="1" t="b">
        <f t="shared" si="22"/>
        <v>0</v>
      </c>
      <c r="AF127" s="1">
        <v>311120</v>
      </c>
      <c r="AG127" s="1" t="s">
        <v>166</v>
      </c>
      <c r="AH127" s="1">
        <v>577</v>
      </c>
      <c r="AI127" s="1">
        <v>562</v>
      </c>
      <c r="AJ127" s="7">
        <f t="shared" si="23"/>
        <v>2.5996533795493932</v>
      </c>
      <c r="AK127" s="1" t="b">
        <f t="shared" si="24"/>
        <v>0</v>
      </c>
      <c r="AL127" s="1">
        <v>311120</v>
      </c>
      <c r="AM127" s="1" t="s">
        <v>166</v>
      </c>
      <c r="AN127" s="1">
        <v>587</v>
      </c>
      <c r="AO127" s="1">
        <v>567</v>
      </c>
      <c r="AP127" s="7">
        <f t="shared" si="25"/>
        <v>3.4071550255536627</v>
      </c>
      <c r="AQ127" s="1" t="b">
        <f t="shared" si="26"/>
        <v>0</v>
      </c>
      <c r="AR127" s="1">
        <v>311120</v>
      </c>
      <c r="AS127" s="1" t="s">
        <v>166</v>
      </c>
      <c r="AT127" s="4" t="str">
        <f t="shared" si="28"/>
        <v>N</v>
      </c>
      <c r="AU127" s="4" t="str">
        <f t="shared" si="29"/>
        <v>N</v>
      </c>
      <c r="AV127" s="4" t="str">
        <f t="shared" si="30"/>
        <v>N</v>
      </c>
      <c r="AW127" s="4" t="str">
        <f t="shared" si="31"/>
        <v>S</v>
      </c>
      <c r="AX127" s="4" t="str">
        <f t="shared" si="32"/>
        <v>N</v>
      </c>
      <c r="AY127" s="4" t="str">
        <f t="shared" si="33"/>
        <v>Risco Alto</v>
      </c>
    </row>
    <row r="128" spans="1:51" ht="16.5" x14ac:dyDescent="0.3">
      <c r="A128" s="1" t="s">
        <v>922</v>
      </c>
      <c r="B128" s="1" t="s">
        <v>167</v>
      </c>
      <c r="C128">
        <v>115</v>
      </c>
      <c r="D128" s="5">
        <v>11483</v>
      </c>
      <c r="E128" s="6">
        <f t="shared" si="18"/>
        <v>1.0014804493599234</v>
      </c>
      <c r="F128" s="7">
        <v>121.69</v>
      </c>
      <c r="G128" s="7">
        <v>73.489999999999995</v>
      </c>
      <c r="H128" s="7">
        <v>121.69</v>
      </c>
      <c r="I128" s="7">
        <v>85.54</v>
      </c>
      <c r="J128" s="7">
        <v>86.75</v>
      </c>
      <c r="K128" s="7">
        <v>91.57</v>
      </c>
      <c r="L128" s="7">
        <v>86.75</v>
      </c>
      <c r="M128" s="7">
        <v>84.34</v>
      </c>
      <c r="N128" s="1">
        <v>89.16</v>
      </c>
      <c r="O128" s="7">
        <v>66.27</v>
      </c>
      <c r="P128" s="7">
        <v>75.900000000000006</v>
      </c>
      <c r="Q128" s="12">
        <f t="shared" si="27"/>
        <v>2</v>
      </c>
      <c r="R128" s="7">
        <f t="shared" si="19"/>
        <v>18.181818181818183</v>
      </c>
      <c r="S128" s="1" t="b">
        <f t="shared" si="20"/>
        <v>1</v>
      </c>
      <c r="T128" s="1">
        <v>311130</v>
      </c>
      <c r="U128" s="1" t="s">
        <v>167</v>
      </c>
      <c r="V128" s="1">
        <v>136</v>
      </c>
      <c r="W128" s="1">
        <v>121</v>
      </c>
      <c r="X128" s="1">
        <v>142</v>
      </c>
      <c r="Y128" s="1">
        <v>125</v>
      </c>
      <c r="Z128" s="1">
        <v>142</v>
      </c>
      <c r="AA128" s="1">
        <v>125</v>
      </c>
      <c r="AB128" s="7">
        <f t="shared" si="9"/>
        <v>11.029411764705882</v>
      </c>
      <c r="AC128" s="7">
        <f t="shared" si="10"/>
        <v>11.971830985915492</v>
      </c>
      <c r="AD128" s="7">
        <f t="shared" si="21"/>
        <v>11.971830985915492</v>
      </c>
      <c r="AE128" s="1" t="b">
        <f t="shared" si="22"/>
        <v>0</v>
      </c>
      <c r="AF128" s="1">
        <v>311130</v>
      </c>
      <c r="AG128" s="1" t="s">
        <v>167</v>
      </c>
      <c r="AH128" s="1">
        <v>140</v>
      </c>
      <c r="AI128" s="1">
        <v>118</v>
      </c>
      <c r="AJ128" s="7">
        <f t="shared" si="23"/>
        <v>15.714285714285714</v>
      </c>
      <c r="AK128" s="1" t="b">
        <f t="shared" si="24"/>
        <v>0</v>
      </c>
      <c r="AL128" s="1">
        <v>311130</v>
      </c>
      <c r="AM128" s="1" t="s">
        <v>167</v>
      </c>
      <c r="AN128" s="1">
        <v>143</v>
      </c>
      <c r="AO128" s="1">
        <v>112</v>
      </c>
      <c r="AP128" s="7">
        <f t="shared" si="25"/>
        <v>21.678321678321677</v>
      </c>
      <c r="AQ128" s="1" t="b">
        <f t="shared" si="26"/>
        <v>0</v>
      </c>
      <c r="AR128" s="1">
        <v>311130</v>
      </c>
      <c r="AS128" s="1" t="s">
        <v>167</v>
      </c>
      <c r="AT128" s="4" t="str">
        <f t="shared" si="28"/>
        <v>N</v>
      </c>
      <c r="AU128" s="4" t="str">
        <f t="shared" si="29"/>
        <v>N</v>
      </c>
      <c r="AV128" s="4" t="str">
        <f t="shared" si="30"/>
        <v>N</v>
      </c>
      <c r="AW128" s="4" t="str">
        <f t="shared" si="31"/>
        <v>S</v>
      </c>
      <c r="AX128" s="4" t="str">
        <f t="shared" si="32"/>
        <v>N</v>
      </c>
      <c r="AY128" s="4" t="str">
        <f t="shared" si="33"/>
        <v>Risco Alto</v>
      </c>
    </row>
    <row r="129" spans="1:51" ht="16.5" x14ac:dyDescent="0.3">
      <c r="A129" s="1" t="s">
        <v>2421</v>
      </c>
      <c r="B129" s="1" t="s">
        <v>168</v>
      </c>
      <c r="C129">
        <v>115</v>
      </c>
      <c r="D129" s="5">
        <v>7103</v>
      </c>
      <c r="E129" s="6">
        <f t="shared" si="18"/>
        <v>1.6190342108968043</v>
      </c>
      <c r="F129" s="7">
        <v>86.67</v>
      </c>
      <c r="G129" s="7">
        <v>80</v>
      </c>
      <c r="H129" s="7">
        <v>78.67</v>
      </c>
      <c r="I129" s="7">
        <v>94.67</v>
      </c>
      <c r="J129" s="7">
        <v>82.67</v>
      </c>
      <c r="K129" s="7">
        <v>108</v>
      </c>
      <c r="L129" s="7">
        <v>82.67</v>
      </c>
      <c r="M129" s="7">
        <v>90.67</v>
      </c>
      <c r="N129" s="1">
        <v>134.66999999999999</v>
      </c>
      <c r="O129" s="7">
        <v>86.67</v>
      </c>
      <c r="P129" s="7">
        <v>133.33000000000001</v>
      </c>
      <c r="Q129" s="12">
        <f t="shared" si="27"/>
        <v>3</v>
      </c>
      <c r="R129" s="7">
        <f t="shared" si="19"/>
        <v>27.27272727272727</v>
      </c>
      <c r="S129" s="1" t="b">
        <f t="shared" si="20"/>
        <v>1</v>
      </c>
      <c r="T129" s="1">
        <v>311140</v>
      </c>
      <c r="U129" s="1" t="s">
        <v>168</v>
      </c>
      <c r="V129" s="1">
        <v>148</v>
      </c>
      <c r="W129" s="1">
        <v>150</v>
      </c>
      <c r="X129" s="1">
        <v>155</v>
      </c>
      <c r="Y129" s="1">
        <v>160</v>
      </c>
      <c r="Z129" s="1">
        <v>155</v>
      </c>
      <c r="AA129" s="1">
        <v>160</v>
      </c>
      <c r="AB129" s="7">
        <f t="shared" si="9"/>
        <v>-1.3513513513513513</v>
      </c>
      <c r="AC129" s="7">
        <f t="shared" si="10"/>
        <v>-3.225806451612903</v>
      </c>
      <c r="AD129" s="7">
        <f t="shared" si="21"/>
        <v>-3.225806451612903</v>
      </c>
      <c r="AE129" s="1" t="b">
        <f t="shared" si="22"/>
        <v>0</v>
      </c>
      <c r="AF129" s="1">
        <v>311140</v>
      </c>
      <c r="AG129" s="1" t="s">
        <v>168</v>
      </c>
      <c r="AH129" s="1">
        <v>156</v>
      </c>
      <c r="AI129" s="1">
        <v>163</v>
      </c>
      <c r="AJ129" s="7">
        <f t="shared" si="23"/>
        <v>-4.4871794871794872</v>
      </c>
      <c r="AK129" s="1" t="b">
        <f t="shared" si="24"/>
        <v>0</v>
      </c>
      <c r="AL129" s="1">
        <v>311140</v>
      </c>
      <c r="AM129" s="1" t="s">
        <v>168</v>
      </c>
      <c r="AN129" s="1">
        <v>158</v>
      </c>
      <c r="AO129" s="1">
        <v>157</v>
      </c>
      <c r="AP129" s="7">
        <f t="shared" si="25"/>
        <v>0.63291139240506333</v>
      </c>
      <c r="AQ129" s="1" t="b">
        <f t="shared" si="26"/>
        <v>0</v>
      </c>
      <c r="AR129" s="1">
        <v>311140</v>
      </c>
      <c r="AS129" s="1" t="s">
        <v>168</v>
      </c>
      <c r="AT129" s="4" t="str">
        <f t="shared" si="28"/>
        <v>N</v>
      </c>
      <c r="AU129" s="4" t="str">
        <f t="shared" si="29"/>
        <v>N</v>
      </c>
      <c r="AV129" s="4" t="str">
        <f t="shared" si="30"/>
        <v>N</v>
      </c>
      <c r="AW129" s="4" t="str">
        <f t="shared" si="31"/>
        <v>S</v>
      </c>
      <c r="AX129" s="4" t="str">
        <f t="shared" si="32"/>
        <v>N</v>
      </c>
      <c r="AY129" s="4" t="str">
        <f t="shared" si="33"/>
        <v>Risco Alto</v>
      </c>
    </row>
    <row r="130" spans="1:51" ht="16.5" x14ac:dyDescent="0.3">
      <c r="A130" s="1" t="s">
        <v>2423</v>
      </c>
      <c r="B130" s="1" t="s">
        <v>169</v>
      </c>
      <c r="C130">
        <v>218</v>
      </c>
      <c r="D130" s="5">
        <v>14416</v>
      </c>
      <c r="E130" s="6">
        <f t="shared" si="18"/>
        <v>1.5122086570477247</v>
      </c>
      <c r="F130" s="7">
        <v>88.06</v>
      </c>
      <c r="G130" s="7">
        <v>72.39</v>
      </c>
      <c r="H130" s="7">
        <v>83.58</v>
      </c>
      <c r="I130" s="7">
        <v>92.54</v>
      </c>
      <c r="J130" s="7">
        <v>82.84</v>
      </c>
      <c r="K130" s="7">
        <v>95.52</v>
      </c>
      <c r="L130" s="7">
        <v>82.84</v>
      </c>
      <c r="M130" s="7">
        <v>93.28</v>
      </c>
      <c r="N130" s="1">
        <v>111.94</v>
      </c>
      <c r="O130" s="7">
        <v>102.24</v>
      </c>
      <c r="P130" s="7">
        <v>103.73</v>
      </c>
      <c r="Q130" s="12">
        <f t="shared" si="27"/>
        <v>4</v>
      </c>
      <c r="R130" s="7">
        <f t="shared" si="19"/>
        <v>36.363636363636367</v>
      </c>
      <c r="S130" s="1" t="b">
        <f t="shared" si="20"/>
        <v>1</v>
      </c>
      <c r="T130" s="1">
        <v>311150</v>
      </c>
      <c r="U130" s="1" t="s">
        <v>169</v>
      </c>
      <c r="V130" s="1">
        <v>198</v>
      </c>
      <c r="W130" s="1">
        <v>214</v>
      </c>
      <c r="X130" s="1">
        <v>209</v>
      </c>
      <c r="Y130" s="1">
        <v>227</v>
      </c>
      <c r="Z130" s="1">
        <v>209</v>
      </c>
      <c r="AA130" s="1">
        <v>227</v>
      </c>
      <c r="AB130" s="7">
        <f t="shared" si="9"/>
        <v>-8.0808080808080813</v>
      </c>
      <c r="AC130" s="7">
        <f t="shared" si="10"/>
        <v>-8.6124401913875595</v>
      </c>
      <c r="AD130" s="7">
        <f t="shared" si="21"/>
        <v>-8.6124401913875595</v>
      </c>
      <c r="AE130" s="1" t="b">
        <f t="shared" si="22"/>
        <v>0</v>
      </c>
      <c r="AF130" s="1">
        <v>311150</v>
      </c>
      <c r="AG130" s="1" t="s">
        <v>169</v>
      </c>
      <c r="AH130" s="1">
        <v>206</v>
      </c>
      <c r="AI130" s="1">
        <v>240</v>
      </c>
      <c r="AJ130" s="7">
        <f t="shared" si="23"/>
        <v>-16.50485436893204</v>
      </c>
      <c r="AK130" s="1" t="b">
        <f t="shared" si="24"/>
        <v>0</v>
      </c>
      <c r="AL130" s="1">
        <v>311150</v>
      </c>
      <c r="AM130" s="1" t="s">
        <v>169</v>
      </c>
      <c r="AN130" s="1">
        <v>204</v>
      </c>
      <c r="AO130" s="1">
        <v>226</v>
      </c>
      <c r="AP130" s="7">
        <f t="shared" si="25"/>
        <v>-10.784313725490197</v>
      </c>
      <c r="AQ130" s="1" t="b">
        <f t="shared" si="26"/>
        <v>0</v>
      </c>
      <c r="AR130" s="1">
        <v>311150</v>
      </c>
      <c r="AS130" s="1" t="s">
        <v>169</v>
      </c>
      <c r="AT130" s="4" t="str">
        <f t="shared" si="28"/>
        <v>N</v>
      </c>
      <c r="AU130" s="4" t="str">
        <f t="shared" si="29"/>
        <v>N</v>
      </c>
      <c r="AV130" s="4" t="str">
        <f t="shared" si="30"/>
        <v>N</v>
      </c>
      <c r="AW130" s="4" t="str">
        <f t="shared" si="31"/>
        <v>S</v>
      </c>
      <c r="AX130" s="4" t="str">
        <f t="shared" si="32"/>
        <v>N</v>
      </c>
      <c r="AY130" s="4" t="str">
        <f t="shared" si="33"/>
        <v>Risco Alto</v>
      </c>
    </row>
    <row r="131" spans="1:51" ht="16.5" x14ac:dyDescent="0.3">
      <c r="A131" s="1" t="s">
        <v>924</v>
      </c>
      <c r="B131" s="1" t="s">
        <v>170</v>
      </c>
      <c r="C131">
        <v>283</v>
      </c>
      <c r="D131" s="5">
        <v>27760</v>
      </c>
      <c r="E131" s="6">
        <f t="shared" si="18"/>
        <v>1.0194524495677233</v>
      </c>
      <c r="F131" s="7">
        <v>77.88</v>
      </c>
      <c r="G131" s="7">
        <v>58.99</v>
      </c>
      <c r="H131" s="7">
        <v>69.59</v>
      </c>
      <c r="I131" s="7">
        <v>64.52</v>
      </c>
      <c r="J131" s="7">
        <v>57.6</v>
      </c>
      <c r="K131" s="7">
        <v>60.83</v>
      </c>
      <c r="L131" s="7">
        <v>56.68</v>
      </c>
      <c r="M131" s="7">
        <v>61.29</v>
      </c>
      <c r="N131" s="1">
        <v>65.900000000000006</v>
      </c>
      <c r="O131" s="7">
        <v>56.22</v>
      </c>
      <c r="P131" s="7">
        <v>60.83</v>
      </c>
      <c r="Q131" s="12">
        <f t="shared" si="27"/>
        <v>0</v>
      </c>
      <c r="R131" s="7">
        <f t="shared" si="19"/>
        <v>0</v>
      </c>
      <c r="S131" s="1" t="b">
        <f t="shared" si="20"/>
        <v>1</v>
      </c>
      <c r="T131" s="1">
        <v>311160</v>
      </c>
      <c r="U131" s="1" t="s">
        <v>170</v>
      </c>
      <c r="V131" s="1">
        <v>256</v>
      </c>
      <c r="W131" s="1">
        <v>274</v>
      </c>
      <c r="X131" s="1">
        <v>267</v>
      </c>
      <c r="Y131" s="1">
        <v>279</v>
      </c>
      <c r="Z131" s="1">
        <v>267</v>
      </c>
      <c r="AA131" s="1">
        <v>279</v>
      </c>
      <c r="AB131" s="7">
        <f t="shared" si="9"/>
        <v>-7.03125</v>
      </c>
      <c r="AC131" s="7">
        <f t="shared" si="10"/>
        <v>-4.4943820224719104</v>
      </c>
      <c r="AD131" s="7">
        <f t="shared" si="21"/>
        <v>-4.4943820224719104</v>
      </c>
      <c r="AE131" s="1" t="b">
        <f t="shared" si="22"/>
        <v>0</v>
      </c>
      <c r="AF131" s="1">
        <v>311160</v>
      </c>
      <c r="AG131" s="1" t="s">
        <v>170</v>
      </c>
      <c r="AH131" s="1">
        <v>256</v>
      </c>
      <c r="AI131" s="1">
        <v>268</v>
      </c>
      <c r="AJ131" s="7">
        <f t="shared" si="23"/>
        <v>-4.6875</v>
      </c>
      <c r="AK131" s="1" t="b">
        <f t="shared" si="24"/>
        <v>0</v>
      </c>
      <c r="AL131" s="1">
        <v>311160</v>
      </c>
      <c r="AM131" s="1" t="s">
        <v>170</v>
      </c>
      <c r="AN131" s="1">
        <v>263</v>
      </c>
      <c r="AO131" s="1">
        <v>223</v>
      </c>
      <c r="AP131" s="7">
        <f t="shared" si="25"/>
        <v>15.209125475285171</v>
      </c>
      <c r="AQ131" s="1" t="b">
        <f t="shared" si="26"/>
        <v>0</v>
      </c>
      <c r="AR131" s="1">
        <v>311160</v>
      </c>
      <c r="AS131" s="1" t="s">
        <v>170</v>
      </c>
      <c r="AT131" s="4" t="str">
        <f t="shared" si="28"/>
        <v>N</v>
      </c>
      <c r="AU131" s="4" t="str">
        <f t="shared" si="29"/>
        <v>N</v>
      </c>
      <c r="AV131" s="4" t="str">
        <f t="shared" si="30"/>
        <v>N</v>
      </c>
      <c r="AW131" s="4" t="str">
        <f t="shared" si="31"/>
        <v>S</v>
      </c>
      <c r="AX131" s="4" t="str">
        <f t="shared" si="32"/>
        <v>N</v>
      </c>
      <c r="AY131" s="4" t="str">
        <f t="shared" si="33"/>
        <v>Risco Alto</v>
      </c>
    </row>
    <row r="132" spans="1:51" ht="16.5" x14ac:dyDescent="0.3">
      <c r="A132" s="1" t="s">
        <v>1256</v>
      </c>
      <c r="B132" s="1" t="s">
        <v>171</v>
      </c>
      <c r="C132">
        <v>44</v>
      </c>
      <c r="D132" s="5">
        <v>5578</v>
      </c>
      <c r="E132" s="6">
        <f t="shared" si="18"/>
        <v>0.78881319469343847</v>
      </c>
      <c r="F132" s="7">
        <v>72.97</v>
      </c>
      <c r="G132" s="7">
        <v>43.24</v>
      </c>
      <c r="H132" s="7" t="s">
        <v>62</v>
      </c>
      <c r="I132" s="7">
        <v>59.46</v>
      </c>
      <c r="J132" s="7">
        <v>64.86</v>
      </c>
      <c r="K132" s="7">
        <v>43.24</v>
      </c>
      <c r="L132" s="7">
        <v>64.86</v>
      </c>
      <c r="M132" s="7">
        <v>67.569999999999993</v>
      </c>
      <c r="N132" s="1">
        <v>62.16</v>
      </c>
      <c r="O132" s="7">
        <v>78.38</v>
      </c>
      <c r="P132" s="7">
        <v>64.86</v>
      </c>
      <c r="Q132" s="12">
        <f t="shared" si="27"/>
        <v>0</v>
      </c>
      <c r="R132" s="7">
        <f t="shared" si="19"/>
        <v>0</v>
      </c>
      <c r="S132" s="1" t="b">
        <f t="shared" si="20"/>
        <v>1</v>
      </c>
      <c r="T132" s="1">
        <v>311190</v>
      </c>
      <c r="U132" s="1" t="s">
        <v>171</v>
      </c>
      <c r="V132" s="1">
        <v>68</v>
      </c>
      <c r="W132" s="1">
        <v>67</v>
      </c>
      <c r="X132" s="1">
        <v>70</v>
      </c>
      <c r="Y132" s="1">
        <v>70</v>
      </c>
      <c r="Z132" s="1">
        <v>70</v>
      </c>
      <c r="AA132" s="1">
        <v>70</v>
      </c>
      <c r="AB132" s="7">
        <f t="shared" si="9"/>
        <v>1.4705882352941175</v>
      </c>
      <c r="AC132" s="7">
        <f t="shared" si="10"/>
        <v>0</v>
      </c>
      <c r="AD132" s="7">
        <f t="shared" si="21"/>
        <v>0</v>
      </c>
      <c r="AE132" s="1" t="b">
        <f t="shared" si="22"/>
        <v>0</v>
      </c>
      <c r="AF132" s="1">
        <v>311190</v>
      </c>
      <c r="AG132" s="1" t="s">
        <v>171</v>
      </c>
      <c r="AH132" s="1">
        <v>70</v>
      </c>
      <c r="AI132" s="1">
        <v>63</v>
      </c>
      <c r="AJ132" s="7">
        <f t="shared" si="23"/>
        <v>10</v>
      </c>
      <c r="AK132" s="1" t="b">
        <f t="shared" si="24"/>
        <v>0</v>
      </c>
      <c r="AL132" s="1">
        <v>311190</v>
      </c>
      <c r="AM132" s="1" t="s">
        <v>171</v>
      </c>
      <c r="AN132" s="1">
        <v>68</v>
      </c>
      <c r="AO132" s="1">
        <v>61</v>
      </c>
      <c r="AP132" s="7">
        <f t="shared" si="25"/>
        <v>10.294117647058822</v>
      </c>
      <c r="AQ132" s="1" t="b">
        <f t="shared" si="26"/>
        <v>0</v>
      </c>
      <c r="AR132" s="1">
        <v>311190</v>
      </c>
      <c r="AS132" s="1" t="s">
        <v>171</v>
      </c>
      <c r="AT132" s="4" t="str">
        <f t="shared" si="28"/>
        <v>N</v>
      </c>
      <c r="AU132" s="4" t="str">
        <f t="shared" si="29"/>
        <v>N</v>
      </c>
      <c r="AV132" s="4" t="str">
        <f t="shared" si="30"/>
        <v>N</v>
      </c>
      <c r="AW132" s="4" t="str">
        <f t="shared" si="31"/>
        <v>S</v>
      </c>
      <c r="AX132" s="4" t="str">
        <f t="shared" si="32"/>
        <v>N</v>
      </c>
      <c r="AY132" s="4" t="str">
        <f t="shared" si="33"/>
        <v>Risco Alto</v>
      </c>
    </row>
    <row r="133" spans="1:51" ht="16.5" x14ac:dyDescent="0.3">
      <c r="A133" s="1" t="s">
        <v>2025</v>
      </c>
      <c r="B133" s="1" t="s">
        <v>172</v>
      </c>
      <c r="C133">
        <v>43</v>
      </c>
      <c r="D133" s="5">
        <v>4604</v>
      </c>
      <c r="E133" s="6">
        <f t="shared" ref="E133:E196" si="34">C133/D133*100</f>
        <v>0.93397046046915722</v>
      </c>
      <c r="F133" s="7">
        <v>115.15</v>
      </c>
      <c r="G133" s="7">
        <v>100</v>
      </c>
      <c r="H133" s="7">
        <v>103.03</v>
      </c>
      <c r="I133" s="7">
        <v>112.12</v>
      </c>
      <c r="J133" s="7">
        <v>87.88</v>
      </c>
      <c r="K133" s="7">
        <v>103.03</v>
      </c>
      <c r="L133" s="7">
        <v>87.88</v>
      </c>
      <c r="M133" s="7">
        <v>84.85</v>
      </c>
      <c r="N133" s="1">
        <v>60.61</v>
      </c>
      <c r="O133" s="7">
        <v>66.67</v>
      </c>
      <c r="P133" s="7">
        <v>87.88</v>
      </c>
      <c r="Q133" s="12">
        <f t="shared" si="27"/>
        <v>5</v>
      </c>
      <c r="R133" s="7">
        <f t="shared" ref="R133:R196" si="35">Q133/11*100</f>
        <v>45.454545454545453</v>
      </c>
      <c r="S133" s="1" t="b">
        <f t="shared" ref="S133:S196" si="36">U133=B133</f>
        <v>1</v>
      </c>
      <c r="T133" s="1">
        <v>311170</v>
      </c>
      <c r="U133" s="1" t="s">
        <v>172</v>
      </c>
      <c r="V133" s="1">
        <v>38</v>
      </c>
      <c r="W133" s="1">
        <v>38</v>
      </c>
      <c r="X133" s="1">
        <v>41</v>
      </c>
      <c r="Y133" s="1">
        <v>41</v>
      </c>
      <c r="Z133" s="1">
        <v>41</v>
      </c>
      <c r="AA133" s="1">
        <v>41</v>
      </c>
      <c r="AB133" s="7">
        <f t="shared" si="9"/>
        <v>0</v>
      </c>
      <c r="AC133" s="7">
        <f t="shared" si="10"/>
        <v>0</v>
      </c>
      <c r="AD133" s="7">
        <f t="shared" ref="AD133:AD196" si="37">(Z133-AA133)/Z133*100</f>
        <v>0</v>
      </c>
      <c r="AE133" s="1" t="b">
        <f t="shared" ref="AE133:AE196" si="38">AF133=A133</f>
        <v>0</v>
      </c>
      <c r="AF133" s="1">
        <v>311170</v>
      </c>
      <c r="AG133" s="1" t="s">
        <v>172</v>
      </c>
      <c r="AH133" s="1">
        <v>41</v>
      </c>
      <c r="AI133" s="1">
        <v>43</v>
      </c>
      <c r="AJ133" s="7">
        <f t="shared" ref="AJ133:AJ196" si="39">(AH133-AI133)/AH133*100</f>
        <v>-4.8780487804878048</v>
      </c>
      <c r="AK133" s="1" t="b">
        <f t="shared" ref="AK133:AK196" si="40">AL133=A133</f>
        <v>0</v>
      </c>
      <c r="AL133" s="1">
        <v>311170</v>
      </c>
      <c r="AM133" s="1" t="s">
        <v>172</v>
      </c>
      <c r="AN133" s="1">
        <v>41</v>
      </c>
      <c r="AO133" s="1">
        <v>27</v>
      </c>
      <c r="AP133" s="7">
        <f t="shared" ref="AP133:AP196" si="41">(AN133-AO133)/AN133*100</f>
        <v>34.146341463414636</v>
      </c>
      <c r="AQ133" s="1" t="b">
        <f t="shared" ref="AQ133:AQ196" si="42">AR133=A133</f>
        <v>0</v>
      </c>
      <c r="AR133" s="1">
        <v>311170</v>
      </c>
      <c r="AS133" s="1" t="s">
        <v>172</v>
      </c>
      <c r="AT133" s="4" t="str">
        <f t="shared" si="28"/>
        <v>N</v>
      </c>
      <c r="AU133" s="4" t="str">
        <f t="shared" si="29"/>
        <v>N</v>
      </c>
      <c r="AV133" s="4" t="str">
        <f t="shared" si="30"/>
        <v>N</v>
      </c>
      <c r="AW133" s="4" t="str">
        <f t="shared" si="31"/>
        <v>S</v>
      </c>
      <c r="AX133" s="4" t="str">
        <f t="shared" si="32"/>
        <v>N</v>
      </c>
      <c r="AY133" s="4" t="str">
        <f t="shared" si="33"/>
        <v>Risco Alto</v>
      </c>
    </row>
    <row r="134" spans="1:51" ht="16.5" x14ac:dyDescent="0.3">
      <c r="A134" s="1" t="s">
        <v>1507</v>
      </c>
      <c r="B134" s="1" t="s">
        <v>173</v>
      </c>
      <c r="C134">
        <v>118</v>
      </c>
      <c r="D134" s="5">
        <v>11476</v>
      </c>
      <c r="E134" s="6">
        <f t="shared" si="34"/>
        <v>1.0282328337399791</v>
      </c>
      <c r="F134" s="7">
        <v>88.75</v>
      </c>
      <c r="G134" s="7">
        <v>92.5</v>
      </c>
      <c r="H134" s="7">
        <v>112.5</v>
      </c>
      <c r="I134" s="7">
        <v>85</v>
      </c>
      <c r="J134" s="7">
        <v>92.5</v>
      </c>
      <c r="K134" s="7">
        <v>95</v>
      </c>
      <c r="L134" s="7">
        <v>92.5</v>
      </c>
      <c r="M134" s="7">
        <v>96.25</v>
      </c>
      <c r="N134" s="1">
        <v>80</v>
      </c>
      <c r="O134" s="7">
        <v>73.75</v>
      </c>
      <c r="P134" s="7">
        <v>78.75</v>
      </c>
      <c r="Q134" s="12">
        <f t="shared" ref="Q134:Q197" si="43">COUNTIF(F134:G134,"&gt;=90")+COUNTIF(H134:P134,"&gt;=95")</f>
        <v>4</v>
      </c>
      <c r="R134" s="7">
        <f t="shared" si="35"/>
        <v>36.363636363636367</v>
      </c>
      <c r="S134" s="1" t="b">
        <f t="shared" si="36"/>
        <v>1</v>
      </c>
      <c r="T134" s="1">
        <v>311180</v>
      </c>
      <c r="U134" s="1" t="s">
        <v>173</v>
      </c>
      <c r="V134" s="1">
        <v>124</v>
      </c>
      <c r="W134" s="1">
        <v>110</v>
      </c>
      <c r="X134" s="1">
        <v>124</v>
      </c>
      <c r="Y134" s="1">
        <v>114</v>
      </c>
      <c r="Z134" s="1">
        <v>124</v>
      </c>
      <c r="AA134" s="1">
        <v>114</v>
      </c>
      <c r="AB134" s="7">
        <f t="shared" si="9"/>
        <v>11.29032258064516</v>
      </c>
      <c r="AC134" s="7">
        <f t="shared" si="10"/>
        <v>8.064516129032258</v>
      </c>
      <c r="AD134" s="7">
        <f t="shared" si="37"/>
        <v>8.064516129032258</v>
      </c>
      <c r="AE134" s="1" t="b">
        <f t="shared" si="38"/>
        <v>0</v>
      </c>
      <c r="AF134" s="1">
        <v>311180</v>
      </c>
      <c r="AG134" s="1" t="s">
        <v>173</v>
      </c>
      <c r="AH134" s="1">
        <v>124</v>
      </c>
      <c r="AI134" s="1">
        <v>123</v>
      </c>
      <c r="AJ134" s="7">
        <f t="shared" si="39"/>
        <v>0.80645161290322576</v>
      </c>
      <c r="AK134" s="1" t="b">
        <f t="shared" si="40"/>
        <v>0</v>
      </c>
      <c r="AL134" s="1">
        <v>311180</v>
      </c>
      <c r="AM134" s="1" t="s">
        <v>173</v>
      </c>
      <c r="AN134" s="1">
        <v>124</v>
      </c>
      <c r="AO134" s="1">
        <v>124</v>
      </c>
      <c r="AP134" s="7">
        <f t="shared" si="41"/>
        <v>0</v>
      </c>
      <c r="AQ134" s="1" t="b">
        <f t="shared" si="42"/>
        <v>0</v>
      </c>
      <c r="AR134" s="1">
        <v>311180</v>
      </c>
      <c r="AS134" s="1" t="s">
        <v>173</v>
      </c>
      <c r="AT134" s="4" t="str">
        <f t="shared" ref="AT134:AT197" si="44">IF(R134=100,"S","N")</f>
        <v>N</v>
      </c>
      <c r="AU134" s="4" t="str">
        <f t="shared" ref="AU134:AU197" si="45">IF(AND(R134&gt;=75,R134&lt;100,COUNTIF(L134:N134,"&gt;=95")=3)=TRUE,"S","N")</f>
        <v>N</v>
      </c>
      <c r="AV134" s="4" t="str">
        <f t="shared" ref="AV134:AV197" si="46">IF(AND(R134&gt;=75,R134&lt;100,COUNTIF(L134:N134,"&gt;=95")&lt;3)=TRUE,"S","N")</f>
        <v>N</v>
      </c>
      <c r="AW134" s="4" t="str">
        <f t="shared" ref="AW134:AW197" si="47">IF(OR(AND(D134&gt;=100000,OR(AB134&gt;=10,AC134&gt;=10,AD134&gt;=10,AJ134&gt;=10,AP134&gt;=10)=FALSE,R134&lt;75),AND(D134&lt;100000,R134&lt;75))=TRUE,"S","N")</f>
        <v>S</v>
      </c>
      <c r="AX134" s="4" t="str">
        <f t="shared" ref="AX134:AX197" si="48">IF(AND(D134&gt;=100000,OR(AB134&gt;=10,AC134&gt;=10,AD134&gt;=10,AJ134&gt;=10,AP134&gt;=10)=TRUE,R134&lt;75)=TRUE,"S","N")</f>
        <v>N</v>
      </c>
      <c r="AY134" s="4" t="str">
        <f t="shared" ref="AY134:AY197" si="49">IF(AT134="S",AT$3,IF(AU134="S",AU$3,IF(AV134="S",AV$3,IF(AW134="S",AW$3,IF(AX134="S",AX$3)))))</f>
        <v>Risco Alto</v>
      </c>
    </row>
    <row r="135" spans="1:51" ht="16.5" x14ac:dyDescent="0.3">
      <c r="A135" s="1" t="s">
        <v>1258</v>
      </c>
      <c r="B135" s="1" t="s">
        <v>174</v>
      </c>
      <c r="C135">
        <v>125</v>
      </c>
      <c r="D135" s="5">
        <v>14616</v>
      </c>
      <c r="E135" s="6">
        <f t="shared" si="34"/>
        <v>0.85522714833059665</v>
      </c>
      <c r="F135" s="7">
        <v>77.89</v>
      </c>
      <c r="G135" s="7">
        <v>83.16</v>
      </c>
      <c r="H135" s="7">
        <v>11.58</v>
      </c>
      <c r="I135" s="7">
        <v>88.42</v>
      </c>
      <c r="J135" s="7">
        <v>95.79</v>
      </c>
      <c r="K135" s="7">
        <v>84.21</v>
      </c>
      <c r="L135" s="7">
        <v>95.79</v>
      </c>
      <c r="M135" s="7">
        <v>96.84</v>
      </c>
      <c r="N135" s="1">
        <v>109.47</v>
      </c>
      <c r="O135" s="7">
        <v>103.16</v>
      </c>
      <c r="P135" s="7">
        <v>97.89</v>
      </c>
      <c r="Q135" s="12">
        <f t="shared" si="43"/>
        <v>6</v>
      </c>
      <c r="R135" s="7">
        <f t="shared" si="35"/>
        <v>54.54545454545454</v>
      </c>
      <c r="S135" s="1" t="b">
        <f t="shared" si="36"/>
        <v>1</v>
      </c>
      <c r="T135" s="1">
        <v>311200</v>
      </c>
      <c r="U135" s="1" t="s">
        <v>174</v>
      </c>
      <c r="V135" s="1">
        <v>132</v>
      </c>
      <c r="W135" s="1">
        <v>144</v>
      </c>
      <c r="X135" s="1">
        <v>133</v>
      </c>
      <c r="Y135" s="1">
        <v>145</v>
      </c>
      <c r="Z135" s="1">
        <v>133</v>
      </c>
      <c r="AA135" s="1">
        <v>145</v>
      </c>
      <c r="AB135" s="7">
        <f t="shared" si="9"/>
        <v>-9.0909090909090917</v>
      </c>
      <c r="AC135" s="7">
        <f t="shared" si="10"/>
        <v>-9.0225563909774422</v>
      </c>
      <c r="AD135" s="7">
        <f t="shared" si="37"/>
        <v>-9.0225563909774422</v>
      </c>
      <c r="AE135" s="1" t="b">
        <f t="shared" si="38"/>
        <v>0</v>
      </c>
      <c r="AF135" s="1">
        <v>311200</v>
      </c>
      <c r="AG135" s="1" t="s">
        <v>174</v>
      </c>
      <c r="AH135" s="1">
        <v>135</v>
      </c>
      <c r="AI135" s="1">
        <v>136</v>
      </c>
      <c r="AJ135" s="7">
        <f t="shared" si="39"/>
        <v>-0.74074074074074081</v>
      </c>
      <c r="AK135" s="1" t="b">
        <f t="shared" si="40"/>
        <v>0</v>
      </c>
      <c r="AL135" s="1">
        <v>311200</v>
      </c>
      <c r="AM135" s="1" t="s">
        <v>174</v>
      </c>
      <c r="AN135" s="1">
        <v>131</v>
      </c>
      <c r="AO135" s="1">
        <v>131</v>
      </c>
      <c r="AP135" s="7">
        <f t="shared" si="41"/>
        <v>0</v>
      </c>
      <c r="AQ135" s="1" t="b">
        <f t="shared" si="42"/>
        <v>0</v>
      </c>
      <c r="AR135" s="1">
        <v>311200</v>
      </c>
      <c r="AS135" s="1" t="s">
        <v>174</v>
      </c>
      <c r="AT135" s="4" t="str">
        <f t="shared" si="44"/>
        <v>N</v>
      </c>
      <c r="AU135" s="4" t="str">
        <f t="shared" si="45"/>
        <v>N</v>
      </c>
      <c r="AV135" s="4" t="str">
        <f t="shared" si="46"/>
        <v>N</v>
      </c>
      <c r="AW135" s="4" t="str">
        <f t="shared" si="47"/>
        <v>S</v>
      </c>
      <c r="AX135" s="4" t="str">
        <f t="shared" si="48"/>
        <v>N</v>
      </c>
      <c r="AY135" s="4" t="str">
        <f t="shared" si="49"/>
        <v>Risco Alto</v>
      </c>
    </row>
    <row r="136" spans="1:51" ht="16.5" x14ac:dyDescent="0.3">
      <c r="A136" s="1" t="s">
        <v>1358</v>
      </c>
      <c r="B136" s="1" t="s">
        <v>175</v>
      </c>
      <c r="C136">
        <v>54</v>
      </c>
      <c r="D136" s="5">
        <v>4249</v>
      </c>
      <c r="E136" s="6">
        <f t="shared" si="34"/>
        <v>1.2708872675923748</v>
      </c>
      <c r="F136" s="7">
        <v>90.91</v>
      </c>
      <c r="G136" s="7">
        <v>93.94</v>
      </c>
      <c r="H136" s="7">
        <v>33.33</v>
      </c>
      <c r="I136" s="7">
        <v>81.819999999999993</v>
      </c>
      <c r="J136" s="7">
        <v>96.97</v>
      </c>
      <c r="K136" s="7">
        <v>103.03</v>
      </c>
      <c r="L136" s="7">
        <v>96.97</v>
      </c>
      <c r="M136" s="7">
        <v>90.91</v>
      </c>
      <c r="N136" s="1">
        <v>106.06</v>
      </c>
      <c r="O136" s="7">
        <v>103.03</v>
      </c>
      <c r="P136" s="7">
        <v>109.09</v>
      </c>
      <c r="Q136" s="12">
        <f t="shared" si="43"/>
        <v>8</v>
      </c>
      <c r="R136" s="7">
        <f t="shared" si="35"/>
        <v>72.727272727272734</v>
      </c>
      <c r="S136" s="1" t="b">
        <f t="shared" si="36"/>
        <v>1</v>
      </c>
      <c r="T136" s="1">
        <v>311205</v>
      </c>
      <c r="U136" s="1" t="s">
        <v>175</v>
      </c>
      <c r="V136" s="1">
        <v>48</v>
      </c>
      <c r="W136" s="1">
        <v>51</v>
      </c>
      <c r="X136" s="1">
        <v>51</v>
      </c>
      <c r="Y136" s="1">
        <v>50</v>
      </c>
      <c r="Z136" s="1">
        <v>51</v>
      </c>
      <c r="AA136" s="1">
        <v>50</v>
      </c>
      <c r="AB136" s="7">
        <f t="shared" si="9"/>
        <v>-6.25</v>
      </c>
      <c r="AC136" s="7">
        <f t="shared" si="10"/>
        <v>1.9607843137254901</v>
      </c>
      <c r="AD136" s="7">
        <f t="shared" si="37"/>
        <v>1.9607843137254901</v>
      </c>
      <c r="AE136" s="1" t="b">
        <f t="shared" si="38"/>
        <v>0</v>
      </c>
      <c r="AF136" s="1">
        <v>311205</v>
      </c>
      <c r="AG136" s="1" t="s">
        <v>175</v>
      </c>
      <c r="AH136" s="1">
        <v>55</v>
      </c>
      <c r="AI136" s="1">
        <v>51</v>
      </c>
      <c r="AJ136" s="7">
        <f t="shared" si="39"/>
        <v>7.2727272727272725</v>
      </c>
      <c r="AK136" s="1" t="b">
        <f t="shared" si="40"/>
        <v>0</v>
      </c>
      <c r="AL136" s="1">
        <v>311205</v>
      </c>
      <c r="AM136" s="1" t="s">
        <v>175</v>
      </c>
      <c r="AN136" s="1">
        <v>53</v>
      </c>
      <c r="AO136" s="1">
        <v>52</v>
      </c>
      <c r="AP136" s="7">
        <f t="shared" si="41"/>
        <v>1.8867924528301887</v>
      </c>
      <c r="AQ136" s="1" t="b">
        <f t="shared" si="42"/>
        <v>0</v>
      </c>
      <c r="AR136" s="1">
        <v>311205</v>
      </c>
      <c r="AS136" s="1" t="s">
        <v>175</v>
      </c>
      <c r="AT136" s="4" t="str">
        <f t="shared" si="44"/>
        <v>N</v>
      </c>
      <c r="AU136" s="4" t="str">
        <f t="shared" si="45"/>
        <v>N</v>
      </c>
      <c r="AV136" s="4" t="str">
        <f t="shared" si="46"/>
        <v>N</v>
      </c>
      <c r="AW136" s="4" t="str">
        <f t="shared" si="47"/>
        <v>S</v>
      </c>
      <c r="AX136" s="4" t="str">
        <f t="shared" si="48"/>
        <v>N</v>
      </c>
      <c r="AY136" s="4" t="str">
        <f t="shared" si="49"/>
        <v>Risco Alto</v>
      </c>
    </row>
    <row r="137" spans="1:51" ht="16.5" x14ac:dyDescent="0.3">
      <c r="A137" s="1" t="s">
        <v>1691</v>
      </c>
      <c r="B137" s="1" t="s">
        <v>176</v>
      </c>
      <c r="C137">
        <v>73</v>
      </c>
      <c r="D137" s="5">
        <v>5241</v>
      </c>
      <c r="E137" s="6">
        <f t="shared" si="34"/>
        <v>1.392863957260065</v>
      </c>
      <c r="F137" s="7">
        <v>88</v>
      </c>
      <c r="G137" s="7">
        <v>90</v>
      </c>
      <c r="H137" s="7">
        <v>92</v>
      </c>
      <c r="I137" s="7">
        <v>84</v>
      </c>
      <c r="J137" s="7">
        <v>104</v>
      </c>
      <c r="K137" s="7">
        <v>88</v>
      </c>
      <c r="L137" s="7">
        <v>76</v>
      </c>
      <c r="M137" s="7">
        <v>76</v>
      </c>
      <c r="N137" s="1">
        <v>116</v>
      </c>
      <c r="O137" s="7">
        <v>82</v>
      </c>
      <c r="P137" s="7">
        <v>120</v>
      </c>
      <c r="Q137" s="12">
        <f t="shared" si="43"/>
        <v>4</v>
      </c>
      <c r="R137" s="7">
        <f t="shared" si="35"/>
        <v>36.363636363636367</v>
      </c>
      <c r="S137" s="1" t="b">
        <f t="shared" si="36"/>
        <v>1</v>
      </c>
      <c r="T137" s="1">
        <v>311210</v>
      </c>
      <c r="U137" s="1" t="s">
        <v>176</v>
      </c>
      <c r="V137" s="1">
        <v>73</v>
      </c>
      <c r="W137" s="1">
        <v>67</v>
      </c>
      <c r="X137" s="1">
        <v>76</v>
      </c>
      <c r="Y137" s="1">
        <v>68</v>
      </c>
      <c r="Z137" s="1">
        <v>76</v>
      </c>
      <c r="AA137" s="1">
        <v>68</v>
      </c>
      <c r="AB137" s="7">
        <f t="shared" si="9"/>
        <v>8.2191780821917799</v>
      </c>
      <c r="AC137" s="7">
        <f t="shared" si="10"/>
        <v>10.526315789473683</v>
      </c>
      <c r="AD137" s="7">
        <f t="shared" si="37"/>
        <v>10.526315789473683</v>
      </c>
      <c r="AE137" s="1" t="b">
        <f t="shared" si="38"/>
        <v>0</v>
      </c>
      <c r="AF137" s="1">
        <v>311210</v>
      </c>
      <c r="AG137" s="1" t="s">
        <v>176</v>
      </c>
      <c r="AH137" s="1">
        <v>75</v>
      </c>
      <c r="AI137" s="1">
        <v>92</v>
      </c>
      <c r="AJ137" s="7">
        <f t="shared" si="39"/>
        <v>-22.666666666666664</v>
      </c>
      <c r="AK137" s="1" t="b">
        <f t="shared" si="40"/>
        <v>0</v>
      </c>
      <c r="AL137" s="1">
        <v>311210</v>
      </c>
      <c r="AM137" s="1" t="s">
        <v>176</v>
      </c>
      <c r="AN137" s="1">
        <v>76</v>
      </c>
      <c r="AO137" s="1">
        <v>87</v>
      </c>
      <c r="AP137" s="7">
        <f t="shared" si="41"/>
        <v>-14.473684210526317</v>
      </c>
      <c r="AQ137" s="1" t="b">
        <f t="shared" si="42"/>
        <v>0</v>
      </c>
      <c r="AR137" s="1">
        <v>311210</v>
      </c>
      <c r="AS137" s="1" t="s">
        <v>176</v>
      </c>
      <c r="AT137" s="4" t="str">
        <f t="shared" si="44"/>
        <v>N</v>
      </c>
      <c r="AU137" s="4" t="str">
        <f t="shared" si="45"/>
        <v>N</v>
      </c>
      <c r="AV137" s="4" t="str">
        <f t="shared" si="46"/>
        <v>N</v>
      </c>
      <c r="AW137" s="4" t="str">
        <f t="shared" si="47"/>
        <v>S</v>
      </c>
      <c r="AX137" s="4" t="str">
        <f t="shared" si="48"/>
        <v>N</v>
      </c>
      <c r="AY137" s="4" t="str">
        <f t="shared" si="49"/>
        <v>Risco Alto</v>
      </c>
    </row>
    <row r="138" spans="1:51" ht="16.5" x14ac:dyDescent="0.3">
      <c r="A138" s="1" t="s">
        <v>967</v>
      </c>
      <c r="B138" s="1" t="s">
        <v>177</v>
      </c>
      <c r="C138">
        <v>42</v>
      </c>
      <c r="D138" s="5">
        <v>4724</v>
      </c>
      <c r="E138" s="6">
        <f t="shared" si="34"/>
        <v>0.88907705334462328</v>
      </c>
      <c r="F138" s="7">
        <v>91.3</v>
      </c>
      <c r="G138" s="7">
        <v>73.91</v>
      </c>
      <c r="H138" s="7">
        <v>26.09</v>
      </c>
      <c r="I138" s="7">
        <v>65.22</v>
      </c>
      <c r="J138" s="7">
        <v>52.17</v>
      </c>
      <c r="K138" s="7">
        <v>73.91</v>
      </c>
      <c r="L138" s="7">
        <v>52.17</v>
      </c>
      <c r="M138" s="7">
        <v>60.87</v>
      </c>
      <c r="N138" s="1">
        <v>139.13</v>
      </c>
      <c r="O138" s="7">
        <v>108.7</v>
      </c>
      <c r="P138" s="7">
        <v>117.39</v>
      </c>
      <c r="Q138" s="12">
        <f t="shared" si="43"/>
        <v>4</v>
      </c>
      <c r="R138" s="7">
        <f t="shared" si="35"/>
        <v>36.363636363636367</v>
      </c>
      <c r="S138" s="1" t="b">
        <f t="shared" si="36"/>
        <v>1</v>
      </c>
      <c r="T138" s="1">
        <v>311220</v>
      </c>
      <c r="U138" s="1" t="s">
        <v>177</v>
      </c>
      <c r="V138" s="1">
        <v>39</v>
      </c>
      <c r="W138" s="1">
        <v>44</v>
      </c>
      <c r="X138" s="1">
        <v>39</v>
      </c>
      <c r="Y138" s="1">
        <v>43</v>
      </c>
      <c r="Z138" s="1">
        <v>39</v>
      </c>
      <c r="AA138" s="1">
        <v>43</v>
      </c>
      <c r="AB138" s="7">
        <f t="shared" si="9"/>
        <v>-12.820512820512819</v>
      </c>
      <c r="AC138" s="7">
        <f t="shared" si="10"/>
        <v>-10.256410256410255</v>
      </c>
      <c r="AD138" s="7">
        <f t="shared" si="37"/>
        <v>-10.256410256410255</v>
      </c>
      <c r="AE138" s="1" t="b">
        <f t="shared" si="38"/>
        <v>0</v>
      </c>
      <c r="AF138" s="1">
        <v>311220</v>
      </c>
      <c r="AG138" s="1" t="s">
        <v>177</v>
      </c>
      <c r="AH138" s="1">
        <v>37</v>
      </c>
      <c r="AI138" s="1">
        <v>50</v>
      </c>
      <c r="AJ138" s="7">
        <f t="shared" si="39"/>
        <v>-35.135135135135137</v>
      </c>
      <c r="AK138" s="1" t="b">
        <f t="shared" si="40"/>
        <v>0</v>
      </c>
      <c r="AL138" s="1">
        <v>311220</v>
      </c>
      <c r="AM138" s="1" t="s">
        <v>177</v>
      </c>
      <c r="AN138" s="1">
        <v>40</v>
      </c>
      <c r="AO138" s="1">
        <v>48</v>
      </c>
      <c r="AP138" s="7">
        <f t="shared" si="41"/>
        <v>-20</v>
      </c>
      <c r="AQ138" s="1" t="b">
        <f t="shared" si="42"/>
        <v>0</v>
      </c>
      <c r="AR138" s="1">
        <v>311220</v>
      </c>
      <c r="AS138" s="1" t="s">
        <v>177</v>
      </c>
      <c r="AT138" s="4" t="str">
        <f t="shared" si="44"/>
        <v>N</v>
      </c>
      <c r="AU138" s="4" t="str">
        <f t="shared" si="45"/>
        <v>N</v>
      </c>
      <c r="AV138" s="4" t="str">
        <f t="shared" si="46"/>
        <v>N</v>
      </c>
      <c r="AW138" s="4" t="str">
        <f t="shared" si="47"/>
        <v>S</v>
      </c>
      <c r="AX138" s="4" t="str">
        <f t="shared" si="48"/>
        <v>N</v>
      </c>
      <c r="AY138" s="4" t="str">
        <f t="shared" si="49"/>
        <v>Risco Alto</v>
      </c>
    </row>
    <row r="139" spans="1:51" ht="16.5" x14ac:dyDescent="0.3">
      <c r="A139" s="1" t="s">
        <v>1183</v>
      </c>
      <c r="B139" s="1" t="s">
        <v>178</v>
      </c>
      <c r="C139">
        <v>592</v>
      </c>
      <c r="D139" s="5">
        <v>35368</v>
      </c>
      <c r="E139" s="6">
        <f t="shared" si="34"/>
        <v>1.6738294503505995</v>
      </c>
      <c r="F139" s="7">
        <v>79.44</v>
      </c>
      <c r="G139" s="7">
        <v>51.39</v>
      </c>
      <c r="H139" s="7">
        <v>41.11</v>
      </c>
      <c r="I139" s="7">
        <v>65.28</v>
      </c>
      <c r="J139" s="7">
        <v>69.44</v>
      </c>
      <c r="K139" s="7">
        <v>66.67</v>
      </c>
      <c r="L139" s="7">
        <v>69.44</v>
      </c>
      <c r="M139" s="7">
        <v>70</v>
      </c>
      <c r="N139" s="1">
        <v>83.61</v>
      </c>
      <c r="O139" s="7">
        <v>68.61</v>
      </c>
      <c r="P139" s="7">
        <v>65.56</v>
      </c>
      <c r="Q139" s="12">
        <f t="shared" si="43"/>
        <v>0</v>
      </c>
      <c r="R139" s="7">
        <f t="shared" si="35"/>
        <v>0</v>
      </c>
      <c r="S139" s="1" t="b">
        <f t="shared" si="36"/>
        <v>1</v>
      </c>
      <c r="T139" s="1">
        <v>311230</v>
      </c>
      <c r="U139" s="1" t="s">
        <v>178</v>
      </c>
      <c r="V139" s="1">
        <v>533</v>
      </c>
      <c r="W139" s="1">
        <v>560</v>
      </c>
      <c r="X139" s="1">
        <v>576</v>
      </c>
      <c r="Y139" s="1">
        <v>558</v>
      </c>
      <c r="Z139" s="1">
        <v>576</v>
      </c>
      <c r="AA139" s="1">
        <v>558</v>
      </c>
      <c r="AB139" s="7">
        <f t="shared" si="9"/>
        <v>-5.0656660412757972</v>
      </c>
      <c r="AC139" s="7">
        <f t="shared" si="10"/>
        <v>3.125</v>
      </c>
      <c r="AD139" s="7">
        <f t="shared" si="37"/>
        <v>3.125</v>
      </c>
      <c r="AE139" s="1" t="b">
        <f t="shared" si="38"/>
        <v>0</v>
      </c>
      <c r="AF139" s="1">
        <v>311230</v>
      </c>
      <c r="AG139" s="1" t="s">
        <v>178</v>
      </c>
      <c r="AH139" s="1">
        <v>554</v>
      </c>
      <c r="AI139" s="1">
        <v>551</v>
      </c>
      <c r="AJ139" s="7">
        <f t="shared" si="39"/>
        <v>0.54151624548736454</v>
      </c>
      <c r="AK139" s="1" t="b">
        <f t="shared" si="40"/>
        <v>0</v>
      </c>
      <c r="AL139" s="1">
        <v>311230</v>
      </c>
      <c r="AM139" s="1" t="s">
        <v>178</v>
      </c>
      <c r="AN139" s="1">
        <v>567</v>
      </c>
      <c r="AO139" s="1">
        <v>541</v>
      </c>
      <c r="AP139" s="7">
        <f t="shared" si="41"/>
        <v>4.5855379188712515</v>
      </c>
      <c r="AQ139" s="1" t="b">
        <f t="shared" si="42"/>
        <v>0</v>
      </c>
      <c r="AR139" s="1">
        <v>311230</v>
      </c>
      <c r="AS139" s="1" t="s">
        <v>178</v>
      </c>
      <c r="AT139" s="4" t="str">
        <f t="shared" si="44"/>
        <v>N</v>
      </c>
      <c r="AU139" s="4" t="str">
        <f t="shared" si="45"/>
        <v>N</v>
      </c>
      <c r="AV139" s="4" t="str">
        <f t="shared" si="46"/>
        <v>N</v>
      </c>
      <c r="AW139" s="4" t="str">
        <f t="shared" si="47"/>
        <v>S</v>
      </c>
      <c r="AX139" s="4" t="str">
        <f t="shared" si="48"/>
        <v>N</v>
      </c>
      <c r="AY139" s="4" t="str">
        <f t="shared" si="49"/>
        <v>Risco Alto</v>
      </c>
    </row>
    <row r="140" spans="1:51" ht="16.5" x14ac:dyDescent="0.3">
      <c r="A140" s="1" t="s">
        <v>1862</v>
      </c>
      <c r="B140" s="1" t="s">
        <v>179</v>
      </c>
      <c r="C140">
        <v>70</v>
      </c>
      <c r="D140" s="5">
        <v>7039</v>
      </c>
      <c r="E140" s="6">
        <f t="shared" si="34"/>
        <v>0.99445944026140076</v>
      </c>
      <c r="F140" s="7">
        <v>107.55</v>
      </c>
      <c r="G140" s="7">
        <v>90.57</v>
      </c>
      <c r="H140" s="7">
        <v>71.7</v>
      </c>
      <c r="I140" s="7">
        <v>96.23</v>
      </c>
      <c r="J140" s="7">
        <v>92.45</v>
      </c>
      <c r="K140" s="7">
        <v>100</v>
      </c>
      <c r="L140" s="7">
        <v>92.45</v>
      </c>
      <c r="M140" s="7">
        <v>92.45</v>
      </c>
      <c r="N140" s="1">
        <v>137.74</v>
      </c>
      <c r="O140" s="7">
        <v>103.77</v>
      </c>
      <c r="P140" s="7">
        <v>152.83000000000001</v>
      </c>
      <c r="Q140" s="12">
        <f t="shared" si="43"/>
        <v>7</v>
      </c>
      <c r="R140" s="7">
        <f t="shared" si="35"/>
        <v>63.636363636363633</v>
      </c>
      <c r="S140" s="1" t="b">
        <f t="shared" si="36"/>
        <v>1</v>
      </c>
      <c r="T140" s="1">
        <v>311240</v>
      </c>
      <c r="U140" s="1" t="s">
        <v>179</v>
      </c>
      <c r="V140" s="1">
        <v>90</v>
      </c>
      <c r="W140" s="1">
        <v>101</v>
      </c>
      <c r="X140" s="1">
        <v>91</v>
      </c>
      <c r="Y140" s="1">
        <v>105</v>
      </c>
      <c r="Z140" s="1">
        <v>91</v>
      </c>
      <c r="AA140" s="1">
        <v>105</v>
      </c>
      <c r="AB140" s="7">
        <f t="shared" si="9"/>
        <v>-12.222222222222221</v>
      </c>
      <c r="AC140" s="7">
        <f t="shared" si="10"/>
        <v>-15.384615384615385</v>
      </c>
      <c r="AD140" s="7">
        <f t="shared" si="37"/>
        <v>-15.384615384615385</v>
      </c>
      <c r="AE140" s="1" t="b">
        <f t="shared" si="38"/>
        <v>0</v>
      </c>
      <c r="AF140" s="1">
        <v>311240</v>
      </c>
      <c r="AG140" s="1" t="s">
        <v>179</v>
      </c>
      <c r="AH140" s="1">
        <v>90</v>
      </c>
      <c r="AI140" s="1">
        <v>103</v>
      </c>
      <c r="AJ140" s="7">
        <f t="shared" si="39"/>
        <v>-14.444444444444443</v>
      </c>
      <c r="AK140" s="1" t="b">
        <f t="shared" si="40"/>
        <v>0</v>
      </c>
      <c r="AL140" s="1">
        <v>311240</v>
      </c>
      <c r="AM140" s="1" t="s">
        <v>179</v>
      </c>
      <c r="AN140" s="1">
        <v>91</v>
      </c>
      <c r="AO140" s="1">
        <v>104</v>
      </c>
      <c r="AP140" s="7">
        <f t="shared" si="41"/>
        <v>-14.285714285714285</v>
      </c>
      <c r="AQ140" s="1" t="b">
        <f t="shared" si="42"/>
        <v>0</v>
      </c>
      <c r="AR140" s="1">
        <v>311240</v>
      </c>
      <c r="AS140" s="1" t="s">
        <v>179</v>
      </c>
      <c r="AT140" s="4" t="str">
        <f t="shared" si="44"/>
        <v>N</v>
      </c>
      <c r="AU140" s="4" t="str">
        <f t="shared" si="45"/>
        <v>N</v>
      </c>
      <c r="AV140" s="4" t="str">
        <f t="shared" si="46"/>
        <v>N</v>
      </c>
      <c r="AW140" s="4" t="str">
        <f t="shared" si="47"/>
        <v>S</v>
      </c>
      <c r="AX140" s="4" t="str">
        <f t="shared" si="48"/>
        <v>N</v>
      </c>
      <c r="AY140" s="4" t="str">
        <f t="shared" si="49"/>
        <v>Risco Alto</v>
      </c>
    </row>
    <row r="141" spans="1:51" ht="16.5" x14ac:dyDescent="0.3">
      <c r="A141" s="1" t="s">
        <v>2236</v>
      </c>
      <c r="B141" s="1" t="s">
        <v>180</v>
      </c>
      <c r="C141">
        <v>129</v>
      </c>
      <c r="D141" s="5">
        <v>9030</v>
      </c>
      <c r="E141" s="6">
        <f t="shared" si="34"/>
        <v>1.4285714285714286</v>
      </c>
      <c r="F141" s="7">
        <v>102.6</v>
      </c>
      <c r="G141" s="7">
        <v>81.819999999999993</v>
      </c>
      <c r="H141" s="7">
        <v>98.7</v>
      </c>
      <c r="I141" s="7">
        <v>85.71</v>
      </c>
      <c r="J141" s="7">
        <v>101.3</v>
      </c>
      <c r="K141" s="7">
        <v>85.71</v>
      </c>
      <c r="L141" s="7">
        <v>101.3</v>
      </c>
      <c r="M141" s="7">
        <v>100</v>
      </c>
      <c r="N141" s="1">
        <v>122.08</v>
      </c>
      <c r="O141" s="7">
        <v>124.68</v>
      </c>
      <c r="P141" s="7">
        <v>127.27</v>
      </c>
      <c r="Q141" s="12">
        <f t="shared" si="43"/>
        <v>8</v>
      </c>
      <c r="R141" s="7">
        <f t="shared" si="35"/>
        <v>72.727272727272734</v>
      </c>
      <c r="S141" s="1" t="b">
        <f t="shared" si="36"/>
        <v>1</v>
      </c>
      <c r="T141" s="1">
        <v>311250</v>
      </c>
      <c r="U141" s="1" t="s">
        <v>180</v>
      </c>
      <c r="V141" s="1">
        <v>128</v>
      </c>
      <c r="W141" s="1">
        <v>128</v>
      </c>
      <c r="X141" s="1">
        <v>142</v>
      </c>
      <c r="Y141" s="1">
        <v>131</v>
      </c>
      <c r="Z141" s="1">
        <v>142</v>
      </c>
      <c r="AA141" s="1">
        <v>131</v>
      </c>
      <c r="AB141" s="7">
        <f t="shared" si="9"/>
        <v>0</v>
      </c>
      <c r="AC141" s="7">
        <f t="shared" si="10"/>
        <v>7.7464788732394361</v>
      </c>
      <c r="AD141" s="7">
        <f t="shared" si="37"/>
        <v>7.7464788732394361</v>
      </c>
      <c r="AE141" s="1" t="b">
        <f t="shared" si="38"/>
        <v>0</v>
      </c>
      <c r="AF141" s="1">
        <v>311250</v>
      </c>
      <c r="AG141" s="1" t="s">
        <v>180</v>
      </c>
      <c r="AH141" s="1">
        <v>139</v>
      </c>
      <c r="AI141" s="1">
        <v>141</v>
      </c>
      <c r="AJ141" s="7">
        <f t="shared" si="39"/>
        <v>-1.4388489208633095</v>
      </c>
      <c r="AK141" s="1" t="b">
        <f t="shared" si="40"/>
        <v>0</v>
      </c>
      <c r="AL141" s="1">
        <v>311250</v>
      </c>
      <c r="AM141" s="1" t="s">
        <v>180</v>
      </c>
      <c r="AN141" s="1">
        <v>145</v>
      </c>
      <c r="AO141" s="1">
        <v>134</v>
      </c>
      <c r="AP141" s="7">
        <f t="shared" si="41"/>
        <v>7.5862068965517242</v>
      </c>
      <c r="AQ141" s="1" t="b">
        <f t="shared" si="42"/>
        <v>0</v>
      </c>
      <c r="AR141" s="1">
        <v>311250</v>
      </c>
      <c r="AS141" s="1" t="s">
        <v>180</v>
      </c>
      <c r="AT141" s="4" t="str">
        <f t="shared" si="44"/>
        <v>N</v>
      </c>
      <c r="AU141" s="4" t="str">
        <f t="shared" si="45"/>
        <v>N</v>
      </c>
      <c r="AV141" s="4" t="str">
        <f t="shared" si="46"/>
        <v>N</v>
      </c>
      <c r="AW141" s="4" t="str">
        <f t="shared" si="47"/>
        <v>S</v>
      </c>
      <c r="AX141" s="4" t="str">
        <f t="shared" si="48"/>
        <v>N</v>
      </c>
      <c r="AY141" s="4" t="str">
        <f t="shared" si="49"/>
        <v>Risco Alto</v>
      </c>
    </row>
    <row r="142" spans="1:51" ht="16.5" x14ac:dyDescent="0.3">
      <c r="A142" s="1" t="s">
        <v>1509</v>
      </c>
      <c r="B142" s="1" t="s">
        <v>181</v>
      </c>
      <c r="C142">
        <v>151</v>
      </c>
      <c r="D142" s="5">
        <v>15424</v>
      </c>
      <c r="E142" s="6">
        <f t="shared" si="34"/>
        <v>0.97899377593360992</v>
      </c>
      <c r="F142" s="7">
        <v>110.64</v>
      </c>
      <c r="G142" s="7">
        <v>121.28</v>
      </c>
      <c r="H142" s="7">
        <v>63.83</v>
      </c>
      <c r="I142" s="7">
        <v>111.7</v>
      </c>
      <c r="J142" s="7">
        <v>95.74</v>
      </c>
      <c r="K142" s="7">
        <v>128.72</v>
      </c>
      <c r="L142" s="7">
        <v>95.74</v>
      </c>
      <c r="M142" s="7">
        <v>94.68</v>
      </c>
      <c r="N142" s="1">
        <v>111.7</v>
      </c>
      <c r="O142" s="7">
        <v>93.62</v>
      </c>
      <c r="P142" s="7">
        <v>98.94</v>
      </c>
      <c r="Q142" s="12">
        <f t="shared" si="43"/>
        <v>8</v>
      </c>
      <c r="R142" s="7">
        <f t="shared" si="35"/>
        <v>72.727272727272734</v>
      </c>
      <c r="S142" s="1" t="b">
        <f t="shared" si="36"/>
        <v>1</v>
      </c>
      <c r="T142" s="1">
        <v>311260</v>
      </c>
      <c r="U142" s="1" t="s">
        <v>181</v>
      </c>
      <c r="V142" s="1">
        <v>140</v>
      </c>
      <c r="W142" s="1">
        <v>148</v>
      </c>
      <c r="X142" s="1">
        <v>147</v>
      </c>
      <c r="Y142" s="1">
        <v>146</v>
      </c>
      <c r="Z142" s="1">
        <v>147</v>
      </c>
      <c r="AA142" s="1">
        <v>145</v>
      </c>
      <c r="AB142" s="7">
        <f t="shared" si="9"/>
        <v>-5.7142857142857144</v>
      </c>
      <c r="AC142" s="7">
        <f t="shared" si="10"/>
        <v>0.68027210884353739</v>
      </c>
      <c r="AD142" s="7">
        <f t="shared" si="37"/>
        <v>1.3605442176870748</v>
      </c>
      <c r="AE142" s="1" t="b">
        <f t="shared" si="38"/>
        <v>0</v>
      </c>
      <c r="AF142" s="1">
        <v>311260</v>
      </c>
      <c r="AG142" s="1" t="s">
        <v>181</v>
      </c>
      <c r="AH142" s="1">
        <v>147</v>
      </c>
      <c r="AI142" s="1">
        <v>139</v>
      </c>
      <c r="AJ142" s="7">
        <f t="shared" si="39"/>
        <v>5.4421768707482991</v>
      </c>
      <c r="AK142" s="1" t="b">
        <f t="shared" si="40"/>
        <v>0</v>
      </c>
      <c r="AL142" s="1">
        <v>311260</v>
      </c>
      <c r="AM142" s="1" t="s">
        <v>181</v>
      </c>
      <c r="AN142" s="1">
        <v>147</v>
      </c>
      <c r="AO142" s="1">
        <v>136</v>
      </c>
      <c r="AP142" s="7">
        <f t="shared" si="41"/>
        <v>7.4829931972789119</v>
      </c>
      <c r="AQ142" s="1" t="b">
        <f t="shared" si="42"/>
        <v>0</v>
      </c>
      <c r="AR142" s="1">
        <v>311260</v>
      </c>
      <c r="AS142" s="1" t="s">
        <v>181</v>
      </c>
      <c r="AT142" s="4" t="str">
        <f t="shared" si="44"/>
        <v>N</v>
      </c>
      <c r="AU142" s="4" t="str">
        <f t="shared" si="45"/>
        <v>N</v>
      </c>
      <c r="AV142" s="4" t="str">
        <f t="shared" si="46"/>
        <v>N</v>
      </c>
      <c r="AW142" s="4" t="str">
        <f t="shared" si="47"/>
        <v>S</v>
      </c>
      <c r="AX142" s="4" t="str">
        <f t="shared" si="48"/>
        <v>N</v>
      </c>
      <c r="AY142" s="4" t="str">
        <f t="shared" si="49"/>
        <v>Risco Alto</v>
      </c>
    </row>
    <row r="143" spans="1:51" ht="16.5" x14ac:dyDescent="0.3">
      <c r="A143" s="1" t="s">
        <v>1360</v>
      </c>
      <c r="B143" s="1" t="s">
        <v>182</v>
      </c>
      <c r="C143">
        <v>58</v>
      </c>
      <c r="D143" s="5">
        <v>5019</v>
      </c>
      <c r="E143" s="6">
        <f t="shared" si="34"/>
        <v>1.1556086869894402</v>
      </c>
      <c r="F143" s="7">
        <v>54.17</v>
      </c>
      <c r="G143" s="7">
        <v>72.92</v>
      </c>
      <c r="H143" s="7">
        <v>37.5</v>
      </c>
      <c r="I143" s="7">
        <v>83.33</v>
      </c>
      <c r="J143" s="7">
        <v>87.5</v>
      </c>
      <c r="K143" s="7">
        <v>89.58</v>
      </c>
      <c r="L143" s="7">
        <v>87.5</v>
      </c>
      <c r="M143" s="7">
        <v>85.42</v>
      </c>
      <c r="N143" s="1">
        <v>83.33</v>
      </c>
      <c r="O143" s="7">
        <v>83.33</v>
      </c>
      <c r="P143" s="7">
        <v>72.92</v>
      </c>
      <c r="Q143" s="12">
        <f t="shared" si="43"/>
        <v>0</v>
      </c>
      <c r="R143" s="7">
        <f t="shared" si="35"/>
        <v>0</v>
      </c>
      <c r="S143" s="1" t="b">
        <f t="shared" si="36"/>
        <v>1</v>
      </c>
      <c r="T143" s="1">
        <v>311265</v>
      </c>
      <c r="U143" s="1" t="s">
        <v>182</v>
      </c>
      <c r="V143" s="1">
        <v>66</v>
      </c>
      <c r="W143" s="1">
        <v>71</v>
      </c>
      <c r="X143" s="1">
        <v>69</v>
      </c>
      <c r="Y143" s="1">
        <v>67</v>
      </c>
      <c r="Z143" s="1">
        <v>69</v>
      </c>
      <c r="AA143" s="1">
        <v>67</v>
      </c>
      <c r="AB143" s="7">
        <f t="shared" si="9"/>
        <v>-7.5757575757575761</v>
      </c>
      <c r="AC143" s="7">
        <f t="shared" si="10"/>
        <v>2.8985507246376812</v>
      </c>
      <c r="AD143" s="7">
        <f t="shared" si="37"/>
        <v>2.8985507246376812</v>
      </c>
      <c r="AE143" s="1" t="b">
        <f t="shared" si="38"/>
        <v>0</v>
      </c>
      <c r="AF143" s="1">
        <v>311265</v>
      </c>
      <c r="AG143" s="1" t="s">
        <v>182</v>
      </c>
      <c r="AH143" s="1">
        <v>67</v>
      </c>
      <c r="AI143" s="1">
        <v>66</v>
      </c>
      <c r="AJ143" s="7">
        <f t="shared" si="39"/>
        <v>1.4925373134328357</v>
      </c>
      <c r="AK143" s="1" t="b">
        <f t="shared" si="40"/>
        <v>0</v>
      </c>
      <c r="AL143" s="1">
        <v>311265</v>
      </c>
      <c r="AM143" s="1" t="s">
        <v>182</v>
      </c>
      <c r="AN143" s="1">
        <v>67</v>
      </c>
      <c r="AO143" s="1">
        <v>65</v>
      </c>
      <c r="AP143" s="7">
        <f t="shared" si="41"/>
        <v>2.9850746268656714</v>
      </c>
      <c r="AQ143" s="1" t="b">
        <f t="shared" si="42"/>
        <v>0</v>
      </c>
      <c r="AR143" s="1">
        <v>311265</v>
      </c>
      <c r="AS143" s="1" t="s">
        <v>182</v>
      </c>
      <c r="AT143" s="4" t="str">
        <f t="shared" si="44"/>
        <v>N</v>
      </c>
      <c r="AU143" s="4" t="str">
        <f t="shared" si="45"/>
        <v>N</v>
      </c>
      <c r="AV143" s="4" t="str">
        <f t="shared" si="46"/>
        <v>N</v>
      </c>
      <c r="AW143" s="4" t="str">
        <f t="shared" si="47"/>
        <v>S</v>
      </c>
      <c r="AX143" s="4" t="str">
        <f t="shared" si="48"/>
        <v>N</v>
      </c>
      <c r="AY143" s="4" t="str">
        <f t="shared" si="49"/>
        <v>Risco Alto</v>
      </c>
    </row>
    <row r="144" spans="1:51" ht="16.5" x14ac:dyDescent="0.3">
      <c r="A144" s="1" t="s">
        <v>1757</v>
      </c>
      <c r="B144" s="1" t="s">
        <v>183</v>
      </c>
      <c r="C144">
        <v>168</v>
      </c>
      <c r="D144" s="5">
        <v>14372</v>
      </c>
      <c r="E144" s="6">
        <f t="shared" si="34"/>
        <v>1.1689396047870859</v>
      </c>
      <c r="F144" s="7" t="s">
        <v>62</v>
      </c>
      <c r="G144" s="7">
        <v>28.24</v>
      </c>
      <c r="H144" s="7" t="s">
        <v>62</v>
      </c>
      <c r="I144" s="7">
        <v>34.35</v>
      </c>
      <c r="J144" s="7">
        <v>51.91</v>
      </c>
      <c r="K144" s="7">
        <v>32.06</v>
      </c>
      <c r="L144" s="7">
        <v>41.98</v>
      </c>
      <c r="M144" s="7">
        <v>38.93</v>
      </c>
      <c r="N144" s="1">
        <v>48.09</v>
      </c>
      <c r="O144" s="7">
        <v>38.93</v>
      </c>
      <c r="P144" s="7">
        <v>26.72</v>
      </c>
      <c r="Q144" s="12">
        <f t="shared" si="43"/>
        <v>0</v>
      </c>
      <c r="R144" s="7">
        <f t="shared" si="35"/>
        <v>0</v>
      </c>
      <c r="S144" s="1" t="b">
        <f t="shared" si="36"/>
        <v>1</v>
      </c>
      <c r="T144" s="1">
        <v>311270</v>
      </c>
      <c r="U144" s="1" t="s">
        <v>183</v>
      </c>
      <c r="V144" s="1">
        <v>54</v>
      </c>
      <c r="W144" s="1">
        <v>68</v>
      </c>
      <c r="X144" s="1">
        <v>53</v>
      </c>
      <c r="Y144" s="1">
        <v>70</v>
      </c>
      <c r="Z144" s="1">
        <v>53</v>
      </c>
      <c r="AA144" s="1">
        <v>70</v>
      </c>
      <c r="AB144" s="7">
        <f t="shared" si="9"/>
        <v>-25.925925925925924</v>
      </c>
      <c r="AC144" s="7">
        <f t="shared" si="10"/>
        <v>-32.075471698113205</v>
      </c>
      <c r="AD144" s="7">
        <f t="shared" si="37"/>
        <v>-32.075471698113205</v>
      </c>
      <c r="AE144" s="1" t="b">
        <f t="shared" si="38"/>
        <v>0</v>
      </c>
      <c r="AF144" s="1">
        <v>311270</v>
      </c>
      <c r="AG144" s="1" t="s">
        <v>183</v>
      </c>
      <c r="AH144" s="1">
        <v>54</v>
      </c>
      <c r="AI144" s="1">
        <v>58</v>
      </c>
      <c r="AJ144" s="7">
        <f t="shared" si="39"/>
        <v>-7.4074074074074066</v>
      </c>
      <c r="AK144" s="1" t="b">
        <f t="shared" si="40"/>
        <v>0</v>
      </c>
      <c r="AL144" s="1">
        <v>311270</v>
      </c>
      <c r="AM144" s="1" t="s">
        <v>183</v>
      </c>
      <c r="AN144" s="1">
        <v>58</v>
      </c>
      <c r="AO144" s="1">
        <v>58</v>
      </c>
      <c r="AP144" s="7">
        <f t="shared" si="41"/>
        <v>0</v>
      </c>
      <c r="AQ144" s="1" t="b">
        <f t="shared" si="42"/>
        <v>0</v>
      </c>
      <c r="AR144" s="1">
        <v>311270</v>
      </c>
      <c r="AS144" s="1" t="s">
        <v>183</v>
      </c>
      <c r="AT144" s="4" t="str">
        <f t="shared" si="44"/>
        <v>N</v>
      </c>
      <c r="AU144" s="4" t="str">
        <f t="shared" si="45"/>
        <v>N</v>
      </c>
      <c r="AV144" s="4" t="str">
        <f t="shared" si="46"/>
        <v>N</v>
      </c>
      <c r="AW144" s="4" t="str">
        <f t="shared" si="47"/>
        <v>S</v>
      </c>
      <c r="AX144" s="4" t="str">
        <f t="shared" si="48"/>
        <v>N</v>
      </c>
      <c r="AY144" s="4" t="str">
        <f t="shared" si="49"/>
        <v>Risco Alto</v>
      </c>
    </row>
    <row r="145" spans="1:51" ht="16.5" x14ac:dyDescent="0.3">
      <c r="A145" s="1" t="s">
        <v>1864</v>
      </c>
      <c r="B145" s="1" t="s">
        <v>184</v>
      </c>
      <c r="C145">
        <v>98</v>
      </c>
      <c r="D145" s="5">
        <v>8251</v>
      </c>
      <c r="E145" s="6">
        <f t="shared" si="34"/>
        <v>1.1877348200218156</v>
      </c>
      <c r="F145" s="7">
        <v>116.67</v>
      </c>
      <c r="G145" s="7">
        <v>118.52</v>
      </c>
      <c r="H145" s="7">
        <v>33.33</v>
      </c>
      <c r="I145" s="7">
        <v>114.81</v>
      </c>
      <c r="J145" s="7">
        <v>124.07</v>
      </c>
      <c r="K145" s="7">
        <v>129.63</v>
      </c>
      <c r="L145" s="7">
        <v>124.07</v>
      </c>
      <c r="M145" s="7">
        <v>127.78</v>
      </c>
      <c r="N145" s="1">
        <v>144.44</v>
      </c>
      <c r="O145" s="7">
        <v>122.22</v>
      </c>
      <c r="P145" s="7">
        <v>122.22</v>
      </c>
      <c r="Q145" s="12">
        <f t="shared" si="43"/>
        <v>10</v>
      </c>
      <c r="R145" s="7">
        <f t="shared" si="35"/>
        <v>90.909090909090907</v>
      </c>
      <c r="S145" s="1" t="b">
        <f t="shared" si="36"/>
        <v>1</v>
      </c>
      <c r="T145" s="1">
        <v>311280</v>
      </c>
      <c r="U145" s="1" t="s">
        <v>184</v>
      </c>
      <c r="V145" s="1">
        <v>98</v>
      </c>
      <c r="W145" s="1">
        <v>93</v>
      </c>
      <c r="X145" s="1">
        <v>99</v>
      </c>
      <c r="Y145" s="1">
        <v>95</v>
      </c>
      <c r="Z145" s="1">
        <v>99</v>
      </c>
      <c r="AA145" s="1">
        <v>95</v>
      </c>
      <c r="AB145" s="7">
        <f t="shared" si="9"/>
        <v>5.1020408163265305</v>
      </c>
      <c r="AC145" s="7">
        <f t="shared" si="10"/>
        <v>4.0404040404040407</v>
      </c>
      <c r="AD145" s="7">
        <f t="shared" si="37"/>
        <v>4.0404040404040407</v>
      </c>
      <c r="AE145" s="1" t="b">
        <f t="shared" si="38"/>
        <v>0</v>
      </c>
      <c r="AF145" s="1">
        <v>311280</v>
      </c>
      <c r="AG145" s="1" t="s">
        <v>184</v>
      </c>
      <c r="AH145" s="1">
        <v>101</v>
      </c>
      <c r="AI145" s="1">
        <v>98</v>
      </c>
      <c r="AJ145" s="7">
        <f t="shared" si="39"/>
        <v>2.9702970297029703</v>
      </c>
      <c r="AK145" s="1" t="b">
        <f t="shared" si="40"/>
        <v>0</v>
      </c>
      <c r="AL145" s="1">
        <v>311280</v>
      </c>
      <c r="AM145" s="1" t="s">
        <v>184</v>
      </c>
      <c r="AN145" s="1">
        <v>101</v>
      </c>
      <c r="AO145" s="1">
        <v>95</v>
      </c>
      <c r="AP145" s="7">
        <f t="shared" si="41"/>
        <v>5.9405940594059405</v>
      </c>
      <c r="AQ145" s="1" t="b">
        <f t="shared" si="42"/>
        <v>0</v>
      </c>
      <c r="AR145" s="1">
        <v>311280</v>
      </c>
      <c r="AS145" s="1" t="s">
        <v>184</v>
      </c>
      <c r="AT145" s="4" t="str">
        <f t="shared" si="44"/>
        <v>N</v>
      </c>
      <c r="AU145" s="4" t="str">
        <f t="shared" si="45"/>
        <v>S</v>
      </c>
      <c r="AV145" s="4" t="str">
        <f t="shared" si="46"/>
        <v>N</v>
      </c>
      <c r="AW145" s="4" t="str">
        <f t="shared" si="47"/>
        <v>N</v>
      </c>
      <c r="AX145" s="4" t="str">
        <f t="shared" si="48"/>
        <v>N</v>
      </c>
      <c r="AY145" s="4" t="str">
        <f t="shared" si="49"/>
        <v>Risco Baixo</v>
      </c>
    </row>
    <row r="146" spans="1:51" ht="16.5" x14ac:dyDescent="0.3">
      <c r="A146" s="1" t="s">
        <v>1693</v>
      </c>
      <c r="B146" s="1" t="s">
        <v>185</v>
      </c>
      <c r="C146">
        <v>137</v>
      </c>
      <c r="D146" s="5">
        <v>9060</v>
      </c>
      <c r="E146" s="6">
        <f t="shared" si="34"/>
        <v>1.5121412803532008</v>
      </c>
      <c r="F146" s="7">
        <v>8.86</v>
      </c>
      <c r="G146" s="7">
        <v>78.48</v>
      </c>
      <c r="H146" s="7">
        <v>5.0599999999999996</v>
      </c>
      <c r="I146" s="7">
        <v>89.87</v>
      </c>
      <c r="J146" s="7">
        <v>87.34</v>
      </c>
      <c r="K146" s="7">
        <v>81.010000000000005</v>
      </c>
      <c r="L146" s="7">
        <v>83.54</v>
      </c>
      <c r="M146" s="7">
        <v>84.81</v>
      </c>
      <c r="N146" s="1">
        <v>120.25</v>
      </c>
      <c r="O146" s="7">
        <v>98.73</v>
      </c>
      <c r="P146" s="7">
        <v>106.33</v>
      </c>
      <c r="Q146" s="12">
        <f t="shared" si="43"/>
        <v>3</v>
      </c>
      <c r="R146" s="7">
        <f t="shared" si="35"/>
        <v>27.27272727272727</v>
      </c>
      <c r="S146" s="1" t="b">
        <f t="shared" si="36"/>
        <v>1</v>
      </c>
      <c r="T146" s="1">
        <v>311290</v>
      </c>
      <c r="U146" s="1" t="s">
        <v>185</v>
      </c>
      <c r="V146" s="1">
        <v>129</v>
      </c>
      <c r="W146" s="1">
        <v>123</v>
      </c>
      <c r="X146" s="1">
        <v>129</v>
      </c>
      <c r="Y146" s="1">
        <v>126</v>
      </c>
      <c r="Z146" s="1">
        <v>129</v>
      </c>
      <c r="AA146" s="1">
        <v>126</v>
      </c>
      <c r="AB146" s="7">
        <f t="shared" si="9"/>
        <v>4.6511627906976747</v>
      </c>
      <c r="AC146" s="7">
        <f t="shared" si="10"/>
        <v>2.3255813953488373</v>
      </c>
      <c r="AD146" s="7">
        <f t="shared" si="37"/>
        <v>2.3255813953488373</v>
      </c>
      <c r="AE146" s="1" t="b">
        <f t="shared" si="38"/>
        <v>0</v>
      </c>
      <c r="AF146" s="1">
        <v>311290</v>
      </c>
      <c r="AG146" s="1" t="s">
        <v>185</v>
      </c>
      <c r="AH146" s="1">
        <v>129</v>
      </c>
      <c r="AI146" s="1">
        <v>123</v>
      </c>
      <c r="AJ146" s="7">
        <f t="shared" si="39"/>
        <v>4.6511627906976747</v>
      </c>
      <c r="AK146" s="1" t="b">
        <f t="shared" si="40"/>
        <v>0</v>
      </c>
      <c r="AL146" s="1">
        <v>311290</v>
      </c>
      <c r="AM146" s="1" t="s">
        <v>185</v>
      </c>
      <c r="AN146" s="1">
        <v>128</v>
      </c>
      <c r="AO146" s="1">
        <v>106</v>
      </c>
      <c r="AP146" s="7">
        <f t="shared" si="41"/>
        <v>17.1875</v>
      </c>
      <c r="AQ146" s="1" t="b">
        <f t="shared" si="42"/>
        <v>0</v>
      </c>
      <c r="AR146" s="1">
        <v>311290</v>
      </c>
      <c r="AS146" s="1" t="s">
        <v>185</v>
      </c>
      <c r="AT146" s="4" t="str">
        <f t="shared" si="44"/>
        <v>N</v>
      </c>
      <c r="AU146" s="4" t="str">
        <f t="shared" si="45"/>
        <v>N</v>
      </c>
      <c r="AV146" s="4" t="str">
        <f t="shared" si="46"/>
        <v>N</v>
      </c>
      <c r="AW146" s="4" t="str">
        <f t="shared" si="47"/>
        <v>S</v>
      </c>
      <c r="AX146" s="4" t="str">
        <f t="shared" si="48"/>
        <v>N</v>
      </c>
      <c r="AY146" s="4" t="str">
        <f t="shared" si="49"/>
        <v>Risco Alto</v>
      </c>
    </row>
    <row r="147" spans="1:51" ht="16.5" x14ac:dyDescent="0.3">
      <c r="A147" s="1" t="s">
        <v>2300</v>
      </c>
      <c r="B147" s="1" t="s">
        <v>186</v>
      </c>
      <c r="C147">
        <v>258</v>
      </c>
      <c r="D147" s="5">
        <v>22549</v>
      </c>
      <c r="E147" s="6">
        <f t="shared" si="34"/>
        <v>1.1441749079781809</v>
      </c>
      <c r="F147" s="7">
        <v>12.43</v>
      </c>
      <c r="G147" s="7">
        <v>12.43</v>
      </c>
      <c r="H147" s="7">
        <v>9.6</v>
      </c>
      <c r="I147" s="7">
        <v>12.43</v>
      </c>
      <c r="J147" s="7">
        <v>10.73</v>
      </c>
      <c r="K147" s="7">
        <v>11.86</v>
      </c>
      <c r="L147" s="7">
        <v>10.73</v>
      </c>
      <c r="M147" s="7">
        <v>10.73</v>
      </c>
      <c r="N147" s="1">
        <v>14.69</v>
      </c>
      <c r="O147" s="7">
        <v>8.4700000000000006</v>
      </c>
      <c r="P147" s="7">
        <v>14.69</v>
      </c>
      <c r="Q147" s="12">
        <f t="shared" si="43"/>
        <v>0</v>
      </c>
      <c r="R147" s="7">
        <f t="shared" si="35"/>
        <v>0</v>
      </c>
      <c r="S147" s="1" t="b">
        <f t="shared" si="36"/>
        <v>1</v>
      </c>
      <c r="T147" s="1">
        <v>311300</v>
      </c>
      <c r="U147" s="1" t="s">
        <v>186</v>
      </c>
      <c r="V147" s="1">
        <v>214</v>
      </c>
      <c r="W147" s="1">
        <v>209</v>
      </c>
      <c r="X147" s="1">
        <v>227</v>
      </c>
      <c r="Y147" s="1">
        <v>219</v>
      </c>
      <c r="Z147" s="1">
        <v>227</v>
      </c>
      <c r="AA147" s="1">
        <v>219</v>
      </c>
      <c r="AB147" s="7">
        <f t="shared" si="9"/>
        <v>2.3364485981308412</v>
      </c>
      <c r="AC147" s="7">
        <f t="shared" si="10"/>
        <v>3.5242290748898681</v>
      </c>
      <c r="AD147" s="7">
        <f t="shared" si="37"/>
        <v>3.5242290748898681</v>
      </c>
      <c r="AE147" s="1" t="b">
        <f t="shared" si="38"/>
        <v>0</v>
      </c>
      <c r="AF147" s="1">
        <v>311300</v>
      </c>
      <c r="AG147" s="1" t="s">
        <v>186</v>
      </c>
      <c r="AH147" s="1">
        <v>224</v>
      </c>
      <c r="AI147" s="1">
        <v>210</v>
      </c>
      <c r="AJ147" s="7">
        <f t="shared" si="39"/>
        <v>6.25</v>
      </c>
      <c r="AK147" s="1" t="b">
        <f t="shared" si="40"/>
        <v>0</v>
      </c>
      <c r="AL147" s="1">
        <v>311300</v>
      </c>
      <c r="AM147" s="1" t="s">
        <v>186</v>
      </c>
      <c r="AN147" s="1">
        <v>221</v>
      </c>
      <c r="AO147" s="1">
        <v>204</v>
      </c>
      <c r="AP147" s="7">
        <f t="shared" si="41"/>
        <v>7.6923076923076925</v>
      </c>
      <c r="AQ147" s="1" t="b">
        <f t="shared" si="42"/>
        <v>0</v>
      </c>
      <c r="AR147" s="1">
        <v>311300</v>
      </c>
      <c r="AS147" s="1" t="s">
        <v>186</v>
      </c>
      <c r="AT147" s="4" t="str">
        <f t="shared" si="44"/>
        <v>N</v>
      </c>
      <c r="AU147" s="4" t="str">
        <f t="shared" si="45"/>
        <v>N</v>
      </c>
      <c r="AV147" s="4" t="str">
        <f t="shared" si="46"/>
        <v>N</v>
      </c>
      <c r="AW147" s="4" t="str">
        <f t="shared" si="47"/>
        <v>S</v>
      </c>
      <c r="AX147" s="4" t="str">
        <f t="shared" si="48"/>
        <v>N</v>
      </c>
      <c r="AY147" s="4" t="str">
        <f t="shared" si="49"/>
        <v>Risco Alto</v>
      </c>
    </row>
    <row r="148" spans="1:51" ht="16.5" x14ac:dyDescent="0.3">
      <c r="A148" s="1" t="s">
        <v>969</v>
      </c>
      <c r="B148" s="1" t="s">
        <v>187</v>
      </c>
      <c r="C148">
        <v>22</v>
      </c>
      <c r="D148" s="5">
        <v>3260</v>
      </c>
      <c r="E148" s="6">
        <f t="shared" si="34"/>
        <v>0.67484662576687116</v>
      </c>
      <c r="F148" s="7">
        <v>205.88</v>
      </c>
      <c r="G148" s="7">
        <v>188.24</v>
      </c>
      <c r="H148" s="7">
        <v>5.88</v>
      </c>
      <c r="I148" s="7">
        <v>211.76</v>
      </c>
      <c r="J148" s="7">
        <v>200</v>
      </c>
      <c r="K148" s="7">
        <v>205.88</v>
      </c>
      <c r="L148" s="7">
        <v>200</v>
      </c>
      <c r="M148" s="7">
        <v>205.88</v>
      </c>
      <c r="N148" s="1">
        <v>152.94</v>
      </c>
      <c r="O148" s="7">
        <v>152.94</v>
      </c>
      <c r="P148" s="7">
        <v>170.59</v>
      </c>
      <c r="Q148" s="12">
        <f t="shared" si="43"/>
        <v>10</v>
      </c>
      <c r="R148" s="7">
        <f t="shared" si="35"/>
        <v>90.909090909090907</v>
      </c>
      <c r="S148" s="1" t="b">
        <f t="shared" si="36"/>
        <v>1</v>
      </c>
      <c r="T148" s="1">
        <v>311310</v>
      </c>
      <c r="U148" s="1" t="s">
        <v>187</v>
      </c>
      <c r="V148" s="1">
        <v>35</v>
      </c>
      <c r="W148" s="1">
        <v>31</v>
      </c>
      <c r="X148" s="1">
        <v>36</v>
      </c>
      <c r="Y148" s="1">
        <v>33</v>
      </c>
      <c r="Z148" s="1">
        <v>36</v>
      </c>
      <c r="AA148" s="1">
        <v>33</v>
      </c>
      <c r="AB148" s="7">
        <f t="shared" si="9"/>
        <v>11.428571428571429</v>
      </c>
      <c r="AC148" s="7">
        <f t="shared" si="10"/>
        <v>8.3333333333333321</v>
      </c>
      <c r="AD148" s="7">
        <f t="shared" si="37"/>
        <v>8.3333333333333321</v>
      </c>
      <c r="AE148" s="1" t="b">
        <f t="shared" si="38"/>
        <v>0</v>
      </c>
      <c r="AF148" s="1">
        <v>311310</v>
      </c>
      <c r="AG148" s="1" t="s">
        <v>187</v>
      </c>
      <c r="AH148" s="1">
        <v>37</v>
      </c>
      <c r="AI148" s="1">
        <v>27</v>
      </c>
      <c r="AJ148" s="7">
        <f t="shared" si="39"/>
        <v>27.027027027027028</v>
      </c>
      <c r="AK148" s="1" t="b">
        <f t="shared" si="40"/>
        <v>0</v>
      </c>
      <c r="AL148" s="1">
        <v>311310</v>
      </c>
      <c r="AM148" s="1" t="s">
        <v>187</v>
      </c>
      <c r="AN148" s="1">
        <v>18</v>
      </c>
      <c r="AO148" s="1">
        <v>10</v>
      </c>
      <c r="AP148" s="7">
        <f t="shared" si="41"/>
        <v>44.444444444444443</v>
      </c>
      <c r="AQ148" s="1" t="b">
        <f t="shared" si="42"/>
        <v>0</v>
      </c>
      <c r="AR148" s="1">
        <v>311310</v>
      </c>
      <c r="AS148" s="1" t="s">
        <v>187</v>
      </c>
      <c r="AT148" s="4" t="str">
        <f t="shared" si="44"/>
        <v>N</v>
      </c>
      <c r="AU148" s="4" t="str">
        <f t="shared" si="45"/>
        <v>S</v>
      </c>
      <c r="AV148" s="4" t="str">
        <f t="shared" si="46"/>
        <v>N</v>
      </c>
      <c r="AW148" s="4" t="str">
        <f t="shared" si="47"/>
        <v>N</v>
      </c>
      <c r="AX148" s="4" t="str">
        <f t="shared" si="48"/>
        <v>N</v>
      </c>
      <c r="AY148" s="4" t="str">
        <f t="shared" si="49"/>
        <v>Risco Baixo</v>
      </c>
    </row>
    <row r="149" spans="1:51" ht="16.5" x14ac:dyDescent="0.3">
      <c r="A149" s="1" t="s">
        <v>971</v>
      </c>
      <c r="B149" s="1" t="s">
        <v>188</v>
      </c>
      <c r="C149">
        <v>303</v>
      </c>
      <c r="D149" s="5">
        <v>23692</v>
      </c>
      <c r="E149" s="6">
        <f t="shared" si="34"/>
        <v>1.278912713152119</v>
      </c>
      <c r="F149" s="7">
        <v>92.43</v>
      </c>
      <c r="G149" s="7">
        <v>94.05</v>
      </c>
      <c r="H149" s="7">
        <v>57.3</v>
      </c>
      <c r="I149" s="7">
        <v>92.97</v>
      </c>
      <c r="J149" s="7">
        <v>101.08</v>
      </c>
      <c r="K149" s="7">
        <v>97.84</v>
      </c>
      <c r="L149" s="7">
        <v>101.08</v>
      </c>
      <c r="M149" s="7">
        <v>99.46</v>
      </c>
      <c r="N149" s="1">
        <v>132.43</v>
      </c>
      <c r="O149" s="7">
        <v>110.27</v>
      </c>
      <c r="P149" s="7">
        <v>132.97</v>
      </c>
      <c r="Q149" s="12">
        <f t="shared" si="43"/>
        <v>9</v>
      </c>
      <c r="R149" s="7">
        <f t="shared" si="35"/>
        <v>81.818181818181827</v>
      </c>
      <c r="S149" s="1" t="b">
        <f t="shared" si="36"/>
        <v>1</v>
      </c>
      <c r="T149" s="1">
        <v>311320</v>
      </c>
      <c r="U149" s="1" t="s">
        <v>188</v>
      </c>
      <c r="V149" s="1">
        <v>337</v>
      </c>
      <c r="W149" s="1">
        <v>336</v>
      </c>
      <c r="X149" s="1">
        <v>350</v>
      </c>
      <c r="Y149" s="1">
        <v>342</v>
      </c>
      <c r="Z149" s="1">
        <v>350</v>
      </c>
      <c r="AA149" s="1">
        <v>342</v>
      </c>
      <c r="AB149" s="7">
        <f t="shared" si="9"/>
        <v>0.29673590504451042</v>
      </c>
      <c r="AC149" s="7">
        <f t="shared" si="10"/>
        <v>2.2857142857142856</v>
      </c>
      <c r="AD149" s="7">
        <f t="shared" si="37"/>
        <v>2.2857142857142856</v>
      </c>
      <c r="AE149" s="1" t="b">
        <f t="shared" si="38"/>
        <v>0</v>
      </c>
      <c r="AF149" s="1">
        <v>311320</v>
      </c>
      <c r="AG149" s="1" t="s">
        <v>188</v>
      </c>
      <c r="AH149" s="1">
        <v>345</v>
      </c>
      <c r="AI149" s="1">
        <v>328</v>
      </c>
      <c r="AJ149" s="7">
        <f t="shared" si="39"/>
        <v>4.9275362318840585</v>
      </c>
      <c r="AK149" s="1" t="b">
        <f t="shared" si="40"/>
        <v>0</v>
      </c>
      <c r="AL149" s="1">
        <v>311320</v>
      </c>
      <c r="AM149" s="1" t="s">
        <v>188</v>
      </c>
      <c r="AN149" s="1">
        <v>345</v>
      </c>
      <c r="AO149" s="1">
        <v>329</v>
      </c>
      <c r="AP149" s="7">
        <f t="shared" si="41"/>
        <v>4.63768115942029</v>
      </c>
      <c r="AQ149" s="1" t="b">
        <f t="shared" si="42"/>
        <v>0</v>
      </c>
      <c r="AR149" s="1">
        <v>311320</v>
      </c>
      <c r="AS149" s="1" t="s">
        <v>188</v>
      </c>
      <c r="AT149" s="4" t="str">
        <f t="shared" si="44"/>
        <v>N</v>
      </c>
      <c r="AU149" s="4" t="str">
        <f t="shared" si="45"/>
        <v>S</v>
      </c>
      <c r="AV149" s="4" t="str">
        <f t="shared" si="46"/>
        <v>N</v>
      </c>
      <c r="AW149" s="4" t="str">
        <f t="shared" si="47"/>
        <v>N</v>
      </c>
      <c r="AX149" s="4" t="str">
        <f t="shared" si="48"/>
        <v>N</v>
      </c>
      <c r="AY149" s="4" t="str">
        <f t="shared" si="49"/>
        <v>Risco Baixo</v>
      </c>
    </row>
    <row r="150" spans="1:51" ht="16.5" x14ac:dyDescent="0.3">
      <c r="A150" s="1" t="s">
        <v>1695</v>
      </c>
      <c r="B150" s="1" t="s">
        <v>189</v>
      </c>
      <c r="C150">
        <v>398</v>
      </c>
      <c r="D150" s="5">
        <v>32353</v>
      </c>
      <c r="E150" s="6">
        <f t="shared" si="34"/>
        <v>1.2301795814916701</v>
      </c>
      <c r="F150" s="7">
        <v>100.35</v>
      </c>
      <c r="G150" s="7">
        <v>50.87</v>
      </c>
      <c r="H150" s="7">
        <v>93.77</v>
      </c>
      <c r="I150" s="7">
        <v>52.6</v>
      </c>
      <c r="J150" s="7">
        <v>51.9</v>
      </c>
      <c r="K150" s="7">
        <v>69.900000000000006</v>
      </c>
      <c r="L150" s="7">
        <v>51.9</v>
      </c>
      <c r="M150" s="7">
        <v>51.9</v>
      </c>
      <c r="N150" s="1">
        <v>79.58</v>
      </c>
      <c r="O150" s="7">
        <v>62.63</v>
      </c>
      <c r="P150" s="7">
        <v>71.63</v>
      </c>
      <c r="Q150" s="12">
        <f t="shared" si="43"/>
        <v>1</v>
      </c>
      <c r="R150" s="7">
        <f t="shared" si="35"/>
        <v>9.0909090909090917</v>
      </c>
      <c r="S150" s="1" t="b">
        <f t="shared" si="36"/>
        <v>1</v>
      </c>
      <c r="T150" s="1">
        <v>311330</v>
      </c>
      <c r="U150" s="1" t="s">
        <v>189</v>
      </c>
      <c r="V150" s="1">
        <v>288</v>
      </c>
      <c r="W150" s="1">
        <v>292</v>
      </c>
      <c r="X150" s="1">
        <v>312</v>
      </c>
      <c r="Y150" s="1">
        <v>323</v>
      </c>
      <c r="Z150" s="1">
        <v>312</v>
      </c>
      <c r="AA150" s="1">
        <v>323</v>
      </c>
      <c r="AB150" s="7">
        <f t="shared" si="9"/>
        <v>-1.3888888888888888</v>
      </c>
      <c r="AC150" s="7">
        <f t="shared" si="10"/>
        <v>-3.5256410256410255</v>
      </c>
      <c r="AD150" s="7">
        <f t="shared" si="37"/>
        <v>-3.5256410256410255</v>
      </c>
      <c r="AE150" s="1" t="b">
        <f t="shared" si="38"/>
        <v>0</v>
      </c>
      <c r="AF150" s="1">
        <v>311330</v>
      </c>
      <c r="AG150" s="1" t="s">
        <v>189</v>
      </c>
      <c r="AH150" s="1">
        <v>299</v>
      </c>
      <c r="AI150" s="1">
        <v>288</v>
      </c>
      <c r="AJ150" s="7">
        <f t="shared" si="39"/>
        <v>3.6789297658862878</v>
      </c>
      <c r="AK150" s="1" t="b">
        <f t="shared" si="40"/>
        <v>0</v>
      </c>
      <c r="AL150" s="1">
        <v>311330</v>
      </c>
      <c r="AM150" s="1" t="s">
        <v>189</v>
      </c>
      <c r="AN150" s="1">
        <v>302</v>
      </c>
      <c r="AO150" s="1">
        <v>202</v>
      </c>
      <c r="AP150" s="7">
        <f t="shared" si="41"/>
        <v>33.112582781456958</v>
      </c>
      <c r="AQ150" s="1" t="b">
        <f t="shared" si="42"/>
        <v>0</v>
      </c>
      <c r="AR150" s="1">
        <v>311330</v>
      </c>
      <c r="AS150" s="1" t="s">
        <v>189</v>
      </c>
      <c r="AT150" s="4" t="str">
        <f t="shared" si="44"/>
        <v>N</v>
      </c>
      <c r="AU150" s="4" t="str">
        <f t="shared" si="45"/>
        <v>N</v>
      </c>
      <c r="AV150" s="4" t="str">
        <f t="shared" si="46"/>
        <v>N</v>
      </c>
      <c r="AW150" s="4" t="str">
        <f t="shared" si="47"/>
        <v>S</v>
      </c>
      <c r="AX150" s="4" t="str">
        <f t="shared" si="48"/>
        <v>N</v>
      </c>
      <c r="AY150" s="4" t="str">
        <f t="shared" si="49"/>
        <v>Risco Alto</v>
      </c>
    </row>
    <row r="151" spans="1:51" ht="16.5" x14ac:dyDescent="0.3">
      <c r="A151" s="1" t="s">
        <v>1115</v>
      </c>
      <c r="B151" s="1" t="s">
        <v>190</v>
      </c>
      <c r="C151">
        <v>1138</v>
      </c>
      <c r="D151" s="5">
        <v>86364</v>
      </c>
      <c r="E151" s="6">
        <f t="shared" si="34"/>
        <v>1.317678662405632</v>
      </c>
      <c r="F151" s="7">
        <v>111.02</v>
      </c>
      <c r="G151" s="7">
        <v>80.540000000000006</v>
      </c>
      <c r="H151" s="7">
        <v>8.4499999999999993</v>
      </c>
      <c r="I151" s="7">
        <v>88.62</v>
      </c>
      <c r="J151" s="7">
        <v>86.66</v>
      </c>
      <c r="K151" s="7">
        <v>92.66</v>
      </c>
      <c r="L151" s="7">
        <v>86.54</v>
      </c>
      <c r="M151" s="7">
        <v>84.82</v>
      </c>
      <c r="N151" s="1">
        <v>97.31</v>
      </c>
      <c r="O151" s="7">
        <v>68.180000000000007</v>
      </c>
      <c r="P151" s="7">
        <v>41.62</v>
      </c>
      <c r="Q151" s="12">
        <f t="shared" si="43"/>
        <v>2</v>
      </c>
      <c r="R151" s="7">
        <f t="shared" si="35"/>
        <v>18.181818181818183</v>
      </c>
      <c r="S151" s="1" t="b">
        <f t="shared" si="36"/>
        <v>1</v>
      </c>
      <c r="T151" s="1">
        <v>311340</v>
      </c>
      <c r="U151" s="1" t="s">
        <v>190</v>
      </c>
      <c r="V151" s="1">
        <v>1614</v>
      </c>
      <c r="W151" s="1">
        <v>1552</v>
      </c>
      <c r="X151" s="1">
        <v>1581</v>
      </c>
      <c r="Y151" s="1">
        <v>1589</v>
      </c>
      <c r="Z151" s="1">
        <v>1576</v>
      </c>
      <c r="AA151" s="1">
        <v>1588</v>
      </c>
      <c r="AB151" s="7">
        <f t="shared" si="9"/>
        <v>3.8413878562577448</v>
      </c>
      <c r="AC151" s="7">
        <f t="shared" si="10"/>
        <v>-0.50600885515496519</v>
      </c>
      <c r="AD151" s="7">
        <f t="shared" si="37"/>
        <v>-0.76142131979695438</v>
      </c>
      <c r="AE151" s="1" t="b">
        <f t="shared" si="38"/>
        <v>0</v>
      </c>
      <c r="AF151" s="1">
        <v>311340</v>
      </c>
      <c r="AG151" s="1" t="s">
        <v>190</v>
      </c>
      <c r="AH151" s="1">
        <v>1585</v>
      </c>
      <c r="AI151" s="1">
        <v>1561</v>
      </c>
      <c r="AJ151" s="7">
        <f t="shared" si="39"/>
        <v>1.5141955835962144</v>
      </c>
      <c r="AK151" s="1" t="b">
        <f t="shared" si="40"/>
        <v>0</v>
      </c>
      <c r="AL151" s="1">
        <v>311340</v>
      </c>
      <c r="AM151" s="1" t="s">
        <v>190</v>
      </c>
      <c r="AN151" s="1">
        <v>1590</v>
      </c>
      <c r="AO151" s="1">
        <v>1489</v>
      </c>
      <c r="AP151" s="7">
        <f t="shared" si="41"/>
        <v>6.3522012578616351</v>
      </c>
      <c r="AQ151" s="1" t="b">
        <f t="shared" si="42"/>
        <v>0</v>
      </c>
      <c r="AR151" s="1">
        <v>311340</v>
      </c>
      <c r="AS151" s="1" t="s">
        <v>190</v>
      </c>
      <c r="AT151" s="4" t="str">
        <f t="shared" si="44"/>
        <v>N</v>
      </c>
      <c r="AU151" s="4" t="str">
        <f t="shared" si="45"/>
        <v>N</v>
      </c>
      <c r="AV151" s="4" t="str">
        <f t="shared" si="46"/>
        <v>N</v>
      </c>
      <c r="AW151" s="4" t="str">
        <f t="shared" si="47"/>
        <v>S</v>
      </c>
      <c r="AX151" s="4" t="str">
        <f t="shared" si="48"/>
        <v>N</v>
      </c>
      <c r="AY151" s="4" t="str">
        <f t="shared" si="49"/>
        <v>Risco Alto</v>
      </c>
    </row>
    <row r="152" spans="1:51" ht="16.5" x14ac:dyDescent="0.3">
      <c r="A152" s="1" t="s">
        <v>1185</v>
      </c>
      <c r="B152" s="1" t="s">
        <v>191</v>
      </c>
      <c r="C152">
        <v>98</v>
      </c>
      <c r="D152" s="5">
        <v>9176</v>
      </c>
      <c r="E152" s="6">
        <f t="shared" si="34"/>
        <v>1.0680034873583262</v>
      </c>
      <c r="F152" s="7">
        <v>88.24</v>
      </c>
      <c r="G152" s="7">
        <v>113.73</v>
      </c>
      <c r="H152" s="7">
        <v>80.39</v>
      </c>
      <c r="I152" s="7">
        <v>135.29</v>
      </c>
      <c r="J152" s="7">
        <v>133.33000000000001</v>
      </c>
      <c r="K152" s="7">
        <v>121.57</v>
      </c>
      <c r="L152" s="7">
        <v>133.33000000000001</v>
      </c>
      <c r="M152" s="7">
        <v>133.33000000000001</v>
      </c>
      <c r="N152" s="1">
        <v>127.45</v>
      </c>
      <c r="O152" s="7">
        <v>117.65</v>
      </c>
      <c r="P152" s="7">
        <v>127.45</v>
      </c>
      <c r="Q152" s="12">
        <f t="shared" si="43"/>
        <v>9</v>
      </c>
      <c r="R152" s="7">
        <f t="shared" si="35"/>
        <v>81.818181818181827</v>
      </c>
      <c r="S152" s="1" t="b">
        <f t="shared" si="36"/>
        <v>1</v>
      </c>
      <c r="T152" s="1">
        <v>311350</v>
      </c>
      <c r="U152" s="1" t="s">
        <v>191</v>
      </c>
      <c r="V152" s="1">
        <v>99</v>
      </c>
      <c r="W152" s="1">
        <v>91</v>
      </c>
      <c r="X152" s="1">
        <v>97</v>
      </c>
      <c r="Y152" s="1">
        <v>92</v>
      </c>
      <c r="Z152" s="1">
        <v>97</v>
      </c>
      <c r="AA152" s="1">
        <v>92</v>
      </c>
      <c r="AB152" s="7">
        <f t="shared" si="9"/>
        <v>8.0808080808080813</v>
      </c>
      <c r="AC152" s="7">
        <f t="shared" si="10"/>
        <v>5.1546391752577314</v>
      </c>
      <c r="AD152" s="7">
        <f t="shared" si="37"/>
        <v>5.1546391752577314</v>
      </c>
      <c r="AE152" s="1" t="b">
        <f t="shared" si="38"/>
        <v>0</v>
      </c>
      <c r="AF152" s="1">
        <v>311350</v>
      </c>
      <c r="AG152" s="1" t="s">
        <v>191</v>
      </c>
      <c r="AH152" s="1">
        <v>101</v>
      </c>
      <c r="AI152" s="1">
        <v>82</v>
      </c>
      <c r="AJ152" s="7">
        <f t="shared" si="39"/>
        <v>18.811881188118811</v>
      </c>
      <c r="AK152" s="1" t="b">
        <f t="shared" si="40"/>
        <v>0</v>
      </c>
      <c r="AL152" s="1">
        <v>311350</v>
      </c>
      <c r="AM152" s="1" t="s">
        <v>191</v>
      </c>
      <c r="AN152" s="1">
        <v>100</v>
      </c>
      <c r="AO152" s="1">
        <v>82</v>
      </c>
      <c r="AP152" s="7">
        <f t="shared" si="41"/>
        <v>18</v>
      </c>
      <c r="AQ152" s="1" t="b">
        <f t="shared" si="42"/>
        <v>0</v>
      </c>
      <c r="AR152" s="1">
        <v>311350</v>
      </c>
      <c r="AS152" s="1" t="s">
        <v>191</v>
      </c>
      <c r="AT152" s="4" t="str">
        <f t="shared" si="44"/>
        <v>N</v>
      </c>
      <c r="AU152" s="4" t="str">
        <f t="shared" si="45"/>
        <v>S</v>
      </c>
      <c r="AV152" s="4" t="str">
        <f t="shared" si="46"/>
        <v>N</v>
      </c>
      <c r="AW152" s="4" t="str">
        <f t="shared" si="47"/>
        <v>N</v>
      </c>
      <c r="AX152" s="4" t="str">
        <f t="shared" si="48"/>
        <v>N</v>
      </c>
      <c r="AY152" s="4" t="str">
        <f t="shared" si="49"/>
        <v>Risco Baixo</v>
      </c>
    </row>
    <row r="153" spans="1:51" ht="16.5" x14ac:dyDescent="0.3">
      <c r="A153" s="1" t="s">
        <v>2093</v>
      </c>
      <c r="B153" s="1" t="s">
        <v>192</v>
      </c>
      <c r="C153">
        <v>71</v>
      </c>
      <c r="D153" s="5">
        <v>6372</v>
      </c>
      <c r="E153" s="6">
        <f t="shared" si="34"/>
        <v>1.1142498430634025</v>
      </c>
      <c r="F153" s="7">
        <v>69.23</v>
      </c>
      <c r="G153" s="7">
        <v>78.849999999999994</v>
      </c>
      <c r="H153" s="7">
        <v>57.69</v>
      </c>
      <c r="I153" s="7">
        <v>75</v>
      </c>
      <c r="J153" s="7">
        <v>61.54</v>
      </c>
      <c r="K153" s="7">
        <v>86.54</v>
      </c>
      <c r="L153" s="7">
        <v>61.54</v>
      </c>
      <c r="M153" s="7">
        <v>69.23</v>
      </c>
      <c r="N153" s="1">
        <v>76.92</v>
      </c>
      <c r="O153" s="7">
        <v>75</v>
      </c>
      <c r="P153" s="7">
        <v>84.62</v>
      </c>
      <c r="Q153" s="12">
        <f t="shared" si="43"/>
        <v>0</v>
      </c>
      <c r="R153" s="7">
        <f t="shared" si="35"/>
        <v>0</v>
      </c>
      <c r="S153" s="1" t="b">
        <f t="shared" si="36"/>
        <v>1</v>
      </c>
      <c r="T153" s="1">
        <v>311360</v>
      </c>
      <c r="U153" s="1" t="s">
        <v>192</v>
      </c>
      <c r="V153" s="1">
        <v>68</v>
      </c>
      <c r="W153" s="1">
        <v>76</v>
      </c>
      <c r="X153" s="1">
        <v>74</v>
      </c>
      <c r="Y153" s="1">
        <v>75</v>
      </c>
      <c r="Z153" s="1">
        <v>74</v>
      </c>
      <c r="AA153" s="1">
        <v>75</v>
      </c>
      <c r="AB153" s="7">
        <f t="shared" si="9"/>
        <v>-11.76470588235294</v>
      </c>
      <c r="AC153" s="7">
        <f t="shared" si="10"/>
        <v>-1.3513513513513513</v>
      </c>
      <c r="AD153" s="7">
        <f t="shared" si="37"/>
        <v>-1.3513513513513513</v>
      </c>
      <c r="AE153" s="1" t="b">
        <f t="shared" si="38"/>
        <v>0</v>
      </c>
      <c r="AF153" s="1">
        <v>311360</v>
      </c>
      <c r="AG153" s="1" t="s">
        <v>192</v>
      </c>
      <c r="AH153" s="1">
        <v>72</v>
      </c>
      <c r="AI153" s="1">
        <v>70</v>
      </c>
      <c r="AJ153" s="7">
        <f t="shared" si="39"/>
        <v>2.7777777777777777</v>
      </c>
      <c r="AK153" s="1" t="b">
        <f t="shared" si="40"/>
        <v>0</v>
      </c>
      <c r="AL153" s="1">
        <v>311360</v>
      </c>
      <c r="AM153" s="1" t="s">
        <v>192</v>
      </c>
      <c r="AN153" s="1">
        <v>69</v>
      </c>
      <c r="AO153" s="1">
        <v>58</v>
      </c>
      <c r="AP153" s="7">
        <f t="shared" si="41"/>
        <v>15.942028985507244</v>
      </c>
      <c r="AQ153" s="1" t="b">
        <f t="shared" si="42"/>
        <v>0</v>
      </c>
      <c r="AR153" s="1">
        <v>311360</v>
      </c>
      <c r="AS153" s="1" t="s">
        <v>192</v>
      </c>
      <c r="AT153" s="4" t="str">
        <f t="shared" si="44"/>
        <v>N</v>
      </c>
      <c r="AU153" s="4" t="str">
        <f t="shared" si="45"/>
        <v>N</v>
      </c>
      <c r="AV153" s="4" t="str">
        <f t="shared" si="46"/>
        <v>N</v>
      </c>
      <c r="AW153" s="4" t="str">
        <f t="shared" si="47"/>
        <v>S</v>
      </c>
      <c r="AX153" s="4" t="str">
        <f t="shared" si="48"/>
        <v>N</v>
      </c>
      <c r="AY153" s="4" t="str">
        <f t="shared" si="49"/>
        <v>Risco Alto</v>
      </c>
    </row>
    <row r="154" spans="1:51" ht="16.5" x14ac:dyDescent="0.3">
      <c r="A154" s="1" t="s">
        <v>2302</v>
      </c>
      <c r="B154" s="1" t="s">
        <v>193</v>
      </c>
      <c r="C154">
        <v>226</v>
      </c>
      <c r="D154" s="5">
        <v>19779</v>
      </c>
      <c r="E154" s="6">
        <f t="shared" si="34"/>
        <v>1.1426260174933009</v>
      </c>
      <c r="F154" s="7">
        <v>81.819999999999993</v>
      </c>
      <c r="G154" s="7">
        <v>68.48</v>
      </c>
      <c r="H154" s="7">
        <v>68.48</v>
      </c>
      <c r="I154" s="7">
        <v>70.91</v>
      </c>
      <c r="J154" s="7">
        <v>66.06</v>
      </c>
      <c r="K154" s="7">
        <v>72.73</v>
      </c>
      <c r="L154" s="7">
        <v>66.06</v>
      </c>
      <c r="M154" s="7">
        <v>70.3</v>
      </c>
      <c r="N154" s="1">
        <v>86.67</v>
      </c>
      <c r="O154" s="7">
        <v>63.64</v>
      </c>
      <c r="P154" s="7">
        <v>89.09</v>
      </c>
      <c r="Q154" s="12">
        <f t="shared" si="43"/>
        <v>0</v>
      </c>
      <c r="R154" s="7">
        <f t="shared" si="35"/>
        <v>0</v>
      </c>
      <c r="S154" s="1" t="b">
        <f t="shared" si="36"/>
        <v>1</v>
      </c>
      <c r="T154" s="1">
        <v>311370</v>
      </c>
      <c r="U154" s="1" t="s">
        <v>193</v>
      </c>
      <c r="V154" s="1">
        <v>228</v>
      </c>
      <c r="W154" s="1">
        <v>232</v>
      </c>
      <c r="X154" s="1">
        <v>240</v>
      </c>
      <c r="Y154" s="1">
        <v>247</v>
      </c>
      <c r="Z154" s="1">
        <v>240</v>
      </c>
      <c r="AA154" s="1">
        <v>247</v>
      </c>
      <c r="AB154" s="7">
        <f t="shared" si="9"/>
        <v>-1.7543859649122806</v>
      </c>
      <c r="AC154" s="7">
        <f t="shared" si="10"/>
        <v>-2.9166666666666665</v>
      </c>
      <c r="AD154" s="7">
        <f t="shared" si="37"/>
        <v>-2.9166666666666665</v>
      </c>
      <c r="AE154" s="1" t="b">
        <f t="shared" si="38"/>
        <v>0</v>
      </c>
      <c r="AF154" s="1">
        <v>311370</v>
      </c>
      <c r="AG154" s="1" t="s">
        <v>193</v>
      </c>
      <c r="AH154" s="1">
        <v>244</v>
      </c>
      <c r="AI154" s="1">
        <v>253</v>
      </c>
      <c r="AJ154" s="7">
        <f t="shared" si="39"/>
        <v>-3.6885245901639343</v>
      </c>
      <c r="AK154" s="1" t="b">
        <f t="shared" si="40"/>
        <v>0</v>
      </c>
      <c r="AL154" s="1">
        <v>311370</v>
      </c>
      <c r="AM154" s="1" t="s">
        <v>193</v>
      </c>
      <c r="AN154" s="1">
        <v>245</v>
      </c>
      <c r="AO154" s="1">
        <v>232</v>
      </c>
      <c r="AP154" s="7">
        <f t="shared" si="41"/>
        <v>5.3061224489795915</v>
      </c>
      <c r="AQ154" s="1" t="b">
        <f t="shared" si="42"/>
        <v>0</v>
      </c>
      <c r="AR154" s="1">
        <v>311370</v>
      </c>
      <c r="AS154" s="1" t="s">
        <v>193</v>
      </c>
      <c r="AT154" s="4" t="str">
        <f t="shared" si="44"/>
        <v>N</v>
      </c>
      <c r="AU154" s="4" t="str">
        <f t="shared" si="45"/>
        <v>N</v>
      </c>
      <c r="AV154" s="4" t="str">
        <f t="shared" si="46"/>
        <v>N</v>
      </c>
      <c r="AW154" s="4" t="str">
        <f t="shared" si="47"/>
        <v>S</v>
      </c>
      <c r="AX154" s="4" t="str">
        <f t="shared" si="48"/>
        <v>N</v>
      </c>
      <c r="AY154" s="4" t="str">
        <f t="shared" si="49"/>
        <v>Risco Alto</v>
      </c>
    </row>
    <row r="155" spans="1:51" ht="16.5" x14ac:dyDescent="0.3">
      <c r="A155" s="1" t="s">
        <v>1458</v>
      </c>
      <c r="B155" s="1" t="s">
        <v>194</v>
      </c>
      <c r="C155">
        <v>38</v>
      </c>
      <c r="D155" s="5">
        <v>2477</v>
      </c>
      <c r="E155" s="6">
        <f t="shared" si="34"/>
        <v>1.5341138473960436</v>
      </c>
      <c r="F155" s="7">
        <v>58.33</v>
      </c>
      <c r="G155" s="7">
        <v>66.67</v>
      </c>
      <c r="H155" s="7">
        <v>12.5</v>
      </c>
      <c r="I155" s="7">
        <v>79.17</v>
      </c>
      <c r="J155" s="7">
        <v>91.67</v>
      </c>
      <c r="K155" s="7">
        <v>66.67</v>
      </c>
      <c r="L155" s="7">
        <v>91.67</v>
      </c>
      <c r="M155" s="7">
        <v>95.83</v>
      </c>
      <c r="N155" s="1">
        <v>116.67</v>
      </c>
      <c r="O155" s="7">
        <v>104.17</v>
      </c>
      <c r="P155" s="7">
        <v>83.33</v>
      </c>
      <c r="Q155" s="12">
        <f t="shared" si="43"/>
        <v>3</v>
      </c>
      <c r="R155" s="7">
        <f t="shared" si="35"/>
        <v>27.27272727272727</v>
      </c>
      <c r="S155" s="1" t="b">
        <f t="shared" si="36"/>
        <v>1</v>
      </c>
      <c r="T155" s="1">
        <v>311380</v>
      </c>
      <c r="U155" s="1" t="s">
        <v>194</v>
      </c>
      <c r="V155" s="1">
        <v>40</v>
      </c>
      <c r="W155" s="1">
        <v>39</v>
      </c>
      <c r="X155" s="1">
        <v>40</v>
      </c>
      <c r="Y155" s="1">
        <v>39</v>
      </c>
      <c r="Z155" s="1">
        <v>40</v>
      </c>
      <c r="AA155" s="1">
        <v>39</v>
      </c>
      <c r="AB155" s="7">
        <f t="shared" si="9"/>
        <v>2.5</v>
      </c>
      <c r="AC155" s="7">
        <f t="shared" si="10"/>
        <v>2.5</v>
      </c>
      <c r="AD155" s="7">
        <f t="shared" si="37"/>
        <v>2.5</v>
      </c>
      <c r="AE155" s="1" t="b">
        <f t="shared" si="38"/>
        <v>0</v>
      </c>
      <c r="AF155" s="1">
        <v>311380</v>
      </c>
      <c r="AG155" s="1" t="s">
        <v>194</v>
      </c>
      <c r="AH155" s="1">
        <v>40</v>
      </c>
      <c r="AI155" s="1">
        <v>44</v>
      </c>
      <c r="AJ155" s="7">
        <f t="shared" si="39"/>
        <v>-10</v>
      </c>
      <c r="AK155" s="1" t="b">
        <f t="shared" si="40"/>
        <v>0</v>
      </c>
      <c r="AL155" s="1">
        <v>311380</v>
      </c>
      <c r="AM155" s="1" t="s">
        <v>194</v>
      </c>
      <c r="AN155" s="1">
        <v>40</v>
      </c>
      <c r="AO155" s="1">
        <v>44</v>
      </c>
      <c r="AP155" s="7">
        <f t="shared" si="41"/>
        <v>-10</v>
      </c>
      <c r="AQ155" s="1" t="b">
        <f t="shared" si="42"/>
        <v>0</v>
      </c>
      <c r="AR155" s="1">
        <v>311380</v>
      </c>
      <c r="AS155" s="1" t="s">
        <v>194</v>
      </c>
      <c r="AT155" s="4" t="str">
        <f t="shared" si="44"/>
        <v>N</v>
      </c>
      <c r="AU155" s="4" t="str">
        <f t="shared" si="45"/>
        <v>N</v>
      </c>
      <c r="AV155" s="4" t="str">
        <f t="shared" si="46"/>
        <v>N</v>
      </c>
      <c r="AW155" s="4" t="str">
        <f t="shared" si="47"/>
        <v>S</v>
      </c>
      <c r="AX155" s="4" t="str">
        <f t="shared" si="48"/>
        <v>N</v>
      </c>
      <c r="AY155" s="4" t="str">
        <f t="shared" si="49"/>
        <v>Risco Alto</v>
      </c>
    </row>
    <row r="156" spans="1:51" ht="16.5" x14ac:dyDescent="0.3">
      <c r="A156" s="1" t="s">
        <v>2546</v>
      </c>
      <c r="B156" s="1" t="s">
        <v>195</v>
      </c>
      <c r="C156">
        <v>119</v>
      </c>
      <c r="D156" s="5">
        <v>11872</v>
      </c>
      <c r="E156" s="6">
        <f t="shared" si="34"/>
        <v>1.0023584905660377</v>
      </c>
      <c r="F156" s="7">
        <v>106.58</v>
      </c>
      <c r="G156" s="7">
        <v>125</v>
      </c>
      <c r="H156" s="7">
        <v>6.58</v>
      </c>
      <c r="I156" s="7">
        <v>136.84</v>
      </c>
      <c r="J156" s="7">
        <v>117.11</v>
      </c>
      <c r="K156" s="7">
        <v>127.63</v>
      </c>
      <c r="L156" s="7">
        <v>117.11</v>
      </c>
      <c r="M156" s="7">
        <v>118.42</v>
      </c>
      <c r="N156" s="1">
        <v>115.79</v>
      </c>
      <c r="O156" s="7">
        <v>131.58000000000001</v>
      </c>
      <c r="P156" s="7">
        <v>118.42</v>
      </c>
      <c r="Q156" s="12">
        <f t="shared" si="43"/>
        <v>10</v>
      </c>
      <c r="R156" s="7">
        <f t="shared" si="35"/>
        <v>90.909090909090907</v>
      </c>
      <c r="S156" s="1" t="b">
        <f t="shared" si="36"/>
        <v>1</v>
      </c>
      <c r="T156" s="1">
        <v>311390</v>
      </c>
      <c r="U156" s="1" t="s">
        <v>195</v>
      </c>
      <c r="V156" s="1">
        <v>161</v>
      </c>
      <c r="W156" s="1">
        <v>161</v>
      </c>
      <c r="X156" s="1">
        <v>168</v>
      </c>
      <c r="Y156" s="1">
        <v>161</v>
      </c>
      <c r="Z156" s="1">
        <v>168</v>
      </c>
      <c r="AA156" s="1">
        <v>161</v>
      </c>
      <c r="AB156" s="7">
        <f t="shared" si="9"/>
        <v>0</v>
      </c>
      <c r="AC156" s="7">
        <f t="shared" si="10"/>
        <v>4.1666666666666661</v>
      </c>
      <c r="AD156" s="7">
        <f t="shared" si="37"/>
        <v>4.1666666666666661</v>
      </c>
      <c r="AE156" s="1" t="b">
        <f t="shared" si="38"/>
        <v>0</v>
      </c>
      <c r="AF156" s="1">
        <v>311390</v>
      </c>
      <c r="AG156" s="1" t="s">
        <v>195</v>
      </c>
      <c r="AH156" s="1">
        <v>167</v>
      </c>
      <c r="AI156" s="1">
        <v>167</v>
      </c>
      <c r="AJ156" s="7">
        <f t="shared" si="39"/>
        <v>0</v>
      </c>
      <c r="AK156" s="1" t="b">
        <f t="shared" si="40"/>
        <v>0</v>
      </c>
      <c r="AL156" s="1">
        <v>311390</v>
      </c>
      <c r="AM156" s="1" t="s">
        <v>195</v>
      </c>
      <c r="AN156" s="1">
        <v>168</v>
      </c>
      <c r="AO156" s="1">
        <v>164</v>
      </c>
      <c r="AP156" s="7">
        <f t="shared" si="41"/>
        <v>2.3809523809523809</v>
      </c>
      <c r="AQ156" s="1" t="b">
        <f t="shared" si="42"/>
        <v>0</v>
      </c>
      <c r="AR156" s="1">
        <v>311390</v>
      </c>
      <c r="AS156" s="1" t="s">
        <v>195</v>
      </c>
      <c r="AT156" s="4" t="str">
        <f t="shared" si="44"/>
        <v>N</v>
      </c>
      <c r="AU156" s="4" t="str">
        <f t="shared" si="45"/>
        <v>S</v>
      </c>
      <c r="AV156" s="4" t="str">
        <f t="shared" si="46"/>
        <v>N</v>
      </c>
      <c r="AW156" s="4" t="str">
        <f t="shared" si="47"/>
        <v>N</v>
      </c>
      <c r="AX156" s="4" t="str">
        <f t="shared" si="48"/>
        <v>N</v>
      </c>
      <c r="AY156" s="4" t="str">
        <f t="shared" si="49"/>
        <v>Risco Baixo</v>
      </c>
    </row>
    <row r="157" spans="1:51" ht="16.5" x14ac:dyDescent="0.3">
      <c r="A157" s="1" t="s">
        <v>1260</v>
      </c>
      <c r="B157" s="1" t="s">
        <v>196</v>
      </c>
      <c r="C157">
        <v>84</v>
      </c>
      <c r="D157" s="5">
        <v>11007</v>
      </c>
      <c r="E157" s="6">
        <f t="shared" si="34"/>
        <v>0.76315072226764791</v>
      </c>
      <c r="F157" s="7">
        <v>23.19</v>
      </c>
      <c r="G157" s="7">
        <v>46.38</v>
      </c>
      <c r="H157" s="7">
        <v>17.39</v>
      </c>
      <c r="I157" s="7">
        <v>57.97</v>
      </c>
      <c r="J157" s="7">
        <v>62.32</v>
      </c>
      <c r="K157" s="7">
        <v>57.97</v>
      </c>
      <c r="L157" s="7">
        <v>56.52</v>
      </c>
      <c r="M157" s="7">
        <v>49.28</v>
      </c>
      <c r="N157" s="1">
        <v>89.86</v>
      </c>
      <c r="O157" s="7">
        <v>66.67</v>
      </c>
      <c r="P157" s="7">
        <v>85.51</v>
      </c>
      <c r="Q157" s="12">
        <f t="shared" si="43"/>
        <v>0</v>
      </c>
      <c r="R157" s="7">
        <f t="shared" si="35"/>
        <v>0</v>
      </c>
      <c r="S157" s="1" t="b">
        <f t="shared" si="36"/>
        <v>1</v>
      </c>
      <c r="T157" s="1">
        <v>311400</v>
      </c>
      <c r="U157" s="1" t="s">
        <v>196</v>
      </c>
      <c r="V157" s="1">
        <v>99</v>
      </c>
      <c r="W157" s="1">
        <v>99</v>
      </c>
      <c r="X157" s="1">
        <v>96</v>
      </c>
      <c r="Y157" s="1">
        <v>101</v>
      </c>
      <c r="Z157" s="1">
        <v>96</v>
      </c>
      <c r="AA157" s="1">
        <v>101</v>
      </c>
      <c r="AB157" s="7">
        <f t="shared" si="9"/>
        <v>0</v>
      </c>
      <c r="AC157" s="7">
        <f t="shared" si="10"/>
        <v>-5.2083333333333339</v>
      </c>
      <c r="AD157" s="7">
        <f t="shared" si="37"/>
        <v>-5.2083333333333339</v>
      </c>
      <c r="AE157" s="1" t="b">
        <f t="shared" si="38"/>
        <v>0</v>
      </c>
      <c r="AF157" s="1">
        <v>311400</v>
      </c>
      <c r="AG157" s="1" t="s">
        <v>196</v>
      </c>
      <c r="AH157" s="1">
        <v>97</v>
      </c>
      <c r="AI157" s="1">
        <v>97</v>
      </c>
      <c r="AJ157" s="7">
        <f t="shared" si="39"/>
        <v>0</v>
      </c>
      <c r="AK157" s="1" t="b">
        <f t="shared" si="40"/>
        <v>0</v>
      </c>
      <c r="AL157" s="1">
        <v>311400</v>
      </c>
      <c r="AM157" s="1" t="s">
        <v>196</v>
      </c>
      <c r="AN157" s="1">
        <v>66</v>
      </c>
      <c r="AO157" s="1">
        <v>54</v>
      </c>
      <c r="AP157" s="7">
        <f t="shared" si="41"/>
        <v>18.181818181818183</v>
      </c>
      <c r="AQ157" s="1" t="b">
        <f t="shared" si="42"/>
        <v>0</v>
      </c>
      <c r="AR157" s="1">
        <v>311400</v>
      </c>
      <c r="AS157" s="1" t="s">
        <v>196</v>
      </c>
      <c r="AT157" s="4" t="str">
        <f t="shared" si="44"/>
        <v>N</v>
      </c>
      <c r="AU157" s="4" t="str">
        <f t="shared" si="45"/>
        <v>N</v>
      </c>
      <c r="AV157" s="4" t="str">
        <f t="shared" si="46"/>
        <v>N</v>
      </c>
      <c r="AW157" s="4" t="str">
        <f t="shared" si="47"/>
        <v>S</v>
      </c>
      <c r="AX157" s="4" t="str">
        <f t="shared" si="48"/>
        <v>N</v>
      </c>
      <c r="AY157" s="4" t="str">
        <f t="shared" si="49"/>
        <v>Risco Alto</v>
      </c>
    </row>
    <row r="158" spans="1:51" ht="16.5" x14ac:dyDescent="0.3">
      <c r="A158" s="1" t="s">
        <v>2548</v>
      </c>
      <c r="B158" s="1" t="s">
        <v>197</v>
      </c>
      <c r="C158">
        <v>156</v>
      </c>
      <c r="D158" s="5">
        <v>13932</v>
      </c>
      <c r="E158" s="6">
        <f t="shared" si="34"/>
        <v>1.119724375538329</v>
      </c>
      <c r="F158" s="7">
        <v>111.76</v>
      </c>
      <c r="G158" s="7">
        <v>87.25</v>
      </c>
      <c r="H158" s="7" t="s">
        <v>62</v>
      </c>
      <c r="I158" s="7">
        <v>97.06</v>
      </c>
      <c r="J158" s="7">
        <v>94.12</v>
      </c>
      <c r="K158" s="7">
        <v>96.08</v>
      </c>
      <c r="L158" s="7">
        <v>94.12</v>
      </c>
      <c r="M158" s="7">
        <v>96.08</v>
      </c>
      <c r="N158" s="1">
        <v>100.98</v>
      </c>
      <c r="O158" s="7">
        <v>101.96</v>
      </c>
      <c r="P158" s="7">
        <v>112.75</v>
      </c>
      <c r="Q158" s="12">
        <f t="shared" si="43"/>
        <v>7</v>
      </c>
      <c r="R158" s="7">
        <f t="shared" si="35"/>
        <v>63.636363636363633</v>
      </c>
      <c r="S158" s="1" t="b">
        <f t="shared" si="36"/>
        <v>1</v>
      </c>
      <c r="T158" s="1">
        <v>311410</v>
      </c>
      <c r="U158" s="1" t="s">
        <v>197</v>
      </c>
      <c r="V158" s="1">
        <v>166</v>
      </c>
      <c r="W158" s="1">
        <v>162</v>
      </c>
      <c r="X158" s="1">
        <v>168</v>
      </c>
      <c r="Y158" s="1">
        <v>162</v>
      </c>
      <c r="Z158" s="1">
        <v>168</v>
      </c>
      <c r="AA158" s="1">
        <v>162</v>
      </c>
      <c r="AB158" s="7">
        <f t="shared" si="9"/>
        <v>2.4096385542168677</v>
      </c>
      <c r="AC158" s="7">
        <f t="shared" si="10"/>
        <v>3.5714285714285712</v>
      </c>
      <c r="AD158" s="7">
        <f t="shared" si="37"/>
        <v>3.5714285714285712</v>
      </c>
      <c r="AE158" s="1" t="b">
        <f t="shared" si="38"/>
        <v>0</v>
      </c>
      <c r="AF158" s="1">
        <v>311410</v>
      </c>
      <c r="AG158" s="1" t="s">
        <v>197</v>
      </c>
      <c r="AH158" s="1">
        <v>171</v>
      </c>
      <c r="AI158" s="1">
        <v>161</v>
      </c>
      <c r="AJ158" s="7">
        <f t="shared" si="39"/>
        <v>5.8479532163742682</v>
      </c>
      <c r="AK158" s="1" t="b">
        <f t="shared" si="40"/>
        <v>0</v>
      </c>
      <c r="AL158" s="1">
        <v>311410</v>
      </c>
      <c r="AM158" s="1" t="s">
        <v>197</v>
      </c>
      <c r="AN158" s="1">
        <v>167</v>
      </c>
      <c r="AO158" s="1">
        <v>164</v>
      </c>
      <c r="AP158" s="7">
        <f t="shared" si="41"/>
        <v>1.7964071856287425</v>
      </c>
      <c r="AQ158" s="1" t="b">
        <f t="shared" si="42"/>
        <v>0</v>
      </c>
      <c r="AR158" s="1">
        <v>311410</v>
      </c>
      <c r="AS158" s="1" t="s">
        <v>197</v>
      </c>
      <c r="AT158" s="4" t="str">
        <f t="shared" si="44"/>
        <v>N</v>
      </c>
      <c r="AU158" s="4" t="str">
        <f t="shared" si="45"/>
        <v>N</v>
      </c>
      <c r="AV158" s="4" t="str">
        <f t="shared" si="46"/>
        <v>N</v>
      </c>
      <c r="AW158" s="4" t="str">
        <f t="shared" si="47"/>
        <v>S</v>
      </c>
      <c r="AX158" s="4" t="str">
        <f t="shared" si="48"/>
        <v>N</v>
      </c>
      <c r="AY158" s="4" t="str">
        <f t="shared" si="49"/>
        <v>Risco Alto</v>
      </c>
    </row>
    <row r="159" spans="1:51" ht="16.5" x14ac:dyDescent="0.3">
      <c r="A159" s="1" t="s">
        <v>1262</v>
      </c>
      <c r="B159" s="1" t="s">
        <v>198</v>
      </c>
      <c r="C159">
        <v>252</v>
      </c>
      <c r="D159" s="5">
        <v>20444</v>
      </c>
      <c r="E159" s="6">
        <f t="shared" si="34"/>
        <v>1.2326354920759148</v>
      </c>
      <c r="F159" s="7">
        <v>54.3</v>
      </c>
      <c r="G159" s="7">
        <v>67.2</v>
      </c>
      <c r="H159" s="7">
        <v>8.06</v>
      </c>
      <c r="I159" s="7">
        <v>80.650000000000006</v>
      </c>
      <c r="J159" s="7">
        <v>79.569999999999993</v>
      </c>
      <c r="K159" s="7">
        <v>80.650000000000006</v>
      </c>
      <c r="L159" s="7">
        <v>79.569999999999993</v>
      </c>
      <c r="M159" s="7">
        <v>77.959999999999994</v>
      </c>
      <c r="N159" s="1">
        <v>75.27</v>
      </c>
      <c r="O159" s="7">
        <v>58.06</v>
      </c>
      <c r="P159" s="7">
        <v>82.26</v>
      </c>
      <c r="Q159" s="12">
        <f t="shared" si="43"/>
        <v>0</v>
      </c>
      <c r="R159" s="7">
        <f t="shared" si="35"/>
        <v>0</v>
      </c>
      <c r="S159" s="1" t="b">
        <f t="shared" si="36"/>
        <v>1</v>
      </c>
      <c r="T159" s="1">
        <v>311420</v>
      </c>
      <c r="U159" s="1" t="s">
        <v>198</v>
      </c>
      <c r="V159" s="1">
        <v>269</v>
      </c>
      <c r="W159" s="1">
        <v>279</v>
      </c>
      <c r="X159" s="1">
        <v>268</v>
      </c>
      <c r="Y159" s="1">
        <v>297</v>
      </c>
      <c r="Z159" s="1">
        <v>268</v>
      </c>
      <c r="AA159" s="1">
        <v>297</v>
      </c>
      <c r="AB159" s="7">
        <f t="shared" si="9"/>
        <v>-3.7174721189591078</v>
      </c>
      <c r="AC159" s="7">
        <f t="shared" si="10"/>
        <v>-10.820895522388058</v>
      </c>
      <c r="AD159" s="7">
        <f t="shared" si="37"/>
        <v>-10.820895522388058</v>
      </c>
      <c r="AE159" s="1" t="b">
        <f t="shared" si="38"/>
        <v>0</v>
      </c>
      <c r="AF159" s="1">
        <v>311420</v>
      </c>
      <c r="AG159" s="1" t="s">
        <v>198</v>
      </c>
      <c r="AH159" s="1">
        <v>279</v>
      </c>
      <c r="AI159" s="1">
        <v>303</v>
      </c>
      <c r="AJ159" s="7">
        <f t="shared" si="39"/>
        <v>-8.6021505376344098</v>
      </c>
      <c r="AK159" s="1" t="b">
        <f t="shared" si="40"/>
        <v>0</v>
      </c>
      <c r="AL159" s="1">
        <v>311420</v>
      </c>
      <c r="AM159" s="1" t="s">
        <v>198</v>
      </c>
      <c r="AN159" s="1">
        <v>278</v>
      </c>
      <c r="AO159" s="1">
        <v>270</v>
      </c>
      <c r="AP159" s="7">
        <f t="shared" si="41"/>
        <v>2.877697841726619</v>
      </c>
      <c r="AQ159" s="1" t="b">
        <f t="shared" si="42"/>
        <v>0</v>
      </c>
      <c r="AR159" s="1">
        <v>311420</v>
      </c>
      <c r="AS159" s="1" t="s">
        <v>198</v>
      </c>
      <c r="AT159" s="4" t="str">
        <f t="shared" si="44"/>
        <v>N</v>
      </c>
      <c r="AU159" s="4" t="str">
        <f t="shared" si="45"/>
        <v>N</v>
      </c>
      <c r="AV159" s="4" t="str">
        <f t="shared" si="46"/>
        <v>N</v>
      </c>
      <c r="AW159" s="4" t="str">
        <f t="shared" si="47"/>
        <v>S</v>
      </c>
      <c r="AX159" s="4" t="str">
        <f t="shared" si="48"/>
        <v>N</v>
      </c>
      <c r="AY159" s="4" t="str">
        <f t="shared" si="49"/>
        <v>Risco Alto</v>
      </c>
    </row>
    <row r="160" spans="1:51" ht="16.5" x14ac:dyDescent="0.3">
      <c r="A160" s="1" t="s">
        <v>1911</v>
      </c>
      <c r="B160" s="1" t="s">
        <v>199</v>
      </c>
      <c r="C160">
        <v>366</v>
      </c>
      <c r="D160" s="5">
        <v>29777</v>
      </c>
      <c r="E160" s="6">
        <f t="shared" si="34"/>
        <v>1.2291365819256475</v>
      </c>
      <c r="F160" s="7">
        <v>43.78</v>
      </c>
      <c r="G160" s="7">
        <v>35.19</v>
      </c>
      <c r="H160" s="7">
        <v>2.15</v>
      </c>
      <c r="I160" s="7">
        <v>30.47</v>
      </c>
      <c r="J160" s="7">
        <v>30.47</v>
      </c>
      <c r="K160" s="7">
        <v>35.619999999999997</v>
      </c>
      <c r="L160" s="7">
        <v>30.47</v>
      </c>
      <c r="M160" s="7">
        <v>30.04</v>
      </c>
      <c r="N160" s="1">
        <v>45.92</v>
      </c>
      <c r="O160" s="7">
        <v>31.33</v>
      </c>
      <c r="P160" s="7">
        <v>39.479999999999997</v>
      </c>
      <c r="Q160" s="12">
        <f t="shared" si="43"/>
        <v>0</v>
      </c>
      <c r="R160" s="7">
        <f t="shared" si="35"/>
        <v>0</v>
      </c>
      <c r="S160" s="1" t="b">
        <f t="shared" si="36"/>
        <v>1</v>
      </c>
      <c r="T160" s="1">
        <v>311430</v>
      </c>
      <c r="U160" s="1" t="s">
        <v>199</v>
      </c>
      <c r="V160" s="1">
        <v>229</v>
      </c>
      <c r="W160" s="1">
        <v>231</v>
      </c>
      <c r="X160" s="1">
        <v>233</v>
      </c>
      <c r="Y160" s="1">
        <v>237</v>
      </c>
      <c r="Z160" s="1">
        <v>233</v>
      </c>
      <c r="AA160" s="1">
        <v>235</v>
      </c>
      <c r="AB160" s="7">
        <f t="shared" si="9"/>
        <v>-0.87336244541484709</v>
      </c>
      <c r="AC160" s="7">
        <f t="shared" si="10"/>
        <v>-1.7167381974248928</v>
      </c>
      <c r="AD160" s="7">
        <f t="shared" si="37"/>
        <v>-0.85836909871244638</v>
      </c>
      <c r="AE160" s="1" t="b">
        <f t="shared" si="38"/>
        <v>0</v>
      </c>
      <c r="AF160" s="1">
        <v>311430</v>
      </c>
      <c r="AG160" s="1" t="s">
        <v>199</v>
      </c>
      <c r="AH160" s="1">
        <v>231</v>
      </c>
      <c r="AI160" s="1">
        <v>230</v>
      </c>
      <c r="AJ160" s="7">
        <f t="shared" si="39"/>
        <v>0.4329004329004329</v>
      </c>
      <c r="AK160" s="1" t="b">
        <f t="shared" si="40"/>
        <v>0</v>
      </c>
      <c r="AL160" s="1">
        <v>311430</v>
      </c>
      <c r="AM160" s="1" t="s">
        <v>199</v>
      </c>
      <c r="AN160" s="1">
        <v>231</v>
      </c>
      <c r="AO160" s="1">
        <v>184</v>
      </c>
      <c r="AP160" s="7">
        <f t="shared" si="41"/>
        <v>20.346320346320347</v>
      </c>
      <c r="AQ160" s="1" t="b">
        <f t="shared" si="42"/>
        <v>0</v>
      </c>
      <c r="AR160" s="1">
        <v>311430</v>
      </c>
      <c r="AS160" s="1" t="s">
        <v>199</v>
      </c>
      <c r="AT160" s="4" t="str">
        <f t="shared" si="44"/>
        <v>N</v>
      </c>
      <c r="AU160" s="4" t="str">
        <f t="shared" si="45"/>
        <v>N</v>
      </c>
      <c r="AV160" s="4" t="str">
        <f t="shared" si="46"/>
        <v>N</v>
      </c>
      <c r="AW160" s="4" t="str">
        <f t="shared" si="47"/>
        <v>S</v>
      </c>
      <c r="AX160" s="4" t="str">
        <f t="shared" si="48"/>
        <v>N</v>
      </c>
      <c r="AY160" s="4" t="str">
        <f t="shared" si="49"/>
        <v>Risco Alto</v>
      </c>
    </row>
    <row r="161" spans="1:51" ht="16.5" x14ac:dyDescent="0.3">
      <c r="A161" s="1" t="s">
        <v>926</v>
      </c>
      <c r="B161" s="1" t="s">
        <v>200</v>
      </c>
      <c r="C161">
        <v>193</v>
      </c>
      <c r="D161" s="5">
        <v>20531</v>
      </c>
      <c r="E161" s="6">
        <f t="shared" si="34"/>
        <v>0.94004188787686904</v>
      </c>
      <c r="F161" s="7">
        <v>86.39</v>
      </c>
      <c r="G161" s="7">
        <v>72.790000000000006</v>
      </c>
      <c r="H161" s="7">
        <v>82.99</v>
      </c>
      <c r="I161" s="7">
        <v>83.67</v>
      </c>
      <c r="J161" s="7">
        <v>85.03</v>
      </c>
      <c r="K161" s="7">
        <v>83.67</v>
      </c>
      <c r="L161" s="7">
        <v>85.03</v>
      </c>
      <c r="M161" s="7">
        <v>85.71</v>
      </c>
      <c r="N161" s="1">
        <v>87.76</v>
      </c>
      <c r="O161" s="7">
        <v>86.39</v>
      </c>
      <c r="P161" s="7">
        <v>91.16</v>
      </c>
      <c r="Q161" s="12">
        <f t="shared" si="43"/>
        <v>0</v>
      </c>
      <c r="R161" s="7">
        <f t="shared" si="35"/>
        <v>0</v>
      </c>
      <c r="S161" s="1" t="b">
        <f t="shared" si="36"/>
        <v>1</v>
      </c>
      <c r="T161" s="1">
        <v>311440</v>
      </c>
      <c r="U161" s="1" t="s">
        <v>200</v>
      </c>
      <c r="V161" s="1">
        <v>217</v>
      </c>
      <c r="W161" s="1">
        <v>234</v>
      </c>
      <c r="X161" s="1">
        <v>224</v>
      </c>
      <c r="Y161" s="1">
        <v>231</v>
      </c>
      <c r="Z161" s="1">
        <v>224</v>
      </c>
      <c r="AA161" s="1">
        <v>231</v>
      </c>
      <c r="AB161" s="7">
        <f t="shared" si="9"/>
        <v>-7.8341013824884786</v>
      </c>
      <c r="AC161" s="7">
        <f t="shared" si="10"/>
        <v>-3.125</v>
      </c>
      <c r="AD161" s="7">
        <f t="shared" si="37"/>
        <v>-3.125</v>
      </c>
      <c r="AE161" s="1" t="b">
        <f t="shared" si="38"/>
        <v>0</v>
      </c>
      <c r="AF161" s="1">
        <v>311440</v>
      </c>
      <c r="AG161" s="1" t="s">
        <v>200</v>
      </c>
      <c r="AH161" s="1">
        <v>224</v>
      </c>
      <c r="AI161" s="1">
        <v>231</v>
      </c>
      <c r="AJ161" s="7">
        <f t="shared" si="39"/>
        <v>-3.125</v>
      </c>
      <c r="AK161" s="1" t="b">
        <f t="shared" si="40"/>
        <v>0</v>
      </c>
      <c r="AL161" s="1">
        <v>311440</v>
      </c>
      <c r="AM161" s="1" t="s">
        <v>200</v>
      </c>
      <c r="AN161" s="1">
        <v>222</v>
      </c>
      <c r="AO161" s="1">
        <v>233</v>
      </c>
      <c r="AP161" s="7">
        <f t="shared" si="41"/>
        <v>-4.954954954954955</v>
      </c>
      <c r="AQ161" s="1" t="b">
        <f t="shared" si="42"/>
        <v>0</v>
      </c>
      <c r="AR161" s="1">
        <v>311440</v>
      </c>
      <c r="AS161" s="1" t="s">
        <v>200</v>
      </c>
      <c r="AT161" s="4" t="str">
        <f t="shared" si="44"/>
        <v>N</v>
      </c>
      <c r="AU161" s="4" t="str">
        <f t="shared" si="45"/>
        <v>N</v>
      </c>
      <c r="AV161" s="4" t="str">
        <f t="shared" si="46"/>
        <v>N</v>
      </c>
      <c r="AW161" s="4" t="str">
        <f t="shared" si="47"/>
        <v>S</v>
      </c>
      <c r="AX161" s="4" t="str">
        <f t="shared" si="48"/>
        <v>N</v>
      </c>
      <c r="AY161" s="4" t="str">
        <f t="shared" si="49"/>
        <v>Risco Alto</v>
      </c>
    </row>
    <row r="162" spans="1:51" ht="16.5" x14ac:dyDescent="0.3">
      <c r="A162" s="1" t="s">
        <v>1264</v>
      </c>
      <c r="B162" s="1" t="s">
        <v>201</v>
      </c>
      <c r="C162">
        <v>211</v>
      </c>
      <c r="D162" s="5">
        <v>17456</v>
      </c>
      <c r="E162" s="6">
        <f t="shared" si="34"/>
        <v>1.2087534372135655</v>
      </c>
      <c r="F162" s="7">
        <v>116.08</v>
      </c>
      <c r="G162" s="7">
        <v>97.2</v>
      </c>
      <c r="H162" s="7">
        <v>102.1</v>
      </c>
      <c r="I162" s="7">
        <v>104.2</v>
      </c>
      <c r="J162" s="7">
        <v>110.49</v>
      </c>
      <c r="K162" s="7">
        <v>104.9</v>
      </c>
      <c r="L162" s="7">
        <v>103.5</v>
      </c>
      <c r="M162" s="7">
        <v>102.1</v>
      </c>
      <c r="N162" s="1">
        <v>111.19</v>
      </c>
      <c r="O162" s="7">
        <v>88.11</v>
      </c>
      <c r="P162" s="7">
        <v>109.09</v>
      </c>
      <c r="Q162" s="12">
        <f t="shared" si="43"/>
        <v>10</v>
      </c>
      <c r="R162" s="7">
        <f t="shared" si="35"/>
        <v>90.909090909090907</v>
      </c>
      <c r="S162" s="1" t="b">
        <f t="shared" si="36"/>
        <v>1</v>
      </c>
      <c r="T162" s="1">
        <v>311450</v>
      </c>
      <c r="U162" s="1" t="s">
        <v>201</v>
      </c>
      <c r="V162" s="1">
        <v>234</v>
      </c>
      <c r="W162" s="1">
        <v>240</v>
      </c>
      <c r="X162" s="1">
        <v>248</v>
      </c>
      <c r="Y162" s="1">
        <v>255</v>
      </c>
      <c r="Z162" s="1">
        <v>248</v>
      </c>
      <c r="AA162" s="1">
        <v>255</v>
      </c>
      <c r="AB162" s="7">
        <f t="shared" si="9"/>
        <v>-2.5641025641025639</v>
      </c>
      <c r="AC162" s="7">
        <f t="shared" si="10"/>
        <v>-2.82258064516129</v>
      </c>
      <c r="AD162" s="7">
        <f t="shared" si="37"/>
        <v>-2.82258064516129</v>
      </c>
      <c r="AE162" s="1" t="b">
        <f t="shared" si="38"/>
        <v>0</v>
      </c>
      <c r="AF162" s="1">
        <v>311450</v>
      </c>
      <c r="AG162" s="1" t="s">
        <v>201</v>
      </c>
      <c r="AH162" s="1">
        <v>245</v>
      </c>
      <c r="AI162" s="1">
        <v>237</v>
      </c>
      <c r="AJ162" s="7">
        <f t="shared" si="39"/>
        <v>3.2653061224489797</v>
      </c>
      <c r="AK162" s="1" t="b">
        <f t="shared" si="40"/>
        <v>0</v>
      </c>
      <c r="AL162" s="1">
        <v>311450</v>
      </c>
      <c r="AM162" s="1" t="s">
        <v>201</v>
      </c>
      <c r="AN162" s="1">
        <v>248</v>
      </c>
      <c r="AO162" s="1">
        <v>255</v>
      </c>
      <c r="AP162" s="7">
        <f t="shared" si="41"/>
        <v>-2.82258064516129</v>
      </c>
      <c r="AQ162" s="1" t="b">
        <f t="shared" si="42"/>
        <v>0</v>
      </c>
      <c r="AR162" s="1">
        <v>311450</v>
      </c>
      <c r="AS162" s="1" t="s">
        <v>201</v>
      </c>
      <c r="AT162" s="4" t="str">
        <f t="shared" si="44"/>
        <v>N</v>
      </c>
      <c r="AU162" s="4" t="str">
        <f t="shared" si="45"/>
        <v>S</v>
      </c>
      <c r="AV162" s="4" t="str">
        <f t="shared" si="46"/>
        <v>N</v>
      </c>
      <c r="AW162" s="4" t="str">
        <f t="shared" si="47"/>
        <v>N</v>
      </c>
      <c r="AX162" s="4" t="str">
        <f t="shared" si="48"/>
        <v>N</v>
      </c>
      <c r="AY162" s="4" t="str">
        <f t="shared" si="49"/>
        <v>Risco Baixo</v>
      </c>
    </row>
    <row r="163" spans="1:51" ht="16.5" x14ac:dyDescent="0.3">
      <c r="A163" s="1" t="s">
        <v>2426</v>
      </c>
      <c r="B163" s="1" t="s">
        <v>202</v>
      </c>
      <c r="C163">
        <v>102</v>
      </c>
      <c r="D163" s="5">
        <v>9556</v>
      </c>
      <c r="E163" s="6">
        <f t="shared" si="34"/>
        <v>1.0673922143156132</v>
      </c>
      <c r="F163" s="7">
        <v>115.38</v>
      </c>
      <c r="G163" s="7">
        <v>94.87</v>
      </c>
      <c r="H163" s="7">
        <v>111.54</v>
      </c>
      <c r="I163" s="7">
        <v>97.44</v>
      </c>
      <c r="J163" s="7">
        <v>92.31</v>
      </c>
      <c r="K163" s="7">
        <v>108.97</v>
      </c>
      <c r="L163" s="7">
        <v>92.31</v>
      </c>
      <c r="M163" s="7">
        <v>96.15</v>
      </c>
      <c r="N163" s="1">
        <v>114.1</v>
      </c>
      <c r="O163" s="7">
        <v>94.87</v>
      </c>
      <c r="P163" s="7">
        <v>107.69</v>
      </c>
      <c r="Q163" s="12">
        <f t="shared" si="43"/>
        <v>8</v>
      </c>
      <c r="R163" s="7">
        <f t="shared" si="35"/>
        <v>72.727272727272734</v>
      </c>
      <c r="S163" s="1" t="b">
        <f t="shared" si="36"/>
        <v>1</v>
      </c>
      <c r="T163" s="1">
        <v>311455</v>
      </c>
      <c r="U163" s="1" t="s">
        <v>202</v>
      </c>
      <c r="V163" s="1">
        <v>107</v>
      </c>
      <c r="W163" s="1">
        <v>104</v>
      </c>
      <c r="X163" s="1">
        <v>111</v>
      </c>
      <c r="Y163" s="1">
        <v>115</v>
      </c>
      <c r="Z163" s="1">
        <v>111</v>
      </c>
      <c r="AA163" s="1">
        <v>115</v>
      </c>
      <c r="AB163" s="7">
        <f t="shared" si="9"/>
        <v>2.8037383177570092</v>
      </c>
      <c r="AC163" s="7">
        <f t="shared" si="10"/>
        <v>-3.6036036036036037</v>
      </c>
      <c r="AD163" s="7">
        <f t="shared" si="37"/>
        <v>-3.6036036036036037</v>
      </c>
      <c r="AE163" s="1" t="b">
        <f t="shared" si="38"/>
        <v>0</v>
      </c>
      <c r="AF163" s="1">
        <v>311455</v>
      </c>
      <c r="AG163" s="1" t="s">
        <v>202</v>
      </c>
      <c r="AH163" s="1">
        <v>105</v>
      </c>
      <c r="AI163" s="1">
        <v>118</v>
      </c>
      <c r="AJ163" s="7">
        <f t="shared" si="39"/>
        <v>-12.380952380952381</v>
      </c>
      <c r="AK163" s="1" t="b">
        <f t="shared" si="40"/>
        <v>0</v>
      </c>
      <c r="AL163" s="1">
        <v>311455</v>
      </c>
      <c r="AM163" s="1" t="s">
        <v>202</v>
      </c>
      <c r="AN163" s="1">
        <v>109</v>
      </c>
      <c r="AO163" s="1">
        <v>113</v>
      </c>
      <c r="AP163" s="7">
        <f t="shared" si="41"/>
        <v>-3.669724770642202</v>
      </c>
      <c r="AQ163" s="1" t="b">
        <f t="shared" si="42"/>
        <v>0</v>
      </c>
      <c r="AR163" s="1">
        <v>311455</v>
      </c>
      <c r="AS163" s="1" t="s">
        <v>202</v>
      </c>
      <c r="AT163" s="4" t="str">
        <f t="shared" si="44"/>
        <v>N</v>
      </c>
      <c r="AU163" s="4" t="str">
        <f t="shared" si="45"/>
        <v>N</v>
      </c>
      <c r="AV163" s="4" t="str">
        <f t="shared" si="46"/>
        <v>N</v>
      </c>
      <c r="AW163" s="4" t="str">
        <f t="shared" si="47"/>
        <v>S</v>
      </c>
      <c r="AX163" s="4" t="str">
        <f t="shared" si="48"/>
        <v>N</v>
      </c>
      <c r="AY163" s="4" t="str">
        <f t="shared" si="49"/>
        <v>Risco Alto</v>
      </c>
    </row>
    <row r="164" spans="1:51" ht="16.5" x14ac:dyDescent="0.3">
      <c r="A164" s="1" t="s">
        <v>2550</v>
      </c>
      <c r="B164" s="1" t="s">
        <v>203</v>
      </c>
      <c r="C164">
        <v>46</v>
      </c>
      <c r="D164" s="5">
        <v>3958</v>
      </c>
      <c r="E164" s="6">
        <f t="shared" si="34"/>
        <v>1.1622031328954017</v>
      </c>
      <c r="F164" s="7">
        <v>143.33000000000001</v>
      </c>
      <c r="G164" s="7">
        <v>90</v>
      </c>
      <c r="H164" s="7">
        <v>96.67</v>
      </c>
      <c r="I164" s="7">
        <v>120</v>
      </c>
      <c r="J164" s="7">
        <v>113.33</v>
      </c>
      <c r="K164" s="7">
        <v>106.67</v>
      </c>
      <c r="L164" s="7">
        <v>113.33</v>
      </c>
      <c r="M164" s="7">
        <v>120</v>
      </c>
      <c r="N164" s="1">
        <v>83.33</v>
      </c>
      <c r="O164" s="7">
        <v>90</v>
      </c>
      <c r="P164" s="7">
        <v>90</v>
      </c>
      <c r="Q164" s="12">
        <f t="shared" si="43"/>
        <v>8</v>
      </c>
      <c r="R164" s="7">
        <f t="shared" si="35"/>
        <v>72.727272727272734</v>
      </c>
      <c r="S164" s="1" t="b">
        <f t="shared" si="36"/>
        <v>1</v>
      </c>
      <c r="T164" s="1">
        <v>311460</v>
      </c>
      <c r="U164" s="1" t="s">
        <v>203</v>
      </c>
      <c r="V164" s="1">
        <v>42</v>
      </c>
      <c r="W164" s="1">
        <v>44</v>
      </c>
      <c r="X164" s="1">
        <v>42</v>
      </c>
      <c r="Y164" s="1">
        <v>44</v>
      </c>
      <c r="Z164" s="1">
        <v>42</v>
      </c>
      <c r="AA164" s="1">
        <v>44</v>
      </c>
      <c r="AB164" s="7">
        <f t="shared" si="9"/>
        <v>-4.7619047619047619</v>
      </c>
      <c r="AC164" s="7">
        <f t="shared" si="10"/>
        <v>-4.7619047619047619</v>
      </c>
      <c r="AD164" s="7">
        <f t="shared" si="37"/>
        <v>-4.7619047619047619</v>
      </c>
      <c r="AE164" s="1" t="b">
        <f t="shared" si="38"/>
        <v>0</v>
      </c>
      <c r="AF164" s="1">
        <v>311460</v>
      </c>
      <c r="AG164" s="1" t="s">
        <v>203</v>
      </c>
      <c r="AH164" s="1">
        <v>42</v>
      </c>
      <c r="AI164" s="1">
        <v>45</v>
      </c>
      <c r="AJ164" s="7">
        <f t="shared" si="39"/>
        <v>-7.1428571428571423</v>
      </c>
      <c r="AK164" s="1" t="b">
        <f t="shared" si="40"/>
        <v>0</v>
      </c>
      <c r="AL164" s="1">
        <v>311460</v>
      </c>
      <c r="AM164" s="1" t="s">
        <v>203</v>
      </c>
      <c r="AN164" s="1">
        <v>42</v>
      </c>
      <c r="AO164" s="1">
        <v>42</v>
      </c>
      <c r="AP164" s="7">
        <f t="shared" si="41"/>
        <v>0</v>
      </c>
      <c r="AQ164" s="1" t="b">
        <f t="shared" si="42"/>
        <v>0</v>
      </c>
      <c r="AR164" s="1">
        <v>311460</v>
      </c>
      <c r="AS164" s="1" t="s">
        <v>203</v>
      </c>
      <c r="AT164" s="4" t="str">
        <f t="shared" si="44"/>
        <v>N</v>
      </c>
      <c r="AU164" s="4" t="str">
        <f t="shared" si="45"/>
        <v>N</v>
      </c>
      <c r="AV164" s="4" t="str">
        <f t="shared" si="46"/>
        <v>N</v>
      </c>
      <c r="AW164" s="4" t="str">
        <f t="shared" si="47"/>
        <v>S</v>
      </c>
      <c r="AX164" s="4" t="str">
        <f t="shared" si="48"/>
        <v>N</v>
      </c>
      <c r="AY164" s="4" t="str">
        <f t="shared" si="49"/>
        <v>Risco Alto</v>
      </c>
    </row>
    <row r="165" spans="1:51" ht="16.5" x14ac:dyDescent="0.3">
      <c r="A165" s="1" t="s">
        <v>928</v>
      </c>
      <c r="B165" s="1" t="s">
        <v>204</v>
      </c>
      <c r="C165">
        <v>39</v>
      </c>
      <c r="D165" s="5">
        <v>3380</v>
      </c>
      <c r="E165" s="6">
        <f t="shared" si="34"/>
        <v>1.153846153846154</v>
      </c>
      <c r="F165" s="7">
        <v>56.25</v>
      </c>
      <c r="G165" s="7">
        <v>75</v>
      </c>
      <c r="H165" s="7">
        <v>50</v>
      </c>
      <c r="I165" s="7">
        <v>78.13</v>
      </c>
      <c r="J165" s="7">
        <v>75</v>
      </c>
      <c r="K165" s="7">
        <v>75</v>
      </c>
      <c r="L165" s="7">
        <v>75</v>
      </c>
      <c r="M165" s="7">
        <v>71.88</v>
      </c>
      <c r="N165" s="1">
        <v>75</v>
      </c>
      <c r="O165" s="7">
        <v>78.13</v>
      </c>
      <c r="P165" s="7">
        <v>81.25</v>
      </c>
      <c r="Q165" s="12">
        <f t="shared" si="43"/>
        <v>0</v>
      </c>
      <c r="R165" s="7">
        <f t="shared" si="35"/>
        <v>0</v>
      </c>
      <c r="S165" s="1" t="b">
        <f t="shared" si="36"/>
        <v>1</v>
      </c>
      <c r="T165" s="1">
        <v>311470</v>
      </c>
      <c r="U165" s="1" t="s">
        <v>204</v>
      </c>
      <c r="V165" s="1">
        <v>48</v>
      </c>
      <c r="W165" s="1">
        <v>41</v>
      </c>
      <c r="X165" s="1">
        <v>48</v>
      </c>
      <c r="Y165" s="1">
        <v>42</v>
      </c>
      <c r="Z165" s="1">
        <v>48</v>
      </c>
      <c r="AA165" s="1">
        <v>42</v>
      </c>
      <c r="AB165" s="7">
        <f t="shared" si="9"/>
        <v>14.583333333333334</v>
      </c>
      <c r="AC165" s="7">
        <f t="shared" si="10"/>
        <v>12.5</v>
      </c>
      <c r="AD165" s="7">
        <f t="shared" si="37"/>
        <v>12.5</v>
      </c>
      <c r="AE165" s="1" t="b">
        <f t="shared" si="38"/>
        <v>0</v>
      </c>
      <c r="AF165" s="1">
        <v>311470</v>
      </c>
      <c r="AG165" s="1" t="s">
        <v>204</v>
      </c>
      <c r="AH165" s="1">
        <v>48</v>
      </c>
      <c r="AI165" s="1">
        <v>41</v>
      </c>
      <c r="AJ165" s="7">
        <f t="shared" si="39"/>
        <v>14.583333333333334</v>
      </c>
      <c r="AK165" s="1" t="b">
        <f t="shared" si="40"/>
        <v>0</v>
      </c>
      <c r="AL165" s="1">
        <v>311470</v>
      </c>
      <c r="AM165" s="1" t="s">
        <v>204</v>
      </c>
      <c r="AN165" s="1">
        <v>48</v>
      </c>
      <c r="AO165" s="1">
        <v>41</v>
      </c>
      <c r="AP165" s="7">
        <f t="shared" si="41"/>
        <v>14.583333333333334</v>
      </c>
      <c r="AQ165" s="1" t="b">
        <f t="shared" si="42"/>
        <v>0</v>
      </c>
      <c r="AR165" s="1">
        <v>311470</v>
      </c>
      <c r="AS165" s="1" t="s">
        <v>204</v>
      </c>
      <c r="AT165" s="4" t="str">
        <f t="shared" si="44"/>
        <v>N</v>
      </c>
      <c r="AU165" s="4" t="str">
        <f t="shared" si="45"/>
        <v>N</v>
      </c>
      <c r="AV165" s="4" t="str">
        <f t="shared" si="46"/>
        <v>N</v>
      </c>
      <c r="AW165" s="4" t="str">
        <f t="shared" si="47"/>
        <v>S</v>
      </c>
      <c r="AX165" s="4" t="str">
        <f t="shared" si="48"/>
        <v>N</v>
      </c>
      <c r="AY165" s="4" t="str">
        <f t="shared" si="49"/>
        <v>Risco Alto</v>
      </c>
    </row>
    <row r="166" spans="1:51" ht="16.5" x14ac:dyDescent="0.3">
      <c r="A166" s="1" t="s">
        <v>2552</v>
      </c>
      <c r="B166" s="1" t="s">
        <v>205</v>
      </c>
      <c r="C166">
        <v>40</v>
      </c>
      <c r="D166" s="5">
        <v>4530</v>
      </c>
      <c r="E166" s="6">
        <f t="shared" si="34"/>
        <v>0.88300220750551872</v>
      </c>
      <c r="F166" s="7">
        <v>133.33000000000001</v>
      </c>
      <c r="G166" s="7">
        <v>120.83</v>
      </c>
      <c r="H166" s="7">
        <v>120.83</v>
      </c>
      <c r="I166" s="7">
        <v>100</v>
      </c>
      <c r="J166" s="7">
        <v>100</v>
      </c>
      <c r="K166" s="7">
        <v>137.5</v>
      </c>
      <c r="L166" s="7">
        <v>100</v>
      </c>
      <c r="M166" s="7">
        <v>100</v>
      </c>
      <c r="N166" s="1">
        <v>125</v>
      </c>
      <c r="O166" s="7">
        <v>95.83</v>
      </c>
      <c r="P166" s="7">
        <v>137.5</v>
      </c>
      <c r="Q166" s="12">
        <f t="shared" si="43"/>
        <v>11</v>
      </c>
      <c r="R166" s="7">
        <f t="shared" si="35"/>
        <v>100</v>
      </c>
      <c r="S166" s="1" t="b">
        <f t="shared" si="36"/>
        <v>1</v>
      </c>
      <c r="T166" s="1">
        <v>311480</v>
      </c>
      <c r="U166" s="1" t="s">
        <v>205</v>
      </c>
      <c r="V166" s="1">
        <v>45</v>
      </c>
      <c r="W166" s="1">
        <v>46</v>
      </c>
      <c r="X166" s="1">
        <v>45</v>
      </c>
      <c r="Y166" s="1">
        <v>46</v>
      </c>
      <c r="Z166" s="1">
        <v>45</v>
      </c>
      <c r="AA166" s="1">
        <v>46</v>
      </c>
      <c r="AB166" s="7">
        <f t="shared" si="9"/>
        <v>-2.2222222222222223</v>
      </c>
      <c r="AC166" s="7">
        <f t="shared" si="10"/>
        <v>-2.2222222222222223</v>
      </c>
      <c r="AD166" s="7">
        <f t="shared" si="37"/>
        <v>-2.2222222222222223</v>
      </c>
      <c r="AE166" s="1" t="b">
        <f t="shared" si="38"/>
        <v>0</v>
      </c>
      <c r="AF166" s="1">
        <v>311480</v>
      </c>
      <c r="AG166" s="1" t="s">
        <v>205</v>
      </c>
      <c r="AH166" s="1">
        <v>46</v>
      </c>
      <c r="AI166" s="1">
        <v>45</v>
      </c>
      <c r="AJ166" s="7">
        <f t="shared" si="39"/>
        <v>2.1739130434782608</v>
      </c>
      <c r="AK166" s="1" t="b">
        <f t="shared" si="40"/>
        <v>0</v>
      </c>
      <c r="AL166" s="1">
        <v>311480</v>
      </c>
      <c r="AM166" s="1" t="s">
        <v>205</v>
      </c>
      <c r="AN166" s="1">
        <v>45</v>
      </c>
      <c r="AO166" s="1">
        <v>45</v>
      </c>
      <c r="AP166" s="7">
        <f t="shared" si="41"/>
        <v>0</v>
      </c>
      <c r="AQ166" s="1" t="b">
        <f t="shared" si="42"/>
        <v>0</v>
      </c>
      <c r="AR166" s="1">
        <v>311480</v>
      </c>
      <c r="AS166" s="1" t="s">
        <v>205</v>
      </c>
      <c r="AT166" s="4" t="str">
        <f t="shared" si="44"/>
        <v>S</v>
      </c>
      <c r="AU166" s="4" t="str">
        <f t="shared" si="45"/>
        <v>N</v>
      </c>
      <c r="AV166" s="4" t="str">
        <f t="shared" si="46"/>
        <v>N</v>
      </c>
      <c r="AW166" s="4" t="str">
        <f t="shared" si="47"/>
        <v>N</v>
      </c>
      <c r="AX166" s="4" t="str">
        <f t="shared" si="48"/>
        <v>N</v>
      </c>
      <c r="AY166" s="4" t="str">
        <f t="shared" si="49"/>
        <v>Risco muito baixo</v>
      </c>
    </row>
    <row r="167" spans="1:51" ht="16.5" x14ac:dyDescent="0.3">
      <c r="A167" s="1" t="s">
        <v>973</v>
      </c>
      <c r="B167" s="1" t="s">
        <v>206</v>
      </c>
      <c r="C167">
        <v>20</v>
      </c>
      <c r="D167" s="5">
        <v>2241</v>
      </c>
      <c r="E167" s="6">
        <f t="shared" si="34"/>
        <v>0.89245872378402502</v>
      </c>
      <c r="F167" s="7" t="s">
        <v>62</v>
      </c>
      <c r="G167" s="7">
        <v>121.43</v>
      </c>
      <c r="H167" s="7" t="s">
        <v>62</v>
      </c>
      <c r="I167" s="7">
        <v>114.29</v>
      </c>
      <c r="J167" s="7">
        <v>92.86</v>
      </c>
      <c r="K167" s="7">
        <v>142.86000000000001</v>
      </c>
      <c r="L167" s="7">
        <v>92.86</v>
      </c>
      <c r="M167" s="7">
        <v>92.86</v>
      </c>
      <c r="N167" s="1">
        <v>142.86000000000001</v>
      </c>
      <c r="O167" s="7">
        <v>142.86000000000001</v>
      </c>
      <c r="P167" s="7">
        <v>128.57</v>
      </c>
      <c r="Q167" s="12">
        <f t="shared" si="43"/>
        <v>6</v>
      </c>
      <c r="R167" s="7">
        <f t="shared" si="35"/>
        <v>54.54545454545454</v>
      </c>
      <c r="S167" s="1" t="b">
        <f t="shared" si="36"/>
        <v>1</v>
      </c>
      <c r="T167" s="1">
        <v>311490</v>
      </c>
      <c r="U167" s="1" t="s">
        <v>206</v>
      </c>
      <c r="V167" s="1">
        <v>29</v>
      </c>
      <c r="W167" s="1">
        <v>27</v>
      </c>
      <c r="X167" s="1">
        <v>29</v>
      </c>
      <c r="Y167" s="1">
        <v>27</v>
      </c>
      <c r="Z167" s="1">
        <v>29</v>
      </c>
      <c r="AA167" s="1">
        <v>27</v>
      </c>
      <c r="AB167" s="7">
        <f t="shared" si="9"/>
        <v>6.8965517241379306</v>
      </c>
      <c r="AC167" s="7">
        <f t="shared" si="10"/>
        <v>6.8965517241379306</v>
      </c>
      <c r="AD167" s="7">
        <f t="shared" si="37"/>
        <v>6.8965517241379306</v>
      </c>
      <c r="AE167" s="1" t="b">
        <f t="shared" si="38"/>
        <v>0</v>
      </c>
      <c r="AF167" s="1">
        <v>311490</v>
      </c>
      <c r="AG167" s="1" t="s">
        <v>206</v>
      </c>
      <c r="AH167" s="1">
        <v>29</v>
      </c>
      <c r="AI167" s="1">
        <v>24</v>
      </c>
      <c r="AJ167" s="7">
        <f t="shared" si="39"/>
        <v>17.241379310344829</v>
      </c>
      <c r="AK167" s="1" t="b">
        <f t="shared" si="40"/>
        <v>0</v>
      </c>
      <c r="AL167" s="1">
        <v>311490</v>
      </c>
      <c r="AM167" s="1" t="s">
        <v>206</v>
      </c>
      <c r="AN167" s="1">
        <v>29</v>
      </c>
      <c r="AO167" s="1">
        <v>24</v>
      </c>
      <c r="AP167" s="7">
        <f t="shared" si="41"/>
        <v>17.241379310344829</v>
      </c>
      <c r="AQ167" s="1" t="b">
        <f t="shared" si="42"/>
        <v>0</v>
      </c>
      <c r="AR167" s="1">
        <v>311490</v>
      </c>
      <c r="AS167" s="1" t="s">
        <v>206</v>
      </c>
      <c r="AT167" s="4" t="str">
        <f t="shared" si="44"/>
        <v>N</v>
      </c>
      <c r="AU167" s="4" t="str">
        <f t="shared" si="45"/>
        <v>N</v>
      </c>
      <c r="AV167" s="4" t="str">
        <f t="shared" si="46"/>
        <v>N</v>
      </c>
      <c r="AW167" s="4" t="str">
        <f t="shared" si="47"/>
        <v>S</v>
      </c>
      <c r="AX167" s="4" t="str">
        <f t="shared" si="48"/>
        <v>N</v>
      </c>
      <c r="AY167" s="4" t="str">
        <f t="shared" si="49"/>
        <v>Risco Alto</v>
      </c>
    </row>
    <row r="168" spans="1:51" ht="16.5" x14ac:dyDescent="0.3">
      <c r="A168" s="1" t="s">
        <v>2480</v>
      </c>
      <c r="B168" s="1" t="s">
        <v>207</v>
      </c>
      <c r="C168">
        <v>34</v>
      </c>
      <c r="D168" s="5">
        <v>2893</v>
      </c>
      <c r="E168" s="6">
        <f t="shared" si="34"/>
        <v>1.1752506049083997</v>
      </c>
      <c r="F168" s="7">
        <v>78.260000000000005</v>
      </c>
      <c r="G168" s="7">
        <v>100</v>
      </c>
      <c r="H168" s="7">
        <v>52.17</v>
      </c>
      <c r="I168" s="7">
        <v>113.04</v>
      </c>
      <c r="J168" s="7">
        <v>117.39</v>
      </c>
      <c r="K168" s="7">
        <v>104.35</v>
      </c>
      <c r="L168" s="7">
        <v>117.39</v>
      </c>
      <c r="M168" s="7">
        <v>113.04</v>
      </c>
      <c r="N168" s="1">
        <v>139.13</v>
      </c>
      <c r="O168" s="7">
        <v>117.39</v>
      </c>
      <c r="P168" s="7">
        <v>126.09</v>
      </c>
      <c r="Q168" s="12">
        <f t="shared" si="43"/>
        <v>9</v>
      </c>
      <c r="R168" s="7">
        <f t="shared" si="35"/>
        <v>81.818181818181827</v>
      </c>
      <c r="S168" s="1" t="b">
        <f t="shared" si="36"/>
        <v>1</v>
      </c>
      <c r="T168" s="1">
        <v>311500</v>
      </c>
      <c r="U168" s="1" t="s">
        <v>207</v>
      </c>
      <c r="V168" s="1">
        <v>44</v>
      </c>
      <c r="W168" s="1">
        <v>55</v>
      </c>
      <c r="X168" s="1">
        <v>44</v>
      </c>
      <c r="Y168" s="1">
        <v>56</v>
      </c>
      <c r="Z168" s="1">
        <v>44</v>
      </c>
      <c r="AA168" s="1">
        <v>56</v>
      </c>
      <c r="AB168" s="7">
        <f t="shared" si="9"/>
        <v>-25</v>
      </c>
      <c r="AC168" s="7">
        <f t="shared" si="10"/>
        <v>-27.27272727272727</v>
      </c>
      <c r="AD168" s="7">
        <f t="shared" si="37"/>
        <v>-27.27272727272727</v>
      </c>
      <c r="AE168" s="1" t="b">
        <f t="shared" si="38"/>
        <v>0</v>
      </c>
      <c r="AF168" s="1">
        <v>311500</v>
      </c>
      <c r="AG168" s="1" t="s">
        <v>207</v>
      </c>
      <c r="AH168" s="1">
        <v>46</v>
      </c>
      <c r="AI168" s="1">
        <v>66</v>
      </c>
      <c r="AJ168" s="7">
        <f t="shared" si="39"/>
        <v>-43.478260869565219</v>
      </c>
      <c r="AK168" s="1" t="b">
        <f t="shared" si="40"/>
        <v>0</v>
      </c>
      <c r="AL168" s="1">
        <v>311500</v>
      </c>
      <c r="AM168" s="1" t="s">
        <v>207</v>
      </c>
      <c r="AN168" s="1">
        <v>44</v>
      </c>
      <c r="AO168" s="1">
        <v>63</v>
      </c>
      <c r="AP168" s="7">
        <f t="shared" si="41"/>
        <v>-43.18181818181818</v>
      </c>
      <c r="AQ168" s="1" t="b">
        <f t="shared" si="42"/>
        <v>0</v>
      </c>
      <c r="AR168" s="1">
        <v>311500</v>
      </c>
      <c r="AS168" s="1" t="s">
        <v>207</v>
      </c>
      <c r="AT168" s="4" t="str">
        <f t="shared" si="44"/>
        <v>N</v>
      </c>
      <c r="AU168" s="4" t="str">
        <f t="shared" si="45"/>
        <v>S</v>
      </c>
      <c r="AV168" s="4" t="str">
        <f t="shared" si="46"/>
        <v>N</v>
      </c>
      <c r="AW168" s="4" t="str">
        <f t="shared" si="47"/>
        <v>N</v>
      </c>
      <c r="AX168" s="4" t="str">
        <f t="shared" si="48"/>
        <v>N</v>
      </c>
      <c r="AY168" s="4" t="str">
        <f t="shared" si="49"/>
        <v>Risco Baixo</v>
      </c>
    </row>
    <row r="169" spans="1:51" ht="16.5" x14ac:dyDescent="0.3">
      <c r="A169" s="1" t="s">
        <v>1866</v>
      </c>
      <c r="B169" s="1" t="s">
        <v>208</v>
      </c>
      <c r="C169">
        <v>229</v>
      </c>
      <c r="D169" s="5">
        <v>17433</v>
      </c>
      <c r="E169" s="6">
        <f t="shared" si="34"/>
        <v>1.3136006424597029</v>
      </c>
      <c r="F169" s="7">
        <v>113.19</v>
      </c>
      <c r="G169" s="7">
        <v>88.19</v>
      </c>
      <c r="H169" s="7">
        <v>98.61</v>
      </c>
      <c r="I169" s="7">
        <v>88.19</v>
      </c>
      <c r="J169" s="7">
        <v>84.72</v>
      </c>
      <c r="K169" s="7">
        <v>94.44</v>
      </c>
      <c r="L169" s="7">
        <v>84.03</v>
      </c>
      <c r="M169" s="7">
        <v>86.11</v>
      </c>
      <c r="N169" s="1">
        <v>114.58</v>
      </c>
      <c r="O169" s="7">
        <v>103.47</v>
      </c>
      <c r="P169" s="7">
        <v>112.5</v>
      </c>
      <c r="Q169" s="12">
        <f t="shared" si="43"/>
        <v>5</v>
      </c>
      <c r="R169" s="7">
        <f t="shared" si="35"/>
        <v>45.454545454545453</v>
      </c>
      <c r="S169" s="1" t="b">
        <f t="shared" si="36"/>
        <v>1</v>
      </c>
      <c r="T169" s="1">
        <v>311510</v>
      </c>
      <c r="U169" s="1" t="s">
        <v>208</v>
      </c>
      <c r="V169" s="1">
        <v>244</v>
      </c>
      <c r="W169" s="1">
        <v>249</v>
      </c>
      <c r="X169" s="1">
        <v>254</v>
      </c>
      <c r="Y169" s="1">
        <v>249</v>
      </c>
      <c r="Z169" s="1">
        <v>254</v>
      </c>
      <c r="AA169" s="1">
        <v>249</v>
      </c>
      <c r="AB169" s="7">
        <f t="shared" si="9"/>
        <v>-2.0491803278688523</v>
      </c>
      <c r="AC169" s="7">
        <f t="shared" si="10"/>
        <v>1.9685039370078741</v>
      </c>
      <c r="AD169" s="7">
        <f t="shared" si="37"/>
        <v>1.9685039370078741</v>
      </c>
      <c r="AE169" s="1" t="b">
        <f t="shared" si="38"/>
        <v>0</v>
      </c>
      <c r="AF169" s="1">
        <v>311510</v>
      </c>
      <c r="AG169" s="1" t="s">
        <v>208</v>
      </c>
      <c r="AH169" s="1">
        <v>253</v>
      </c>
      <c r="AI169" s="1">
        <v>256</v>
      </c>
      <c r="AJ169" s="7">
        <f t="shared" si="39"/>
        <v>-1.1857707509881421</v>
      </c>
      <c r="AK169" s="1" t="b">
        <f t="shared" si="40"/>
        <v>0</v>
      </c>
      <c r="AL169" s="1">
        <v>311510</v>
      </c>
      <c r="AM169" s="1" t="s">
        <v>208</v>
      </c>
      <c r="AN169" s="1">
        <v>252</v>
      </c>
      <c r="AO169" s="1">
        <v>227</v>
      </c>
      <c r="AP169" s="7">
        <f t="shared" si="41"/>
        <v>9.9206349206349209</v>
      </c>
      <c r="AQ169" s="1" t="b">
        <f t="shared" si="42"/>
        <v>0</v>
      </c>
      <c r="AR169" s="1">
        <v>311510</v>
      </c>
      <c r="AS169" s="1" t="s">
        <v>208</v>
      </c>
      <c r="AT169" s="4" t="str">
        <f t="shared" si="44"/>
        <v>N</v>
      </c>
      <c r="AU169" s="4" t="str">
        <f t="shared" si="45"/>
        <v>N</v>
      </c>
      <c r="AV169" s="4" t="str">
        <f t="shared" si="46"/>
        <v>N</v>
      </c>
      <c r="AW169" s="4" t="str">
        <f t="shared" si="47"/>
        <v>S</v>
      </c>
      <c r="AX169" s="4" t="str">
        <f t="shared" si="48"/>
        <v>N</v>
      </c>
      <c r="AY169" s="4" t="str">
        <f t="shared" si="49"/>
        <v>Risco Alto</v>
      </c>
    </row>
    <row r="170" spans="1:51" ht="16.5" x14ac:dyDescent="0.3">
      <c r="A170" s="1" t="s">
        <v>1658</v>
      </c>
      <c r="B170" s="1" t="s">
        <v>209</v>
      </c>
      <c r="C170">
        <v>791</v>
      </c>
      <c r="D170" s="5">
        <v>70630</v>
      </c>
      <c r="E170" s="6">
        <f t="shared" si="34"/>
        <v>1.1199207135777998</v>
      </c>
      <c r="F170" s="7">
        <v>139.82</v>
      </c>
      <c r="G170" s="7">
        <v>55.64</v>
      </c>
      <c r="H170" s="7">
        <v>126.73</v>
      </c>
      <c r="I170" s="7">
        <v>70</v>
      </c>
      <c r="J170" s="7">
        <v>67.819999999999993</v>
      </c>
      <c r="K170" s="7">
        <v>79.64</v>
      </c>
      <c r="L170" s="7">
        <v>64.91</v>
      </c>
      <c r="M170" s="7">
        <v>67.09</v>
      </c>
      <c r="N170" s="1">
        <v>90.18</v>
      </c>
      <c r="O170" s="7">
        <v>77.27</v>
      </c>
      <c r="P170" s="7">
        <v>76.73</v>
      </c>
      <c r="Q170" s="12">
        <f t="shared" si="43"/>
        <v>2</v>
      </c>
      <c r="R170" s="7">
        <f t="shared" si="35"/>
        <v>18.181818181818183</v>
      </c>
      <c r="S170" s="1" t="b">
        <f t="shared" si="36"/>
        <v>1</v>
      </c>
      <c r="T170" s="1">
        <v>311530</v>
      </c>
      <c r="U170" s="1" t="s">
        <v>209</v>
      </c>
      <c r="V170" s="1">
        <v>767</v>
      </c>
      <c r="W170" s="1">
        <v>787</v>
      </c>
      <c r="X170" s="1">
        <v>810</v>
      </c>
      <c r="Y170" s="1">
        <v>815</v>
      </c>
      <c r="Z170" s="1">
        <v>808</v>
      </c>
      <c r="AA170" s="1">
        <v>813</v>
      </c>
      <c r="AB170" s="7">
        <f t="shared" si="9"/>
        <v>-2.6075619295958279</v>
      </c>
      <c r="AC170" s="7">
        <f t="shared" si="10"/>
        <v>-0.61728395061728392</v>
      </c>
      <c r="AD170" s="7">
        <f t="shared" si="37"/>
        <v>-0.61881188118811881</v>
      </c>
      <c r="AE170" s="1" t="b">
        <f t="shared" si="38"/>
        <v>0</v>
      </c>
      <c r="AF170" s="1">
        <v>311530</v>
      </c>
      <c r="AG170" s="1" t="s">
        <v>209</v>
      </c>
      <c r="AH170" s="1">
        <v>799</v>
      </c>
      <c r="AI170" s="1">
        <v>747</v>
      </c>
      <c r="AJ170" s="7">
        <f t="shared" si="39"/>
        <v>6.5081351689612017</v>
      </c>
      <c r="AK170" s="1" t="b">
        <f t="shared" si="40"/>
        <v>0</v>
      </c>
      <c r="AL170" s="1">
        <v>311530</v>
      </c>
      <c r="AM170" s="1" t="s">
        <v>209</v>
      </c>
      <c r="AN170" s="1">
        <v>801</v>
      </c>
      <c r="AO170" s="1">
        <v>746</v>
      </c>
      <c r="AP170" s="7">
        <f t="shared" si="41"/>
        <v>6.8664169787765292</v>
      </c>
      <c r="AQ170" s="1" t="b">
        <f t="shared" si="42"/>
        <v>0</v>
      </c>
      <c r="AR170" s="1">
        <v>311530</v>
      </c>
      <c r="AS170" s="1" t="s">
        <v>209</v>
      </c>
      <c r="AT170" s="4" t="str">
        <f t="shared" si="44"/>
        <v>N</v>
      </c>
      <c r="AU170" s="4" t="str">
        <f t="shared" si="45"/>
        <v>N</v>
      </c>
      <c r="AV170" s="4" t="str">
        <f t="shared" si="46"/>
        <v>N</v>
      </c>
      <c r="AW170" s="4" t="str">
        <f t="shared" si="47"/>
        <v>S</v>
      </c>
      <c r="AX170" s="4" t="str">
        <f t="shared" si="48"/>
        <v>N</v>
      </c>
      <c r="AY170" s="4" t="str">
        <f t="shared" si="49"/>
        <v>Risco Alto</v>
      </c>
    </row>
    <row r="171" spans="1:51" ht="16.5" x14ac:dyDescent="0.3">
      <c r="A171" s="1" t="s">
        <v>1460</v>
      </c>
      <c r="B171" s="1" t="s">
        <v>210</v>
      </c>
      <c r="C171">
        <v>50</v>
      </c>
      <c r="D171" s="5">
        <v>4938</v>
      </c>
      <c r="E171" s="6">
        <f t="shared" si="34"/>
        <v>1.0125556905629809</v>
      </c>
      <c r="F171" s="7">
        <v>113.95</v>
      </c>
      <c r="G171" s="7">
        <v>86.05</v>
      </c>
      <c r="H171" s="7">
        <v>9.3000000000000007</v>
      </c>
      <c r="I171" s="7">
        <v>97.67</v>
      </c>
      <c r="J171" s="7">
        <v>88.37</v>
      </c>
      <c r="K171" s="7">
        <v>97.67</v>
      </c>
      <c r="L171" s="7">
        <v>86.05</v>
      </c>
      <c r="M171" s="7">
        <v>90.7</v>
      </c>
      <c r="N171" s="1">
        <v>76.739999999999995</v>
      </c>
      <c r="O171" s="7">
        <v>95.35</v>
      </c>
      <c r="P171" s="7">
        <v>86.05</v>
      </c>
      <c r="Q171" s="12">
        <f t="shared" si="43"/>
        <v>4</v>
      </c>
      <c r="R171" s="7">
        <f t="shared" si="35"/>
        <v>36.363636363636367</v>
      </c>
      <c r="S171" s="1" t="b">
        <f t="shared" si="36"/>
        <v>1</v>
      </c>
      <c r="T171" s="1">
        <v>311535</v>
      </c>
      <c r="U171" s="1" t="s">
        <v>210</v>
      </c>
      <c r="V171" s="1">
        <v>59</v>
      </c>
      <c r="W171" s="1">
        <v>56</v>
      </c>
      <c r="X171" s="1">
        <v>58</v>
      </c>
      <c r="Y171" s="1">
        <v>57</v>
      </c>
      <c r="Z171" s="1">
        <v>58</v>
      </c>
      <c r="AA171" s="1">
        <v>57</v>
      </c>
      <c r="AB171" s="7">
        <f t="shared" si="9"/>
        <v>5.0847457627118651</v>
      </c>
      <c r="AC171" s="7">
        <f t="shared" si="10"/>
        <v>1.7241379310344827</v>
      </c>
      <c r="AD171" s="7">
        <f t="shared" si="37"/>
        <v>1.7241379310344827</v>
      </c>
      <c r="AE171" s="1" t="b">
        <f t="shared" si="38"/>
        <v>0</v>
      </c>
      <c r="AF171" s="1">
        <v>311535</v>
      </c>
      <c r="AG171" s="1" t="s">
        <v>210</v>
      </c>
      <c r="AH171" s="1">
        <v>59</v>
      </c>
      <c r="AI171" s="1">
        <v>58</v>
      </c>
      <c r="AJ171" s="7">
        <f t="shared" si="39"/>
        <v>1.6949152542372881</v>
      </c>
      <c r="AK171" s="1" t="b">
        <f t="shared" si="40"/>
        <v>0</v>
      </c>
      <c r="AL171" s="1">
        <v>311535</v>
      </c>
      <c r="AM171" s="1" t="s">
        <v>210</v>
      </c>
      <c r="AN171" s="1">
        <v>57</v>
      </c>
      <c r="AO171" s="1">
        <v>58</v>
      </c>
      <c r="AP171" s="7">
        <f t="shared" si="41"/>
        <v>-1.7543859649122806</v>
      </c>
      <c r="AQ171" s="1" t="b">
        <f t="shared" si="42"/>
        <v>0</v>
      </c>
      <c r="AR171" s="1">
        <v>311535</v>
      </c>
      <c r="AS171" s="1" t="s">
        <v>210</v>
      </c>
      <c r="AT171" s="4" t="str">
        <f t="shared" si="44"/>
        <v>N</v>
      </c>
      <c r="AU171" s="4" t="str">
        <f t="shared" si="45"/>
        <v>N</v>
      </c>
      <c r="AV171" s="4" t="str">
        <f t="shared" si="46"/>
        <v>N</v>
      </c>
      <c r="AW171" s="4" t="str">
        <f t="shared" si="47"/>
        <v>S</v>
      </c>
      <c r="AX171" s="4" t="str">
        <f t="shared" si="48"/>
        <v>N</v>
      </c>
      <c r="AY171" s="4" t="str">
        <f t="shared" si="49"/>
        <v>Risco Alto</v>
      </c>
    </row>
    <row r="172" spans="1:51" ht="16.5" x14ac:dyDescent="0.3">
      <c r="A172" s="1" t="s">
        <v>975</v>
      </c>
      <c r="B172" s="1" t="s">
        <v>211</v>
      </c>
      <c r="C172">
        <v>33</v>
      </c>
      <c r="D172" s="5">
        <v>3489</v>
      </c>
      <c r="E172" s="6">
        <f t="shared" si="34"/>
        <v>0.94582975064488384</v>
      </c>
      <c r="F172" s="7">
        <v>75</v>
      </c>
      <c r="G172" s="7">
        <v>79.17</v>
      </c>
      <c r="H172" s="7">
        <v>12.5</v>
      </c>
      <c r="I172" s="7">
        <v>91.67</v>
      </c>
      <c r="J172" s="7">
        <v>91.67</v>
      </c>
      <c r="K172" s="7">
        <v>87.5</v>
      </c>
      <c r="L172" s="7">
        <v>91.67</v>
      </c>
      <c r="M172" s="7">
        <v>91.67</v>
      </c>
      <c r="N172" s="1">
        <v>120.83</v>
      </c>
      <c r="O172" s="7">
        <v>100</v>
      </c>
      <c r="P172" s="7">
        <v>91.67</v>
      </c>
      <c r="Q172" s="12">
        <f t="shared" si="43"/>
        <v>2</v>
      </c>
      <c r="R172" s="7">
        <f t="shared" si="35"/>
        <v>18.181818181818183</v>
      </c>
      <c r="S172" s="1" t="b">
        <f t="shared" si="36"/>
        <v>1</v>
      </c>
      <c r="T172" s="1">
        <v>311540</v>
      </c>
      <c r="U172" s="1" t="s">
        <v>211</v>
      </c>
      <c r="V172" s="1">
        <v>36</v>
      </c>
      <c r="W172" s="1">
        <v>36</v>
      </c>
      <c r="X172" s="1">
        <v>36</v>
      </c>
      <c r="Y172" s="1">
        <v>36</v>
      </c>
      <c r="Z172" s="1">
        <v>36</v>
      </c>
      <c r="AA172" s="1">
        <v>36</v>
      </c>
      <c r="AB172" s="7">
        <f t="shared" si="9"/>
        <v>0</v>
      </c>
      <c r="AC172" s="7">
        <f t="shared" si="10"/>
        <v>0</v>
      </c>
      <c r="AD172" s="7">
        <f t="shared" si="37"/>
        <v>0</v>
      </c>
      <c r="AE172" s="1" t="b">
        <f t="shared" si="38"/>
        <v>0</v>
      </c>
      <c r="AF172" s="1">
        <v>311540</v>
      </c>
      <c r="AG172" s="1" t="s">
        <v>211</v>
      </c>
      <c r="AH172" s="1">
        <v>35</v>
      </c>
      <c r="AI172" s="1">
        <v>38</v>
      </c>
      <c r="AJ172" s="7">
        <f t="shared" si="39"/>
        <v>-8.5714285714285712</v>
      </c>
      <c r="AK172" s="1" t="b">
        <f t="shared" si="40"/>
        <v>0</v>
      </c>
      <c r="AL172" s="1">
        <v>311540</v>
      </c>
      <c r="AM172" s="1" t="s">
        <v>211</v>
      </c>
      <c r="AN172" s="1">
        <v>37</v>
      </c>
      <c r="AO172" s="1">
        <v>34</v>
      </c>
      <c r="AP172" s="7">
        <f t="shared" si="41"/>
        <v>8.1081081081081088</v>
      </c>
      <c r="AQ172" s="1" t="b">
        <f t="shared" si="42"/>
        <v>0</v>
      </c>
      <c r="AR172" s="1">
        <v>311540</v>
      </c>
      <c r="AS172" s="1" t="s">
        <v>211</v>
      </c>
      <c r="AT172" s="4" t="str">
        <f t="shared" si="44"/>
        <v>N</v>
      </c>
      <c r="AU172" s="4" t="str">
        <f t="shared" si="45"/>
        <v>N</v>
      </c>
      <c r="AV172" s="4" t="str">
        <f t="shared" si="46"/>
        <v>N</v>
      </c>
      <c r="AW172" s="4" t="str">
        <f t="shared" si="47"/>
        <v>S</v>
      </c>
      <c r="AX172" s="4" t="str">
        <f t="shared" si="48"/>
        <v>N</v>
      </c>
      <c r="AY172" s="4" t="str">
        <f t="shared" si="49"/>
        <v>Risco Alto</v>
      </c>
    </row>
    <row r="173" spans="1:51" ht="16.5" x14ac:dyDescent="0.3">
      <c r="A173" s="1" t="s">
        <v>2304</v>
      </c>
      <c r="B173" s="1" t="s">
        <v>212</v>
      </c>
      <c r="C173">
        <v>128</v>
      </c>
      <c r="D173" s="5">
        <v>6614</v>
      </c>
      <c r="E173" s="6">
        <f t="shared" si="34"/>
        <v>1.9352887813728454</v>
      </c>
      <c r="F173" s="7">
        <v>40.590000000000003</v>
      </c>
      <c r="G173" s="7">
        <v>112.87</v>
      </c>
      <c r="H173" s="7">
        <v>39.6</v>
      </c>
      <c r="I173" s="7">
        <v>103.96</v>
      </c>
      <c r="J173" s="7">
        <v>103.96</v>
      </c>
      <c r="K173" s="7">
        <v>113.86</v>
      </c>
      <c r="L173" s="7">
        <v>103.96</v>
      </c>
      <c r="M173" s="7">
        <v>104.95</v>
      </c>
      <c r="N173" s="1">
        <v>98.02</v>
      </c>
      <c r="O173" s="7">
        <v>97.03</v>
      </c>
      <c r="P173" s="7">
        <v>97.03</v>
      </c>
      <c r="Q173" s="12">
        <f t="shared" si="43"/>
        <v>9</v>
      </c>
      <c r="R173" s="7">
        <f t="shared" si="35"/>
        <v>81.818181818181827</v>
      </c>
      <c r="S173" s="1" t="b">
        <f t="shared" si="36"/>
        <v>1</v>
      </c>
      <c r="T173" s="1">
        <v>311545</v>
      </c>
      <c r="U173" s="1" t="s">
        <v>212</v>
      </c>
      <c r="V173" s="1">
        <v>148</v>
      </c>
      <c r="W173" s="1">
        <v>161</v>
      </c>
      <c r="X173" s="1">
        <v>160</v>
      </c>
      <c r="Y173" s="1">
        <v>162</v>
      </c>
      <c r="Z173" s="1">
        <v>160</v>
      </c>
      <c r="AA173" s="1">
        <v>162</v>
      </c>
      <c r="AB173" s="7">
        <f t="shared" si="9"/>
        <v>-8.7837837837837842</v>
      </c>
      <c r="AC173" s="7">
        <f t="shared" si="10"/>
        <v>-1.25</v>
      </c>
      <c r="AD173" s="7">
        <f t="shared" si="37"/>
        <v>-1.25</v>
      </c>
      <c r="AE173" s="1" t="b">
        <f t="shared" si="38"/>
        <v>0</v>
      </c>
      <c r="AF173" s="1">
        <v>311545</v>
      </c>
      <c r="AG173" s="1" t="s">
        <v>212</v>
      </c>
      <c r="AH173" s="1">
        <v>162</v>
      </c>
      <c r="AI173" s="1">
        <v>152</v>
      </c>
      <c r="AJ173" s="7">
        <f t="shared" si="39"/>
        <v>6.1728395061728394</v>
      </c>
      <c r="AK173" s="1" t="b">
        <f t="shared" si="40"/>
        <v>0</v>
      </c>
      <c r="AL173" s="1">
        <v>311545</v>
      </c>
      <c r="AM173" s="1" t="s">
        <v>212</v>
      </c>
      <c r="AN173" s="1">
        <v>159</v>
      </c>
      <c r="AO173" s="1">
        <v>151</v>
      </c>
      <c r="AP173" s="7">
        <f t="shared" si="41"/>
        <v>5.0314465408805038</v>
      </c>
      <c r="AQ173" s="1" t="b">
        <f t="shared" si="42"/>
        <v>0</v>
      </c>
      <c r="AR173" s="1">
        <v>311545</v>
      </c>
      <c r="AS173" s="1" t="s">
        <v>212</v>
      </c>
      <c r="AT173" s="4" t="str">
        <f t="shared" si="44"/>
        <v>N</v>
      </c>
      <c r="AU173" s="4" t="str">
        <f t="shared" si="45"/>
        <v>S</v>
      </c>
      <c r="AV173" s="4" t="str">
        <f t="shared" si="46"/>
        <v>N</v>
      </c>
      <c r="AW173" s="4" t="str">
        <f t="shared" si="47"/>
        <v>N</v>
      </c>
      <c r="AX173" s="4" t="str">
        <f t="shared" si="48"/>
        <v>N</v>
      </c>
      <c r="AY173" s="4" t="str">
        <f t="shared" si="49"/>
        <v>Risco Baixo</v>
      </c>
    </row>
    <row r="174" spans="1:51" ht="16.5" x14ac:dyDescent="0.3">
      <c r="A174" s="1" t="s">
        <v>1760</v>
      </c>
      <c r="B174" s="1" t="s">
        <v>213</v>
      </c>
      <c r="C174">
        <v>53</v>
      </c>
      <c r="D174" s="5">
        <v>5067</v>
      </c>
      <c r="E174" s="6">
        <f t="shared" si="34"/>
        <v>1.0459838168541542</v>
      </c>
      <c r="F174" s="7">
        <v>59.38</v>
      </c>
      <c r="G174" s="7">
        <v>115.63</v>
      </c>
      <c r="H174" s="7">
        <v>15.63</v>
      </c>
      <c r="I174" s="7">
        <v>121.88</v>
      </c>
      <c r="J174" s="7">
        <v>140.63</v>
      </c>
      <c r="K174" s="7">
        <v>121.88</v>
      </c>
      <c r="L174" s="7">
        <v>112.5</v>
      </c>
      <c r="M174" s="7">
        <v>109.38</v>
      </c>
      <c r="N174" s="1">
        <v>96.88</v>
      </c>
      <c r="O174" s="7">
        <v>109.38</v>
      </c>
      <c r="P174" s="7">
        <v>93.75</v>
      </c>
      <c r="Q174" s="12">
        <f t="shared" si="43"/>
        <v>8</v>
      </c>
      <c r="R174" s="7">
        <f t="shared" si="35"/>
        <v>72.727272727272734</v>
      </c>
      <c r="S174" s="1" t="b">
        <f t="shared" si="36"/>
        <v>1</v>
      </c>
      <c r="T174" s="1">
        <v>311547</v>
      </c>
      <c r="U174" s="1" t="s">
        <v>213</v>
      </c>
      <c r="V174" s="1">
        <v>66</v>
      </c>
      <c r="W174" s="1">
        <v>61</v>
      </c>
      <c r="X174" s="1">
        <v>69</v>
      </c>
      <c r="Y174" s="1">
        <v>67</v>
      </c>
      <c r="Z174" s="1">
        <v>69</v>
      </c>
      <c r="AA174" s="1">
        <v>67</v>
      </c>
      <c r="AB174" s="7">
        <f t="shared" si="9"/>
        <v>7.5757575757575761</v>
      </c>
      <c r="AC174" s="7">
        <f t="shared" si="10"/>
        <v>2.8985507246376812</v>
      </c>
      <c r="AD174" s="7">
        <f t="shared" si="37"/>
        <v>2.8985507246376812</v>
      </c>
      <c r="AE174" s="1" t="b">
        <f t="shared" si="38"/>
        <v>0</v>
      </c>
      <c r="AF174" s="1">
        <v>311547</v>
      </c>
      <c r="AG174" s="1" t="s">
        <v>213</v>
      </c>
      <c r="AH174" s="1">
        <v>69</v>
      </c>
      <c r="AI174" s="1">
        <v>56</v>
      </c>
      <c r="AJ174" s="7">
        <f t="shared" si="39"/>
        <v>18.840579710144929</v>
      </c>
      <c r="AK174" s="1" t="b">
        <f t="shared" si="40"/>
        <v>0</v>
      </c>
      <c r="AL174" s="1">
        <v>311547</v>
      </c>
      <c r="AM174" s="1" t="s">
        <v>213</v>
      </c>
      <c r="AN174" s="1">
        <v>67</v>
      </c>
      <c r="AO174" s="1">
        <v>54</v>
      </c>
      <c r="AP174" s="7">
        <f t="shared" si="41"/>
        <v>19.402985074626866</v>
      </c>
      <c r="AQ174" s="1" t="b">
        <f t="shared" si="42"/>
        <v>0</v>
      </c>
      <c r="AR174" s="1">
        <v>311547</v>
      </c>
      <c r="AS174" s="1" t="s">
        <v>213</v>
      </c>
      <c r="AT174" s="4" t="str">
        <f t="shared" si="44"/>
        <v>N</v>
      </c>
      <c r="AU174" s="4" t="str">
        <f t="shared" si="45"/>
        <v>N</v>
      </c>
      <c r="AV174" s="4" t="str">
        <f t="shared" si="46"/>
        <v>N</v>
      </c>
      <c r="AW174" s="4" t="str">
        <f t="shared" si="47"/>
        <v>S</v>
      </c>
      <c r="AX174" s="4" t="str">
        <f t="shared" si="48"/>
        <v>N</v>
      </c>
      <c r="AY174" s="4" t="str">
        <f t="shared" si="49"/>
        <v>Risco Alto</v>
      </c>
    </row>
    <row r="175" spans="1:51" ht="16.5" x14ac:dyDescent="0.3">
      <c r="A175" s="1" t="s">
        <v>2554</v>
      </c>
      <c r="B175" s="1" t="s">
        <v>214</v>
      </c>
      <c r="C175">
        <v>213</v>
      </c>
      <c r="D175" s="5">
        <v>21641</v>
      </c>
      <c r="E175" s="6">
        <f t="shared" si="34"/>
        <v>0.98424287232567809</v>
      </c>
      <c r="F175" s="7">
        <v>95.32</v>
      </c>
      <c r="G175" s="7">
        <v>80.7</v>
      </c>
      <c r="H175" s="7">
        <v>54.39</v>
      </c>
      <c r="I175" s="7">
        <v>84.21</v>
      </c>
      <c r="J175" s="7">
        <v>71.349999999999994</v>
      </c>
      <c r="K175" s="7">
        <v>82.46</v>
      </c>
      <c r="L175" s="7">
        <v>68.42</v>
      </c>
      <c r="M175" s="7">
        <v>63.74</v>
      </c>
      <c r="N175" s="1">
        <v>93.57</v>
      </c>
      <c r="O175" s="7">
        <v>63.74</v>
      </c>
      <c r="P175" s="7">
        <v>86.55</v>
      </c>
      <c r="Q175" s="12">
        <f t="shared" si="43"/>
        <v>1</v>
      </c>
      <c r="R175" s="7">
        <f t="shared" si="35"/>
        <v>9.0909090909090917</v>
      </c>
      <c r="S175" s="1" t="b">
        <f t="shared" si="36"/>
        <v>1</v>
      </c>
      <c r="T175" s="1">
        <v>311550</v>
      </c>
      <c r="U175" s="1" t="s">
        <v>214</v>
      </c>
      <c r="V175" s="1">
        <v>233</v>
      </c>
      <c r="W175" s="1">
        <v>235</v>
      </c>
      <c r="X175" s="1">
        <v>238</v>
      </c>
      <c r="Y175" s="1">
        <v>239</v>
      </c>
      <c r="Z175" s="1">
        <v>238</v>
      </c>
      <c r="AA175" s="1">
        <v>239</v>
      </c>
      <c r="AB175" s="7">
        <f t="shared" si="9"/>
        <v>-0.85836909871244638</v>
      </c>
      <c r="AC175" s="7">
        <f t="shared" si="10"/>
        <v>-0.42016806722689076</v>
      </c>
      <c r="AD175" s="7">
        <f t="shared" si="37"/>
        <v>-0.42016806722689076</v>
      </c>
      <c r="AE175" s="1" t="b">
        <f t="shared" si="38"/>
        <v>0</v>
      </c>
      <c r="AF175" s="1">
        <v>311550</v>
      </c>
      <c r="AG175" s="1" t="s">
        <v>214</v>
      </c>
      <c r="AH175" s="1">
        <v>237</v>
      </c>
      <c r="AI175" s="1">
        <v>254</v>
      </c>
      <c r="AJ175" s="7">
        <f t="shared" si="39"/>
        <v>-7.1729957805907167</v>
      </c>
      <c r="AK175" s="1" t="b">
        <f t="shared" si="40"/>
        <v>0</v>
      </c>
      <c r="AL175" s="1">
        <v>311550</v>
      </c>
      <c r="AM175" s="1" t="s">
        <v>214</v>
      </c>
      <c r="AN175" s="1">
        <v>238</v>
      </c>
      <c r="AO175" s="1">
        <v>251</v>
      </c>
      <c r="AP175" s="7">
        <f t="shared" si="41"/>
        <v>-5.46218487394958</v>
      </c>
      <c r="AQ175" s="1" t="b">
        <f t="shared" si="42"/>
        <v>0</v>
      </c>
      <c r="AR175" s="1">
        <v>311550</v>
      </c>
      <c r="AS175" s="1" t="s">
        <v>214</v>
      </c>
      <c r="AT175" s="4" t="str">
        <f t="shared" si="44"/>
        <v>N</v>
      </c>
      <c r="AU175" s="4" t="str">
        <f t="shared" si="45"/>
        <v>N</v>
      </c>
      <c r="AV175" s="4" t="str">
        <f t="shared" si="46"/>
        <v>N</v>
      </c>
      <c r="AW175" s="4" t="str">
        <f t="shared" si="47"/>
        <v>S</v>
      </c>
      <c r="AX175" s="4" t="str">
        <f t="shared" si="48"/>
        <v>N</v>
      </c>
      <c r="AY175" s="4" t="str">
        <f t="shared" si="49"/>
        <v>Risco Alto</v>
      </c>
    </row>
    <row r="176" spans="1:51" ht="16.5" x14ac:dyDescent="0.3">
      <c r="A176" s="1" t="s">
        <v>2238</v>
      </c>
      <c r="B176" s="1" t="s">
        <v>215</v>
      </c>
      <c r="C176">
        <v>10</v>
      </c>
      <c r="D176" s="5">
        <v>1199</v>
      </c>
      <c r="E176" s="6">
        <f t="shared" si="34"/>
        <v>0.8340283569641368</v>
      </c>
      <c r="F176" s="7">
        <v>80</v>
      </c>
      <c r="G176" s="7">
        <v>80</v>
      </c>
      <c r="H176" s="7">
        <v>80</v>
      </c>
      <c r="I176" s="7">
        <v>100</v>
      </c>
      <c r="J176" s="7">
        <v>80</v>
      </c>
      <c r="K176" s="7">
        <v>80</v>
      </c>
      <c r="L176" s="7">
        <v>80</v>
      </c>
      <c r="M176" s="7">
        <v>80</v>
      </c>
      <c r="N176" s="1">
        <v>180</v>
      </c>
      <c r="O176" s="7">
        <v>180</v>
      </c>
      <c r="P176" s="7">
        <v>260</v>
      </c>
      <c r="Q176" s="12">
        <f t="shared" si="43"/>
        <v>4</v>
      </c>
      <c r="R176" s="7">
        <f t="shared" si="35"/>
        <v>36.363636363636367</v>
      </c>
      <c r="S176" s="1" t="b">
        <f t="shared" si="36"/>
        <v>1</v>
      </c>
      <c r="T176" s="1">
        <v>311560</v>
      </c>
      <c r="U176" s="1" t="s">
        <v>215</v>
      </c>
      <c r="V176" s="1">
        <v>11</v>
      </c>
      <c r="W176" s="1">
        <v>17</v>
      </c>
      <c r="X176" s="1">
        <v>11</v>
      </c>
      <c r="Y176" s="1">
        <v>17</v>
      </c>
      <c r="Z176" s="1">
        <v>11</v>
      </c>
      <c r="AA176" s="1">
        <v>17</v>
      </c>
      <c r="AB176" s="7">
        <f t="shared" si="9"/>
        <v>-54.54545454545454</v>
      </c>
      <c r="AC176" s="7">
        <f t="shared" si="10"/>
        <v>-54.54545454545454</v>
      </c>
      <c r="AD176" s="7">
        <f t="shared" si="37"/>
        <v>-54.54545454545454</v>
      </c>
      <c r="AE176" s="1" t="b">
        <f t="shared" si="38"/>
        <v>0</v>
      </c>
      <c r="AF176" s="1">
        <v>311560</v>
      </c>
      <c r="AG176" s="1" t="s">
        <v>215</v>
      </c>
      <c r="AH176" s="1">
        <v>11</v>
      </c>
      <c r="AI176" s="1">
        <v>19</v>
      </c>
      <c r="AJ176" s="7">
        <f t="shared" si="39"/>
        <v>-72.727272727272734</v>
      </c>
      <c r="AK176" s="1" t="b">
        <f t="shared" si="40"/>
        <v>0</v>
      </c>
      <c r="AL176" s="1">
        <v>311560</v>
      </c>
      <c r="AM176" s="1" t="s">
        <v>215</v>
      </c>
      <c r="AN176" s="1">
        <v>11</v>
      </c>
      <c r="AO176" s="1">
        <v>19</v>
      </c>
      <c r="AP176" s="7">
        <f t="shared" si="41"/>
        <v>-72.727272727272734</v>
      </c>
      <c r="AQ176" s="1" t="b">
        <f t="shared" si="42"/>
        <v>0</v>
      </c>
      <c r="AR176" s="1">
        <v>311560</v>
      </c>
      <c r="AS176" s="1" t="s">
        <v>215</v>
      </c>
      <c r="AT176" s="4" t="str">
        <f t="shared" si="44"/>
        <v>N</v>
      </c>
      <c r="AU176" s="4" t="str">
        <f t="shared" si="45"/>
        <v>N</v>
      </c>
      <c r="AV176" s="4" t="str">
        <f t="shared" si="46"/>
        <v>N</v>
      </c>
      <c r="AW176" s="4" t="str">
        <f t="shared" si="47"/>
        <v>S</v>
      </c>
      <c r="AX176" s="4" t="str">
        <f t="shared" si="48"/>
        <v>N</v>
      </c>
      <c r="AY176" s="4" t="str">
        <f t="shared" si="49"/>
        <v>Risco Alto</v>
      </c>
    </row>
    <row r="177" spans="1:51" ht="16.5" x14ac:dyDescent="0.3">
      <c r="A177" s="1" t="s">
        <v>1362</v>
      </c>
      <c r="B177" s="1" t="s">
        <v>216</v>
      </c>
      <c r="C177">
        <v>80</v>
      </c>
      <c r="D177" s="5">
        <v>6806</v>
      </c>
      <c r="E177" s="6">
        <f t="shared" si="34"/>
        <v>1.1754334410813987</v>
      </c>
      <c r="F177" s="7">
        <v>110</v>
      </c>
      <c r="G177" s="7">
        <v>90</v>
      </c>
      <c r="H177" s="7">
        <v>85</v>
      </c>
      <c r="I177" s="7">
        <v>92.5</v>
      </c>
      <c r="J177" s="7">
        <v>87.5</v>
      </c>
      <c r="K177" s="7">
        <v>92.5</v>
      </c>
      <c r="L177" s="7">
        <v>87.5</v>
      </c>
      <c r="M177" s="7">
        <v>82.5</v>
      </c>
      <c r="N177" s="1">
        <v>125</v>
      </c>
      <c r="O177" s="7">
        <v>80</v>
      </c>
      <c r="P177" s="7">
        <v>120</v>
      </c>
      <c r="Q177" s="12">
        <f t="shared" si="43"/>
        <v>4</v>
      </c>
      <c r="R177" s="7">
        <f t="shared" si="35"/>
        <v>36.363636363636367</v>
      </c>
      <c r="S177" s="1" t="b">
        <f t="shared" si="36"/>
        <v>1</v>
      </c>
      <c r="T177" s="1">
        <v>311570</v>
      </c>
      <c r="U177" s="1" t="s">
        <v>216</v>
      </c>
      <c r="V177" s="1">
        <v>52</v>
      </c>
      <c r="W177" s="1">
        <v>52</v>
      </c>
      <c r="X177" s="1">
        <v>49</v>
      </c>
      <c r="Y177" s="1">
        <v>64</v>
      </c>
      <c r="Z177" s="1">
        <v>49</v>
      </c>
      <c r="AA177" s="1">
        <v>64</v>
      </c>
      <c r="AB177" s="7">
        <f t="shared" si="9"/>
        <v>0</v>
      </c>
      <c r="AC177" s="7">
        <f t="shared" si="10"/>
        <v>-30.612244897959183</v>
      </c>
      <c r="AD177" s="7">
        <f t="shared" si="37"/>
        <v>-30.612244897959183</v>
      </c>
      <c r="AE177" s="1" t="b">
        <f t="shared" si="38"/>
        <v>0</v>
      </c>
      <c r="AF177" s="1">
        <v>311570</v>
      </c>
      <c r="AG177" s="1" t="s">
        <v>216</v>
      </c>
      <c r="AH177" s="1">
        <v>54</v>
      </c>
      <c r="AI177" s="1">
        <v>58</v>
      </c>
      <c r="AJ177" s="7">
        <f t="shared" si="39"/>
        <v>-7.4074074074074066</v>
      </c>
      <c r="AK177" s="1" t="b">
        <f t="shared" si="40"/>
        <v>0</v>
      </c>
      <c r="AL177" s="1">
        <v>311570</v>
      </c>
      <c r="AM177" s="1" t="s">
        <v>216</v>
      </c>
      <c r="AN177" s="1">
        <v>51</v>
      </c>
      <c r="AO177" s="1">
        <v>44</v>
      </c>
      <c r="AP177" s="7">
        <f t="shared" si="41"/>
        <v>13.725490196078432</v>
      </c>
      <c r="AQ177" s="1" t="b">
        <f t="shared" si="42"/>
        <v>0</v>
      </c>
      <c r="AR177" s="1">
        <v>311570</v>
      </c>
      <c r="AS177" s="1" t="s">
        <v>216</v>
      </c>
      <c r="AT177" s="4" t="str">
        <f t="shared" si="44"/>
        <v>N</v>
      </c>
      <c r="AU177" s="4" t="str">
        <f t="shared" si="45"/>
        <v>N</v>
      </c>
      <c r="AV177" s="4" t="str">
        <f t="shared" si="46"/>
        <v>N</v>
      </c>
      <c r="AW177" s="4" t="str">
        <f t="shared" si="47"/>
        <v>S</v>
      </c>
      <c r="AX177" s="4" t="str">
        <f t="shared" si="48"/>
        <v>N</v>
      </c>
      <c r="AY177" s="4" t="str">
        <f t="shared" si="49"/>
        <v>Risco Alto</v>
      </c>
    </row>
    <row r="178" spans="1:51" ht="16.5" x14ac:dyDescent="0.3">
      <c r="A178" s="1" t="s">
        <v>1511</v>
      </c>
      <c r="B178" s="1" t="s">
        <v>217</v>
      </c>
      <c r="C178">
        <v>94</v>
      </c>
      <c r="D178" s="5">
        <v>10271</v>
      </c>
      <c r="E178" s="6">
        <f t="shared" si="34"/>
        <v>0.91519813065913735</v>
      </c>
      <c r="F178" s="7">
        <v>75.319999999999993</v>
      </c>
      <c r="G178" s="7">
        <v>63.64</v>
      </c>
      <c r="H178" s="7">
        <v>66.23</v>
      </c>
      <c r="I178" s="7">
        <v>62.34</v>
      </c>
      <c r="J178" s="7">
        <v>107.79</v>
      </c>
      <c r="K178" s="7">
        <v>67.53</v>
      </c>
      <c r="L178" s="7">
        <v>59.74</v>
      </c>
      <c r="M178" s="7">
        <v>59.74</v>
      </c>
      <c r="N178" s="1">
        <v>75.319999999999993</v>
      </c>
      <c r="O178" s="7">
        <v>59.74</v>
      </c>
      <c r="P178" s="7">
        <v>76.62</v>
      </c>
      <c r="Q178" s="12">
        <f t="shared" si="43"/>
        <v>1</v>
      </c>
      <c r="R178" s="7">
        <f t="shared" si="35"/>
        <v>9.0909090909090917</v>
      </c>
      <c r="S178" s="1" t="b">
        <f t="shared" si="36"/>
        <v>1</v>
      </c>
      <c r="T178" s="1">
        <v>311580</v>
      </c>
      <c r="U178" s="1" t="s">
        <v>217</v>
      </c>
      <c r="V178" s="1">
        <v>120</v>
      </c>
      <c r="W178" s="1">
        <v>111</v>
      </c>
      <c r="X178" s="1">
        <v>122</v>
      </c>
      <c r="Y178" s="1">
        <v>116</v>
      </c>
      <c r="Z178" s="1">
        <v>122</v>
      </c>
      <c r="AA178" s="1">
        <v>116</v>
      </c>
      <c r="AB178" s="7">
        <f t="shared" si="9"/>
        <v>7.5</v>
      </c>
      <c r="AC178" s="7">
        <f t="shared" si="10"/>
        <v>4.918032786885246</v>
      </c>
      <c r="AD178" s="7">
        <f t="shared" si="37"/>
        <v>4.918032786885246</v>
      </c>
      <c r="AE178" s="1" t="b">
        <f t="shared" si="38"/>
        <v>0</v>
      </c>
      <c r="AF178" s="1">
        <v>311580</v>
      </c>
      <c r="AG178" s="1" t="s">
        <v>217</v>
      </c>
      <c r="AH178" s="1">
        <v>122</v>
      </c>
      <c r="AI178" s="1">
        <v>115</v>
      </c>
      <c r="AJ178" s="7">
        <f t="shared" si="39"/>
        <v>5.7377049180327866</v>
      </c>
      <c r="AK178" s="1" t="b">
        <f t="shared" si="40"/>
        <v>0</v>
      </c>
      <c r="AL178" s="1">
        <v>311580</v>
      </c>
      <c r="AM178" s="1" t="s">
        <v>217</v>
      </c>
      <c r="AN178" s="1">
        <v>123</v>
      </c>
      <c r="AO178" s="1">
        <v>109</v>
      </c>
      <c r="AP178" s="7">
        <f t="shared" si="41"/>
        <v>11.38211382113821</v>
      </c>
      <c r="AQ178" s="1" t="b">
        <f t="shared" si="42"/>
        <v>0</v>
      </c>
      <c r="AR178" s="1">
        <v>311580</v>
      </c>
      <c r="AS178" s="1" t="s">
        <v>217</v>
      </c>
      <c r="AT178" s="4" t="str">
        <f t="shared" si="44"/>
        <v>N</v>
      </c>
      <c r="AU178" s="4" t="str">
        <f t="shared" si="45"/>
        <v>N</v>
      </c>
      <c r="AV178" s="4" t="str">
        <f t="shared" si="46"/>
        <v>N</v>
      </c>
      <c r="AW178" s="4" t="str">
        <f t="shared" si="47"/>
        <v>S</v>
      </c>
      <c r="AX178" s="4" t="str">
        <f t="shared" si="48"/>
        <v>N</v>
      </c>
      <c r="AY178" s="4" t="str">
        <f t="shared" si="49"/>
        <v>Risco Alto</v>
      </c>
    </row>
    <row r="179" spans="1:51" ht="16.5" x14ac:dyDescent="0.3">
      <c r="A179" s="1" t="s">
        <v>1593</v>
      </c>
      <c r="B179" s="1" t="s">
        <v>218</v>
      </c>
      <c r="C179">
        <v>27</v>
      </c>
      <c r="D179" s="5">
        <v>2856</v>
      </c>
      <c r="E179" s="6">
        <f t="shared" si="34"/>
        <v>0.94537815126050417</v>
      </c>
      <c r="F179" s="7">
        <v>35.71</v>
      </c>
      <c r="G179" s="7">
        <v>114.29</v>
      </c>
      <c r="H179" s="7">
        <v>21.43</v>
      </c>
      <c r="I179" s="7">
        <v>78.569999999999993</v>
      </c>
      <c r="J179" s="7">
        <v>28.57</v>
      </c>
      <c r="K179" s="7">
        <v>128.57</v>
      </c>
      <c r="L179" s="7">
        <v>28.57</v>
      </c>
      <c r="M179" s="7">
        <v>42.86</v>
      </c>
      <c r="N179" s="1">
        <v>78.569999999999993</v>
      </c>
      <c r="O179" s="7">
        <v>57.14</v>
      </c>
      <c r="P179" s="7">
        <v>142.86000000000001</v>
      </c>
      <c r="Q179" s="12">
        <f t="shared" si="43"/>
        <v>3</v>
      </c>
      <c r="R179" s="7">
        <f t="shared" si="35"/>
        <v>27.27272727272727</v>
      </c>
      <c r="S179" s="1" t="b">
        <f t="shared" si="36"/>
        <v>1</v>
      </c>
      <c r="T179" s="1">
        <v>311590</v>
      </c>
      <c r="U179" s="1" t="s">
        <v>218</v>
      </c>
      <c r="V179" s="1">
        <v>11</v>
      </c>
      <c r="W179" s="1">
        <v>13</v>
      </c>
      <c r="X179" s="1">
        <v>12</v>
      </c>
      <c r="Y179" s="1">
        <v>13</v>
      </c>
      <c r="Z179" s="1">
        <v>12</v>
      </c>
      <c r="AA179" s="1">
        <v>13</v>
      </c>
      <c r="AB179" s="7">
        <f t="shared" si="9"/>
        <v>-18.181818181818183</v>
      </c>
      <c r="AC179" s="7">
        <f t="shared" si="10"/>
        <v>-8.3333333333333321</v>
      </c>
      <c r="AD179" s="7">
        <f t="shared" si="37"/>
        <v>-8.3333333333333321</v>
      </c>
      <c r="AE179" s="1" t="b">
        <f t="shared" si="38"/>
        <v>0</v>
      </c>
      <c r="AF179" s="1">
        <v>311590</v>
      </c>
      <c r="AG179" s="1" t="s">
        <v>218</v>
      </c>
      <c r="AH179" s="1">
        <v>13</v>
      </c>
      <c r="AI179" s="1">
        <v>16</v>
      </c>
      <c r="AJ179" s="7">
        <f t="shared" si="39"/>
        <v>-23.076923076923077</v>
      </c>
      <c r="AK179" s="1" t="b">
        <f t="shared" si="40"/>
        <v>0</v>
      </c>
      <c r="AL179" s="1">
        <v>311590</v>
      </c>
      <c r="AM179" s="1" t="s">
        <v>218</v>
      </c>
      <c r="AN179" s="1">
        <v>12</v>
      </c>
      <c r="AO179" s="1">
        <v>11</v>
      </c>
      <c r="AP179" s="7">
        <f t="shared" si="41"/>
        <v>8.3333333333333321</v>
      </c>
      <c r="AQ179" s="1" t="b">
        <f t="shared" si="42"/>
        <v>0</v>
      </c>
      <c r="AR179" s="1">
        <v>311590</v>
      </c>
      <c r="AS179" s="1" t="s">
        <v>218</v>
      </c>
      <c r="AT179" s="4" t="str">
        <f t="shared" si="44"/>
        <v>N</v>
      </c>
      <c r="AU179" s="4" t="str">
        <f t="shared" si="45"/>
        <v>N</v>
      </c>
      <c r="AV179" s="4" t="str">
        <f t="shared" si="46"/>
        <v>N</v>
      </c>
      <c r="AW179" s="4" t="str">
        <f t="shared" si="47"/>
        <v>S</v>
      </c>
      <c r="AX179" s="4" t="str">
        <f t="shared" si="48"/>
        <v>N</v>
      </c>
      <c r="AY179" s="4" t="str">
        <f t="shared" si="49"/>
        <v>Risco Alto</v>
      </c>
    </row>
    <row r="180" spans="1:51" ht="16.5" x14ac:dyDescent="0.3">
      <c r="A180" s="1" t="s">
        <v>1697</v>
      </c>
      <c r="B180" s="1" t="s">
        <v>219</v>
      </c>
      <c r="C180">
        <v>66</v>
      </c>
      <c r="D180" s="5">
        <v>5643</v>
      </c>
      <c r="E180" s="6">
        <f t="shared" si="34"/>
        <v>1.1695906432748537</v>
      </c>
      <c r="F180" s="7">
        <v>35.19</v>
      </c>
      <c r="G180" s="7">
        <v>88.89</v>
      </c>
      <c r="H180" s="7">
        <v>31.48</v>
      </c>
      <c r="I180" s="7">
        <v>111.11</v>
      </c>
      <c r="J180" s="7">
        <v>105.56</v>
      </c>
      <c r="K180" s="7">
        <v>87.04</v>
      </c>
      <c r="L180" s="7">
        <v>105.56</v>
      </c>
      <c r="M180" s="7">
        <v>103.7</v>
      </c>
      <c r="N180" s="1">
        <v>90.74</v>
      </c>
      <c r="O180" s="7">
        <v>75.930000000000007</v>
      </c>
      <c r="P180" s="7">
        <v>88.89</v>
      </c>
      <c r="Q180" s="12">
        <f t="shared" si="43"/>
        <v>4</v>
      </c>
      <c r="R180" s="7">
        <f t="shared" si="35"/>
        <v>36.363636363636367</v>
      </c>
      <c r="S180" s="1" t="b">
        <f t="shared" si="36"/>
        <v>1</v>
      </c>
      <c r="T180" s="1">
        <v>311600</v>
      </c>
      <c r="U180" s="1" t="s">
        <v>219</v>
      </c>
      <c r="V180" s="1">
        <v>79</v>
      </c>
      <c r="W180" s="1">
        <v>81</v>
      </c>
      <c r="X180" s="1">
        <v>84</v>
      </c>
      <c r="Y180" s="1">
        <v>81</v>
      </c>
      <c r="Z180" s="1">
        <v>84</v>
      </c>
      <c r="AA180" s="1">
        <v>81</v>
      </c>
      <c r="AB180" s="7">
        <f t="shared" si="9"/>
        <v>-2.5316455696202533</v>
      </c>
      <c r="AC180" s="7">
        <f t="shared" si="10"/>
        <v>3.5714285714285712</v>
      </c>
      <c r="AD180" s="7">
        <f t="shared" si="37"/>
        <v>3.5714285714285712</v>
      </c>
      <c r="AE180" s="1" t="b">
        <f t="shared" si="38"/>
        <v>0</v>
      </c>
      <c r="AF180" s="1">
        <v>311600</v>
      </c>
      <c r="AG180" s="1" t="s">
        <v>219</v>
      </c>
      <c r="AH180" s="1">
        <v>83</v>
      </c>
      <c r="AI180" s="1">
        <v>77</v>
      </c>
      <c r="AJ180" s="7">
        <f t="shared" si="39"/>
        <v>7.2289156626506017</v>
      </c>
      <c r="AK180" s="1" t="b">
        <f t="shared" si="40"/>
        <v>0</v>
      </c>
      <c r="AL180" s="1">
        <v>311600</v>
      </c>
      <c r="AM180" s="1" t="s">
        <v>219</v>
      </c>
      <c r="AN180" s="1">
        <v>83</v>
      </c>
      <c r="AO180" s="1">
        <v>78</v>
      </c>
      <c r="AP180" s="7">
        <f t="shared" si="41"/>
        <v>6.024096385542169</v>
      </c>
      <c r="AQ180" s="1" t="b">
        <f t="shared" si="42"/>
        <v>0</v>
      </c>
      <c r="AR180" s="1">
        <v>311600</v>
      </c>
      <c r="AS180" s="1" t="s">
        <v>219</v>
      </c>
      <c r="AT180" s="4" t="str">
        <f t="shared" si="44"/>
        <v>N</v>
      </c>
      <c r="AU180" s="4" t="str">
        <f t="shared" si="45"/>
        <v>N</v>
      </c>
      <c r="AV180" s="4" t="str">
        <f t="shared" si="46"/>
        <v>N</v>
      </c>
      <c r="AW180" s="4" t="str">
        <f t="shared" si="47"/>
        <v>S</v>
      </c>
      <c r="AX180" s="4" t="str">
        <f t="shared" si="48"/>
        <v>N</v>
      </c>
      <c r="AY180" s="4" t="str">
        <f t="shared" si="49"/>
        <v>Risco Alto</v>
      </c>
    </row>
    <row r="181" spans="1:51" ht="16.5" x14ac:dyDescent="0.3">
      <c r="A181" s="1" t="s">
        <v>1187</v>
      </c>
      <c r="B181" s="1" t="s">
        <v>220</v>
      </c>
      <c r="C181">
        <v>102</v>
      </c>
      <c r="D181" s="5">
        <v>15184</v>
      </c>
      <c r="E181" s="6">
        <f t="shared" si="34"/>
        <v>0.67175974710221287</v>
      </c>
      <c r="F181" s="7">
        <v>59.78</v>
      </c>
      <c r="G181" s="7">
        <v>29.35</v>
      </c>
      <c r="H181" s="7">
        <v>40.22</v>
      </c>
      <c r="I181" s="7">
        <v>41.3</v>
      </c>
      <c r="J181" s="7">
        <v>50</v>
      </c>
      <c r="K181" s="7">
        <v>54.35</v>
      </c>
      <c r="L181" s="7">
        <v>50</v>
      </c>
      <c r="M181" s="7">
        <v>41.3</v>
      </c>
      <c r="N181" s="1">
        <v>40.22</v>
      </c>
      <c r="O181" s="7">
        <v>39.130000000000003</v>
      </c>
      <c r="P181" s="7">
        <v>43.48</v>
      </c>
      <c r="Q181" s="12">
        <f t="shared" si="43"/>
        <v>0</v>
      </c>
      <c r="R181" s="7">
        <f t="shared" si="35"/>
        <v>0</v>
      </c>
      <c r="S181" s="1" t="b">
        <f t="shared" si="36"/>
        <v>1</v>
      </c>
      <c r="T181" s="1">
        <v>311610</v>
      </c>
      <c r="U181" s="1" t="s">
        <v>220</v>
      </c>
      <c r="V181" s="1">
        <v>125</v>
      </c>
      <c r="W181" s="1">
        <v>125</v>
      </c>
      <c r="X181" s="1">
        <v>128</v>
      </c>
      <c r="Y181" s="1">
        <v>145</v>
      </c>
      <c r="Z181" s="1">
        <v>128</v>
      </c>
      <c r="AA181" s="1">
        <v>145</v>
      </c>
      <c r="AB181" s="7">
        <f t="shared" si="9"/>
        <v>0</v>
      </c>
      <c r="AC181" s="7">
        <f t="shared" si="10"/>
        <v>-13.28125</v>
      </c>
      <c r="AD181" s="7">
        <f t="shared" si="37"/>
        <v>-13.28125</v>
      </c>
      <c r="AE181" s="1" t="b">
        <f t="shared" si="38"/>
        <v>0</v>
      </c>
      <c r="AF181" s="1">
        <v>311610</v>
      </c>
      <c r="AG181" s="1" t="s">
        <v>220</v>
      </c>
      <c r="AH181" s="1">
        <v>126</v>
      </c>
      <c r="AI181" s="1">
        <v>119</v>
      </c>
      <c r="AJ181" s="7">
        <f t="shared" si="39"/>
        <v>5.5555555555555554</v>
      </c>
      <c r="AK181" s="1" t="b">
        <f t="shared" si="40"/>
        <v>0</v>
      </c>
      <c r="AL181" s="1">
        <v>311610</v>
      </c>
      <c r="AM181" s="1" t="s">
        <v>220</v>
      </c>
      <c r="AN181" s="1">
        <v>135</v>
      </c>
      <c r="AO181" s="1">
        <v>101</v>
      </c>
      <c r="AP181" s="7">
        <f t="shared" si="41"/>
        <v>25.185185185185183</v>
      </c>
      <c r="AQ181" s="1" t="b">
        <f t="shared" si="42"/>
        <v>0</v>
      </c>
      <c r="AR181" s="1">
        <v>311610</v>
      </c>
      <c r="AS181" s="1" t="s">
        <v>220</v>
      </c>
      <c r="AT181" s="4" t="str">
        <f t="shared" si="44"/>
        <v>N</v>
      </c>
      <c r="AU181" s="4" t="str">
        <f t="shared" si="45"/>
        <v>N</v>
      </c>
      <c r="AV181" s="4" t="str">
        <f t="shared" si="46"/>
        <v>N</v>
      </c>
      <c r="AW181" s="4" t="str">
        <f t="shared" si="47"/>
        <v>S</v>
      </c>
      <c r="AX181" s="4" t="str">
        <f t="shared" si="48"/>
        <v>N</v>
      </c>
      <c r="AY181" s="4" t="str">
        <f t="shared" si="49"/>
        <v>Risco Alto</v>
      </c>
    </row>
    <row r="182" spans="1:51" ht="16.5" x14ac:dyDescent="0.3">
      <c r="A182" s="1" t="s">
        <v>2518</v>
      </c>
      <c r="B182" s="1" t="s">
        <v>221</v>
      </c>
      <c r="C182">
        <v>174</v>
      </c>
      <c r="D182" s="5">
        <v>11339</v>
      </c>
      <c r="E182" s="6">
        <f t="shared" si="34"/>
        <v>1.5345268542199488</v>
      </c>
      <c r="F182" s="7">
        <v>78.03</v>
      </c>
      <c r="G182" s="7">
        <v>64.39</v>
      </c>
      <c r="H182" s="7">
        <v>23.48</v>
      </c>
      <c r="I182" s="7">
        <v>81.06</v>
      </c>
      <c r="J182" s="7">
        <v>74.239999999999995</v>
      </c>
      <c r="K182" s="7">
        <v>75</v>
      </c>
      <c r="L182" s="7">
        <v>74.239999999999995</v>
      </c>
      <c r="M182" s="7">
        <v>88.64</v>
      </c>
      <c r="N182" s="1">
        <v>100.76</v>
      </c>
      <c r="O182" s="7">
        <v>89.39</v>
      </c>
      <c r="P182" s="7">
        <v>82.58</v>
      </c>
      <c r="Q182" s="12">
        <f t="shared" si="43"/>
        <v>1</v>
      </c>
      <c r="R182" s="7">
        <f t="shared" si="35"/>
        <v>9.0909090909090917</v>
      </c>
      <c r="S182" s="1" t="b">
        <f t="shared" si="36"/>
        <v>1</v>
      </c>
      <c r="T182" s="1">
        <v>311615</v>
      </c>
      <c r="U182" s="1" t="s">
        <v>221</v>
      </c>
      <c r="V182" s="1">
        <v>199</v>
      </c>
      <c r="W182" s="1">
        <v>216</v>
      </c>
      <c r="X182" s="1">
        <v>219</v>
      </c>
      <c r="Y182" s="1">
        <v>222</v>
      </c>
      <c r="Z182" s="1">
        <v>219</v>
      </c>
      <c r="AA182" s="1">
        <v>222</v>
      </c>
      <c r="AB182" s="7">
        <f t="shared" si="9"/>
        <v>-8.5427135678391952</v>
      </c>
      <c r="AC182" s="7">
        <f t="shared" si="10"/>
        <v>-1.3698630136986301</v>
      </c>
      <c r="AD182" s="7">
        <f t="shared" si="37"/>
        <v>-1.3698630136986301</v>
      </c>
      <c r="AE182" s="1" t="b">
        <f t="shared" si="38"/>
        <v>0</v>
      </c>
      <c r="AF182" s="1">
        <v>311615</v>
      </c>
      <c r="AG182" s="1" t="s">
        <v>221</v>
      </c>
      <c r="AH182" s="1">
        <v>221</v>
      </c>
      <c r="AI182" s="1">
        <v>219</v>
      </c>
      <c r="AJ182" s="7">
        <f t="shared" si="39"/>
        <v>0.90497737556561098</v>
      </c>
      <c r="AK182" s="1" t="b">
        <f t="shared" si="40"/>
        <v>0</v>
      </c>
      <c r="AL182" s="1">
        <v>311615</v>
      </c>
      <c r="AM182" s="1" t="s">
        <v>221</v>
      </c>
      <c r="AN182" s="1">
        <v>221</v>
      </c>
      <c r="AO182" s="1">
        <v>209</v>
      </c>
      <c r="AP182" s="7">
        <f t="shared" si="41"/>
        <v>5.4298642533936654</v>
      </c>
      <c r="AQ182" s="1" t="b">
        <f t="shared" si="42"/>
        <v>0</v>
      </c>
      <c r="AR182" s="1">
        <v>311615</v>
      </c>
      <c r="AS182" s="1" t="s">
        <v>221</v>
      </c>
      <c r="AT182" s="4" t="str">
        <f t="shared" si="44"/>
        <v>N</v>
      </c>
      <c r="AU182" s="4" t="str">
        <f t="shared" si="45"/>
        <v>N</v>
      </c>
      <c r="AV182" s="4" t="str">
        <f t="shared" si="46"/>
        <v>N</v>
      </c>
      <c r="AW182" s="4" t="str">
        <f t="shared" si="47"/>
        <v>S</v>
      </c>
      <c r="AX182" s="4" t="str">
        <f t="shared" si="48"/>
        <v>N</v>
      </c>
      <c r="AY182" s="4" t="str">
        <f t="shared" si="49"/>
        <v>Risco Alto</v>
      </c>
    </row>
    <row r="183" spans="1:51" ht="16.5" x14ac:dyDescent="0.3">
      <c r="A183" s="1" t="s">
        <v>1595</v>
      </c>
      <c r="B183" s="1" t="s">
        <v>222</v>
      </c>
      <c r="C183">
        <v>27</v>
      </c>
      <c r="D183" s="5">
        <v>2759</v>
      </c>
      <c r="E183" s="6">
        <f t="shared" si="34"/>
        <v>0.97861544037694814</v>
      </c>
      <c r="F183" s="7">
        <v>35</v>
      </c>
      <c r="G183" s="7">
        <v>55</v>
      </c>
      <c r="H183" s="7">
        <v>35</v>
      </c>
      <c r="I183" s="7">
        <v>35</v>
      </c>
      <c r="J183" s="7">
        <v>20</v>
      </c>
      <c r="K183" s="7">
        <v>55</v>
      </c>
      <c r="L183" s="7">
        <v>20</v>
      </c>
      <c r="M183" s="7">
        <v>25</v>
      </c>
      <c r="N183" s="1">
        <v>50</v>
      </c>
      <c r="O183" s="7">
        <v>45</v>
      </c>
      <c r="P183" s="7">
        <v>45</v>
      </c>
      <c r="Q183" s="12">
        <f t="shared" si="43"/>
        <v>0</v>
      </c>
      <c r="R183" s="7">
        <f t="shared" si="35"/>
        <v>0</v>
      </c>
      <c r="S183" s="1" t="b">
        <f t="shared" si="36"/>
        <v>1</v>
      </c>
      <c r="T183" s="1">
        <v>311620</v>
      </c>
      <c r="U183" s="1" t="s">
        <v>222</v>
      </c>
      <c r="V183" s="1">
        <v>15</v>
      </c>
      <c r="W183" s="1">
        <v>18</v>
      </c>
      <c r="X183" s="1">
        <v>17</v>
      </c>
      <c r="Y183" s="1">
        <v>17</v>
      </c>
      <c r="Z183" s="1">
        <v>17</v>
      </c>
      <c r="AA183" s="1">
        <v>17</v>
      </c>
      <c r="AB183" s="7">
        <f t="shared" si="9"/>
        <v>-20</v>
      </c>
      <c r="AC183" s="7">
        <f t="shared" si="10"/>
        <v>0</v>
      </c>
      <c r="AD183" s="7">
        <f t="shared" si="37"/>
        <v>0</v>
      </c>
      <c r="AE183" s="1" t="b">
        <f t="shared" si="38"/>
        <v>0</v>
      </c>
      <c r="AF183" s="1">
        <v>311620</v>
      </c>
      <c r="AG183" s="1" t="s">
        <v>222</v>
      </c>
      <c r="AH183" s="1">
        <v>17</v>
      </c>
      <c r="AI183" s="1">
        <v>16</v>
      </c>
      <c r="AJ183" s="7">
        <f t="shared" si="39"/>
        <v>5.8823529411764701</v>
      </c>
      <c r="AK183" s="1" t="b">
        <f t="shared" si="40"/>
        <v>0</v>
      </c>
      <c r="AL183" s="1">
        <v>311620</v>
      </c>
      <c r="AM183" s="1" t="s">
        <v>222</v>
      </c>
      <c r="AN183" s="1">
        <v>16</v>
      </c>
      <c r="AO183" s="1">
        <v>15</v>
      </c>
      <c r="AP183" s="7">
        <f t="shared" si="41"/>
        <v>6.25</v>
      </c>
      <c r="AQ183" s="1" t="b">
        <f t="shared" si="42"/>
        <v>0</v>
      </c>
      <c r="AR183" s="1">
        <v>311620</v>
      </c>
      <c r="AS183" s="1" t="s">
        <v>222</v>
      </c>
      <c r="AT183" s="4" t="str">
        <f t="shared" si="44"/>
        <v>N</v>
      </c>
      <c r="AU183" s="4" t="str">
        <f t="shared" si="45"/>
        <v>N</v>
      </c>
      <c r="AV183" s="4" t="str">
        <f t="shared" si="46"/>
        <v>N</v>
      </c>
      <c r="AW183" s="4" t="str">
        <f t="shared" si="47"/>
        <v>S</v>
      </c>
      <c r="AX183" s="4" t="str">
        <f t="shared" si="48"/>
        <v>N</v>
      </c>
      <c r="AY183" s="4" t="str">
        <f t="shared" si="49"/>
        <v>Risco Alto</v>
      </c>
    </row>
    <row r="184" spans="1:51" ht="16.5" x14ac:dyDescent="0.3">
      <c r="A184" s="1" t="s">
        <v>977</v>
      </c>
      <c r="B184" s="1" t="s">
        <v>223</v>
      </c>
      <c r="C184">
        <v>54</v>
      </c>
      <c r="D184" s="5">
        <v>6578</v>
      </c>
      <c r="E184" s="6">
        <f t="shared" si="34"/>
        <v>0.82091821222256001</v>
      </c>
      <c r="F184" s="7">
        <v>63.16</v>
      </c>
      <c r="G184" s="7">
        <v>86.84</v>
      </c>
      <c r="H184" s="7">
        <v>13.16</v>
      </c>
      <c r="I184" s="7">
        <v>97.37</v>
      </c>
      <c r="J184" s="7">
        <v>94.74</v>
      </c>
      <c r="K184" s="7">
        <v>86.84</v>
      </c>
      <c r="L184" s="7">
        <v>94.74</v>
      </c>
      <c r="M184" s="7">
        <v>94.74</v>
      </c>
      <c r="N184" s="1">
        <v>131.58000000000001</v>
      </c>
      <c r="O184" s="7">
        <v>71.05</v>
      </c>
      <c r="P184" s="7">
        <v>107.89</v>
      </c>
      <c r="Q184" s="12">
        <f t="shared" si="43"/>
        <v>3</v>
      </c>
      <c r="R184" s="7">
        <f t="shared" si="35"/>
        <v>27.27272727272727</v>
      </c>
      <c r="S184" s="1" t="b">
        <f t="shared" si="36"/>
        <v>1</v>
      </c>
      <c r="T184" s="1">
        <v>311630</v>
      </c>
      <c r="U184" s="1" t="s">
        <v>223</v>
      </c>
      <c r="V184" s="1">
        <v>57</v>
      </c>
      <c r="W184" s="1">
        <v>55</v>
      </c>
      <c r="X184" s="1">
        <v>63</v>
      </c>
      <c r="Y184" s="1">
        <v>58</v>
      </c>
      <c r="Z184" s="1">
        <v>63</v>
      </c>
      <c r="AA184" s="1">
        <v>58</v>
      </c>
      <c r="AB184" s="7">
        <f t="shared" si="9"/>
        <v>3.5087719298245612</v>
      </c>
      <c r="AC184" s="7">
        <f t="shared" si="10"/>
        <v>7.9365079365079358</v>
      </c>
      <c r="AD184" s="7">
        <f t="shared" si="37"/>
        <v>7.9365079365079358</v>
      </c>
      <c r="AE184" s="1" t="b">
        <f t="shared" si="38"/>
        <v>0</v>
      </c>
      <c r="AF184" s="1">
        <v>311630</v>
      </c>
      <c r="AG184" s="1" t="s">
        <v>223</v>
      </c>
      <c r="AH184" s="1">
        <v>63</v>
      </c>
      <c r="AI184" s="1">
        <v>67</v>
      </c>
      <c r="AJ184" s="7">
        <f t="shared" si="39"/>
        <v>-6.3492063492063489</v>
      </c>
      <c r="AK184" s="1" t="b">
        <f t="shared" si="40"/>
        <v>0</v>
      </c>
      <c r="AL184" s="1">
        <v>311630</v>
      </c>
      <c r="AM184" s="1" t="s">
        <v>223</v>
      </c>
      <c r="AN184" s="1">
        <v>64</v>
      </c>
      <c r="AO184" s="1">
        <v>67</v>
      </c>
      <c r="AP184" s="7">
        <f t="shared" si="41"/>
        <v>-4.6875</v>
      </c>
      <c r="AQ184" s="1" t="b">
        <f t="shared" si="42"/>
        <v>0</v>
      </c>
      <c r="AR184" s="1">
        <v>311630</v>
      </c>
      <c r="AS184" s="1" t="s">
        <v>223</v>
      </c>
      <c r="AT184" s="4" t="str">
        <f t="shared" si="44"/>
        <v>N</v>
      </c>
      <c r="AU184" s="4" t="str">
        <f t="shared" si="45"/>
        <v>N</v>
      </c>
      <c r="AV184" s="4" t="str">
        <f t="shared" si="46"/>
        <v>N</v>
      </c>
      <c r="AW184" s="4" t="str">
        <f t="shared" si="47"/>
        <v>S</v>
      </c>
      <c r="AX184" s="4" t="str">
        <f t="shared" si="48"/>
        <v>N</v>
      </c>
      <c r="AY184" s="4" t="str">
        <f t="shared" si="49"/>
        <v>Risco Alto</v>
      </c>
    </row>
    <row r="185" spans="1:51" ht="16.5" x14ac:dyDescent="0.3">
      <c r="A185" s="1" t="s">
        <v>1868</v>
      </c>
      <c r="B185" s="1" t="s">
        <v>224</v>
      </c>
      <c r="C185">
        <v>12</v>
      </c>
      <c r="D185" s="5">
        <v>4588</v>
      </c>
      <c r="E185" s="6">
        <f t="shared" si="34"/>
        <v>0.26155187445510025</v>
      </c>
      <c r="F185" s="7">
        <v>400</v>
      </c>
      <c r="G185" s="7">
        <v>355.56</v>
      </c>
      <c r="H185" s="7" t="s">
        <v>62</v>
      </c>
      <c r="I185" s="7">
        <v>422.22</v>
      </c>
      <c r="J185" s="7">
        <v>288.89</v>
      </c>
      <c r="K185" s="7">
        <v>400</v>
      </c>
      <c r="L185" s="7">
        <v>288.89</v>
      </c>
      <c r="M185" s="7">
        <v>288.89</v>
      </c>
      <c r="N185" s="1">
        <v>366.67</v>
      </c>
      <c r="O185" s="7">
        <v>377.78</v>
      </c>
      <c r="P185" s="7">
        <v>433.33</v>
      </c>
      <c r="Q185" s="12">
        <f t="shared" si="43"/>
        <v>10</v>
      </c>
      <c r="R185" s="7">
        <f t="shared" si="35"/>
        <v>90.909090909090907</v>
      </c>
      <c r="S185" s="1" t="b">
        <f t="shared" si="36"/>
        <v>1</v>
      </c>
      <c r="T185" s="1">
        <v>311640</v>
      </c>
      <c r="U185" s="1" t="s">
        <v>224</v>
      </c>
      <c r="V185" s="1">
        <v>45</v>
      </c>
      <c r="W185" s="1">
        <v>49</v>
      </c>
      <c r="X185" s="1">
        <v>48</v>
      </c>
      <c r="Y185" s="1">
        <v>59</v>
      </c>
      <c r="Z185" s="1">
        <v>48</v>
      </c>
      <c r="AA185" s="1">
        <v>59</v>
      </c>
      <c r="AB185" s="7">
        <f t="shared" si="9"/>
        <v>-8.8888888888888893</v>
      </c>
      <c r="AC185" s="7">
        <f t="shared" si="10"/>
        <v>-22.916666666666664</v>
      </c>
      <c r="AD185" s="7">
        <f t="shared" si="37"/>
        <v>-22.916666666666664</v>
      </c>
      <c r="AE185" s="1" t="b">
        <f t="shared" si="38"/>
        <v>0</v>
      </c>
      <c r="AF185" s="1">
        <v>311640</v>
      </c>
      <c r="AG185" s="1" t="s">
        <v>224</v>
      </c>
      <c r="AH185" s="1">
        <v>45</v>
      </c>
      <c r="AI185" s="1">
        <v>60</v>
      </c>
      <c r="AJ185" s="7">
        <f t="shared" si="39"/>
        <v>-33.333333333333329</v>
      </c>
      <c r="AK185" s="1" t="b">
        <f t="shared" si="40"/>
        <v>0</v>
      </c>
      <c r="AL185" s="1">
        <v>311640</v>
      </c>
      <c r="AM185" s="1" t="s">
        <v>224</v>
      </c>
      <c r="AN185" s="1">
        <v>43</v>
      </c>
      <c r="AO185" s="1">
        <v>57</v>
      </c>
      <c r="AP185" s="7">
        <f t="shared" si="41"/>
        <v>-32.558139534883722</v>
      </c>
      <c r="AQ185" s="1" t="b">
        <f t="shared" si="42"/>
        <v>0</v>
      </c>
      <c r="AR185" s="1">
        <v>311640</v>
      </c>
      <c r="AS185" s="1" t="s">
        <v>224</v>
      </c>
      <c r="AT185" s="4" t="str">
        <f t="shared" si="44"/>
        <v>N</v>
      </c>
      <c r="AU185" s="4" t="str">
        <f t="shared" si="45"/>
        <v>S</v>
      </c>
      <c r="AV185" s="4" t="str">
        <f t="shared" si="46"/>
        <v>N</v>
      </c>
      <c r="AW185" s="4" t="str">
        <f t="shared" si="47"/>
        <v>N</v>
      </c>
      <c r="AX185" s="4" t="str">
        <f t="shared" si="48"/>
        <v>N</v>
      </c>
      <c r="AY185" s="4" t="str">
        <f t="shared" si="49"/>
        <v>Risco Baixo</v>
      </c>
    </row>
    <row r="186" spans="1:51" ht="16.5" x14ac:dyDescent="0.3">
      <c r="A186" s="1" t="s">
        <v>1762</v>
      </c>
      <c r="B186" s="1" t="s">
        <v>225</v>
      </c>
      <c r="C186">
        <v>79</v>
      </c>
      <c r="D186" s="5">
        <v>7712</v>
      </c>
      <c r="E186" s="6">
        <f t="shared" si="34"/>
        <v>1.0243775933609958</v>
      </c>
      <c r="F186" s="7" t="s">
        <v>62</v>
      </c>
      <c r="G186" s="7">
        <v>47.27</v>
      </c>
      <c r="H186" s="7" t="s">
        <v>62</v>
      </c>
      <c r="I186" s="7">
        <v>54.55</v>
      </c>
      <c r="J186" s="7">
        <v>87.27</v>
      </c>
      <c r="K186" s="7">
        <v>47.27</v>
      </c>
      <c r="L186" s="7">
        <v>52.73</v>
      </c>
      <c r="M186" s="7">
        <v>52.73</v>
      </c>
      <c r="N186" s="1">
        <v>74.55</v>
      </c>
      <c r="O186" s="7">
        <v>56.36</v>
      </c>
      <c r="P186" s="7">
        <v>54.55</v>
      </c>
      <c r="Q186" s="12">
        <f t="shared" si="43"/>
        <v>0</v>
      </c>
      <c r="R186" s="7">
        <f t="shared" si="35"/>
        <v>0</v>
      </c>
      <c r="S186" s="1" t="b">
        <f t="shared" si="36"/>
        <v>1</v>
      </c>
      <c r="T186" s="1">
        <v>311650</v>
      </c>
      <c r="U186" s="1" t="s">
        <v>225</v>
      </c>
      <c r="V186" s="1">
        <v>99</v>
      </c>
      <c r="W186" s="1">
        <v>88</v>
      </c>
      <c r="X186" s="1">
        <v>100</v>
      </c>
      <c r="Y186" s="1">
        <v>92</v>
      </c>
      <c r="Z186" s="1">
        <v>100</v>
      </c>
      <c r="AA186" s="1">
        <v>92</v>
      </c>
      <c r="AB186" s="7">
        <f t="shared" si="9"/>
        <v>11.111111111111111</v>
      </c>
      <c r="AC186" s="7">
        <f t="shared" si="10"/>
        <v>8</v>
      </c>
      <c r="AD186" s="7">
        <f t="shared" si="37"/>
        <v>8</v>
      </c>
      <c r="AE186" s="1" t="b">
        <f t="shared" si="38"/>
        <v>0</v>
      </c>
      <c r="AF186" s="1">
        <v>311650</v>
      </c>
      <c r="AG186" s="1" t="s">
        <v>225</v>
      </c>
      <c r="AH186" s="1">
        <v>99</v>
      </c>
      <c r="AI186" s="1">
        <v>101</v>
      </c>
      <c r="AJ186" s="7">
        <f t="shared" si="39"/>
        <v>-2.0202020202020203</v>
      </c>
      <c r="AK186" s="1" t="b">
        <f t="shared" si="40"/>
        <v>0</v>
      </c>
      <c r="AL186" s="1">
        <v>311650</v>
      </c>
      <c r="AM186" s="1" t="s">
        <v>225</v>
      </c>
      <c r="AN186" s="1">
        <v>101</v>
      </c>
      <c r="AO186" s="1">
        <v>100</v>
      </c>
      <c r="AP186" s="7">
        <f t="shared" si="41"/>
        <v>0.99009900990099009</v>
      </c>
      <c r="AQ186" s="1" t="b">
        <f t="shared" si="42"/>
        <v>0</v>
      </c>
      <c r="AR186" s="1">
        <v>311650</v>
      </c>
      <c r="AS186" s="1" t="s">
        <v>225</v>
      </c>
      <c r="AT186" s="4" t="str">
        <f t="shared" si="44"/>
        <v>N</v>
      </c>
      <c r="AU186" s="4" t="str">
        <f t="shared" si="45"/>
        <v>N</v>
      </c>
      <c r="AV186" s="4" t="str">
        <f t="shared" si="46"/>
        <v>N</v>
      </c>
      <c r="AW186" s="4" t="str">
        <f t="shared" si="47"/>
        <v>S</v>
      </c>
      <c r="AX186" s="4" t="str">
        <f t="shared" si="48"/>
        <v>N</v>
      </c>
      <c r="AY186" s="4" t="str">
        <f t="shared" si="49"/>
        <v>Risco Alto</v>
      </c>
    </row>
    <row r="187" spans="1:51" ht="16.5" x14ac:dyDescent="0.3">
      <c r="A187" s="1" t="s">
        <v>1266</v>
      </c>
      <c r="B187" s="1" t="s">
        <v>226</v>
      </c>
      <c r="C187">
        <v>360</v>
      </c>
      <c r="D187" s="5">
        <v>26262</v>
      </c>
      <c r="E187" s="6">
        <f t="shared" si="34"/>
        <v>1.3708019191226868</v>
      </c>
      <c r="F187" s="7">
        <v>82.22</v>
      </c>
      <c r="G187" s="7">
        <v>80.44</v>
      </c>
      <c r="H187" s="7">
        <v>77.78</v>
      </c>
      <c r="I187" s="7">
        <v>80.89</v>
      </c>
      <c r="J187" s="7">
        <v>114.22</v>
      </c>
      <c r="K187" s="7">
        <v>84.44</v>
      </c>
      <c r="L187" s="7">
        <v>81.78</v>
      </c>
      <c r="M187" s="7">
        <v>81.78</v>
      </c>
      <c r="N187" s="1">
        <v>89.33</v>
      </c>
      <c r="O187" s="7">
        <v>85.33</v>
      </c>
      <c r="P187" s="7">
        <v>84.89</v>
      </c>
      <c r="Q187" s="12">
        <f t="shared" si="43"/>
        <v>1</v>
      </c>
      <c r="R187" s="7">
        <f t="shared" si="35"/>
        <v>9.0909090909090917</v>
      </c>
      <c r="S187" s="1" t="b">
        <f t="shared" si="36"/>
        <v>1</v>
      </c>
      <c r="T187" s="1">
        <v>311660</v>
      </c>
      <c r="U187" s="1" t="s">
        <v>226</v>
      </c>
      <c r="V187" s="1">
        <v>252</v>
      </c>
      <c r="W187" s="1">
        <v>257</v>
      </c>
      <c r="X187" s="1">
        <v>259</v>
      </c>
      <c r="Y187" s="1">
        <v>261</v>
      </c>
      <c r="Z187" s="1">
        <v>259</v>
      </c>
      <c r="AA187" s="1">
        <v>261</v>
      </c>
      <c r="AB187" s="7">
        <f t="shared" si="9"/>
        <v>-1.984126984126984</v>
      </c>
      <c r="AC187" s="7">
        <f t="shared" si="10"/>
        <v>-0.77220077220077221</v>
      </c>
      <c r="AD187" s="7">
        <f t="shared" si="37"/>
        <v>-0.77220077220077221</v>
      </c>
      <c r="AE187" s="1" t="b">
        <f t="shared" si="38"/>
        <v>0</v>
      </c>
      <c r="AF187" s="1">
        <v>311660</v>
      </c>
      <c r="AG187" s="1" t="s">
        <v>226</v>
      </c>
      <c r="AH187" s="1">
        <v>255</v>
      </c>
      <c r="AI187" s="1">
        <v>239</v>
      </c>
      <c r="AJ187" s="7">
        <f t="shared" si="39"/>
        <v>6.2745098039215685</v>
      </c>
      <c r="AK187" s="1" t="b">
        <f t="shared" si="40"/>
        <v>0</v>
      </c>
      <c r="AL187" s="1">
        <v>311660</v>
      </c>
      <c r="AM187" s="1" t="s">
        <v>226</v>
      </c>
      <c r="AN187" s="1">
        <v>258</v>
      </c>
      <c r="AO187" s="1">
        <v>230</v>
      </c>
      <c r="AP187" s="7">
        <f t="shared" si="41"/>
        <v>10.852713178294573</v>
      </c>
      <c r="AQ187" s="1" t="b">
        <f t="shared" si="42"/>
        <v>0</v>
      </c>
      <c r="AR187" s="1">
        <v>311660</v>
      </c>
      <c r="AS187" s="1" t="s">
        <v>226</v>
      </c>
      <c r="AT187" s="4" t="str">
        <f t="shared" si="44"/>
        <v>N</v>
      </c>
      <c r="AU187" s="4" t="str">
        <f t="shared" si="45"/>
        <v>N</v>
      </c>
      <c r="AV187" s="4" t="str">
        <f t="shared" si="46"/>
        <v>N</v>
      </c>
      <c r="AW187" s="4" t="str">
        <f t="shared" si="47"/>
        <v>S</v>
      </c>
      <c r="AX187" s="4" t="str">
        <f t="shared" si="48"/>
        <v>N</v>
      </c>
      <c r="AY187" s="4" t="str">
        <f t="shared" si="49"/>
        <v>Risco Alto</v>
      </c>
    </row>
    <row r="188" spans="1:51" ht="16.5" x14ac:dyDescent="0.3">
      <c r="A188" s="1" t="s">
        <v>2360</v>
      </c>
      <c r="B188" s="1" t="s">
        <v>227</v>
      </c>
      <c r="C188">
        <v>76</v>
      </c>
      <c r="D188" s="5">
        <v>7135</v>
      </c>
      <c r="E188" s="6">
        <f t="shared" si="34"/>
        <v>1.0651716888577436</v>
      </c>
      <c r="F188" s="7">
        <v>103.77</v>
      </c>
      <c r="G188" s="7">
        <v>118.87</v>
      </c>
      <c r="H188" s="7">
        <v>18.87</v>
      </c>
      <c r="I188" s="7">
        <v>103.77</v>
      </c>
      <c r="J188" s="7">
        <v>98.11</v>
      </c>
      <c r="K188" s="7">
        <v>120.75</v>
      </c>
      <c r="L188" s="7">
        <v>98.11</v>
      </c>
      <c r="M188" s="7">
        <v>98.11</v>
      </c>
      <c r="N188" s="1">
        <v>113.21</v>
      </c>
      <c r="O188" s="7">
        <v>79.25</v>
      </c>
      <c r="P188" s="7">
        <v>94.34</v>
      </c>
      <c r="Q188" s="12">
        <f t="shared" si="43"/>
        <v>8</v>
      </c>
      <c r="R188" s="7">
        <f t="shared" si="35"/>
        <v>72.727272727272734</v>
      </c>
      <c r="S188" s="1" t="b">
        <f t="shared" si="36"/>
        <v>1</v>
      </c>
      <c r="T188" s="1">
        <v>311670</v>
      </c>
      <c r="U188" s="1" t="s">
        <v>227</v>
      </c>
      <c r="V188" s="1">
        <v>65</v>
      </c>
      <c r="W188" s="1">
        <v>71</v>
      </c>
      <c r="X188" s="1">
        <v>66</v>
      </c>
      <c r="Y188" s="1">
        <v>74</v>
      </c>
      <c r="Z188" s="1">
        <v>66</v>
      </c>
      <c r="AA188" s="1">
        <v>74</v>
      </c>
      <c r="AB188" s="7">
        <f t="shared" si="9"/>
        <v>-9.2307692307692317</v>
      </c>
      <c r="AC188" s="7">
        <f t="shared" si="10"/>
        <v>-12.121212121212121</v>
      </c>
      <c r="AD188" s="7">
        <f t="shared" si="37"/>
        <v>-12.121212121212121</v>
      </c>
      <c r="AE188" s="1" t="b">
        <f t="shared" si="38"/>
        <v>0</v>
      </c>
      <c r="AF188" s="1">
        <v>311670</v>
      </c>
      <c r="AG188" s="1" t="s">
        <v>227</v>
      </c>
      <c r="AH188" s="1">
        <v>70</v>
      </c>
      <c r="AI188" s="1">
        <v>53</v>
      </c>
      <c r="AJ188" s="7">
        <f t="shared" si="39"/>
        <v>24.285714285714285</v>
      </c>
      <c r="AK188" s="1" t="b">
        <f t="shared" si="40"/>
        <v>0</v>
      </c>
      <c r="AL188" s="1">
        <v>311670</v>
      </c>
      <c r="AM188" s="1" t="s">
        <v>227</v>
      </c>
      <c r="AN188" s="1">
        <v>72</v>
      </c>
      <c r="AO188" s="1">
        <v>49</v>
      </c>
      <c r="AP188" s="7">
        <f t="shared" si="41"/>
        <v>31.944444444444443</v>
      </c>
      <c r="AQ188" s="1" t="b">
        <f t="shared" si="42"/>
        <v>0</v>
      </c>
      <c r="AR188" s="1">
        <v>311670</v>
      </c>
      <c r="AS188" s="1" t="s">
        <v>227</v>
      </c>
      <c r="AT188" s="4" t="str">
        <f t="shared" si="44"/>
        <v>N</v>
      </c>
      <c r="AU188" s="4" t="str">
        <f t="shared" si="45"/>
        <v>N</v>
      </c>
      <c r="AV188" s="4" t="str">
        <f t="shared" si="46"/>
        <v>N</v>
      </c>
      <c r="AW188" s="4" t="str">
        <f t="shared" si="47"/>
        <v>S</v>
      </c>
      <c r="AX188" s="4" t="str">
        <f t="shared" si="48"/>
        <v>N</v>
      </c>
      <c r="AY188" s="4" t="str">
        <f t="shared" si="49"/>
        <v>Risco Alto</v>
      </c>
    </row>
    <row r="189" spans="1:51" ht="16.5" x14ac:dyDescent="0.3">
      <c r="A189" s="1" t="s">
        <v>1189</v>
      </c>
      <c r="B189" s="1" t="s">
        <v>228</v>
      </c>
      <c r="C189">
        <v>118</v>
      </c>
      <c r="D189" s="5">
        <v>8972</v>
      </c>
      <c r="E189" s="6">
        <f t="shared" si="34"/>
        <v>1.3152028533214444</v>
      </c>
      <c r="F189" s="7">
        <v>94.67</v>
      </c>
      <c r="G189" s="7">
        <v>48</v>
      </c>
      <c r="H189" s="7">
        <v>16</v>
      </c>
      <c r="I189" s="7">
        <v>81.33</v>
      </c>
      <c r="J189" s="7">
        <v>72</v>
      </c>
      <c r="K189" s="7">
        <v>69.33</v>
      </c>
      <c r="L189" s="7">
        <v>72</v>
      </c>
      <c r="M189" s="7">
        <v>66.67</v>
      </c>
      <c r="N189" s="1">
        <v>88</v>
      </c>
      <c r="O189" s="7">
        <v>69.33</v>
      </c>
      <c r="P189" s="7">
        <v>81.33</v>
      </c>
      <c r="Q189" s="12">
        <f t="shared" si="43"/>
        <v>1</v>
      </c>
      <c r="R189" s="7">
        <f t="shared" si="35"/>
        <v>9.0909090909090917</v>
      </c>
      <c r="S189" s="1" t="b">
        <f t="shared" si="36"/>
        <v>1</v>
      </c>
      <c r="T189" s="1">
        <v>311680</v>
      </c>
      <c r="U189" s="1" t="s">
        <v>228</v>
      </c>
      <c r="V189" s="1">
        <v>97</v>
      </c>
      <c r="W189" s="1">
        <v>109</v>
      </c>
      <c r="X189" s="1">
        <v>103</v>
      </c>
      <c r="Y189" s="1">
        <v>105</v>
      </c>
      <c r="Z189" s="1">
        <v>103</v>
      </c>
      <c r="AA189" s="1">
        <v>105</v>
      </c>
      <c r="AB189" s="7">
        <f t="shared" si="9"/>
        <v>-12.371134020618557</v>
      </c>
      <c r="AC189" s="7">
        <f t="shared" si="10"/>
        <v>-1.9417475728155338</v>
      </c>
      <c r="AD189" s="7">
        <f t="shared" si="37"/>
        <v>-1.9417475728155338</v>
      </c>
      <c r="AE189" s="1" t="b">
        <f t="shared" si="38"/>
        <v>0</v>
      </c>
      <c r="AF189" s="1">
        <v>311680</v>
      </c>
      <c r="AG189" s="1" t="s">
        <v>228</v>
      </c>
      <c r="AH189" s="1">
        <v>105</v>
      </c>
      <c r="AI189" s="1">
        <v>107</v>
      </c>
      <c r="AJ189" s="7">
        <f t="shared" si="39"/>
        <v>-1.9047619047619049</v>
      </c>
      <c r="AK189" s="1" t="b">
        <f t="shared" si="40"/>
        <v>0</v>
      </c>
      <c r="AL189" s="1">
        <v>311680</v>
      </c>
      <c r="AM189" s="1" t="s">
        <v>228</v>
      </c>
      <c r="AN189" s="1">
        <v>104</v>
      </c>
      <c r="AO189" s="1">
        <v>93</v>
      </c>
      <c r="AP189" s="7">
        <f t="shared" si="41"/>
        <v>10.576923076923077</v>
      </c>
      <c r="AQ189" s="1" t="b">
        <f t="shared" si="42"/>
        <v>0</v>
      </c>
      <c r="AR189" s="1">
        <v>311680</v>
      </c>
      <c r="AS189" s="1" t="s">
        <v>228</v>
      </c>
      <c r="AT189" s="4" t="str">
        <f t="shared" si="44"/>
        <v>N</v>
      </c>
      <c r="AU189" s="4" t="str">
        <f t="shared" si="45"/>
        <v>N</v>
      </c>
      <c r="AV189" s="4" t="str">
        <f t="shared" si="46"/>
        <v>N</v>
      </c>
      <c r="AW189" s="4" t="str">
        <f t="shared" si="47"/>
        <v>S</v>
      </c>
      <c r="AX189" s="4" t="str">
        <f t="shared" si="48"/>
        <v>N</v>
      </c>
      <c r="AY189" s="4" t="str">
        <f t="shared" si="49"/>
        <v>Risco Alto</v>
      </c>
    </row>
    <row r="190" spans="1:51" ht="16.5" x14ac:dyDescent="0.3">
      <c r="A190" s="1" t="s">
        <v>2428</v>
      </c>
      <c r="B190" s="1" t="s">
        <v>229</v>
      </c>
      <c r="C190">
        <v>24</v>
      </c>
      <c r="D190" s="5">
        <v>2992</v>
      </c>
      <c r="E190" s="6">
        <f t="shared" si="34"/>
        <v>0.80213903743315518</v>
      </c>
      <c r="F190" s="7">
        <v>64.709999999999994</v>
      </c>
      <c r="G190" s="7">
        <v>64.709999999999994</v>
      </c>
      <c r="H190" s="7">
        <v>35.29</v>
      </c>
      <c r="I190" s="7">
        <v>94.12</v>
      </c>
      <c r="J190" s="7">
        <v>123.53</v>
      </c>
      <c r="K190" s="7">
        <v>82.35</v>
      </c>
      <c r="L190" s="7">
        <v>88.24</v>
      </c>
      <c r="M190" s="7">
        <v>105.88</v>
      </c>
      <c r="N190" s="1">
        <v>105.88</v>
      </c>
      <c r="O190" s="7">
        <v>105.88</v>
      </c>
      <c r="P190" s="7">
        <v>105.88</v>
      </c>
      <c r="Q190" s="12">
        <f t="shared" si="43"/>
        <v>5</v>
      </c>
      <c r="R190" s="7">
        <f t="shared" si="35"/>
        <v>45.454545454545453</v>
      </c>
      <c r="S190" s="1" t="b">
        <f t="shared" si="36"/>
        <v>1</v>
      </c>
      <c r="T190" s="1">
        <v>311690</v>
      </c>
      <c r="U190" s="1" t="s">
        <v>229</v>
      </c>
      <c r="V190" s="1">
        <v>32</v>
      </c>
      <c r="W190" s="1">
        <v>34</v>
      </c>
      <c r="X190" s="1">
        <v>33</v>
      </c>
      <c r="Y190" s="1">
        <v>38</v>
      </c>
      <c r="Z190" s="1">
        <v>33</v>
      </c>
      <c r="AA190" s="1">
        <v>38</v>
      </c>
      <c r="AB190" s="7">
        <f t="shared" si="9"/>
        <v>-6.25</v>
      </c>
      <c r="AC190" s="7">
        <f t="shared" si="10"/>
        <v>-15.151515151515152</v>
      </c>
      <c r="AD190" s="7">
        <f t="shared" si="37"/>
        <v>-15.151515151515152</v>
      </c>
      <c r="AE190" s="1" t="b">
        <f t="shared" si="38"/>
        <v>0</v>
      </c>
      <c r="AF190" s="1">
        <v>311690</v>
      </c>
      <c r="AG190" s="1" t="s">
        <v>229</v>
      </c>
      <c r="AH190" s="1">
        <v>37</v>
      </c>
      <c r="AI190" s="1">
        <v>31</v>
      </c>
      <c r="AJ190" s="7">
        <f t="shared" si="39"/>
        <v>16.216216216216218</v>
      </c>
      <c r="AK190" s="1" t="b">
        <f t="shared" si="40"/>
        <v>0</v>
      </c>
      <c r="AL190" s="1">
        <v>311690</v>
      </c>
      <c r="AM190" s="1" t="s">
        <v>229</v>
      </c>
      <c r="AN190" s="1">
        <v>35</v>
      </c>
      <c r="AO190" s="1">
        <v>29</v>
      </c>
      <c r="AP190" s="7">
        <f t="shared" si="41"/>
        <v>17.142857142857142</v>
      </c>
      <c r="AQ190" s="1" t="b">
        <f t="shared" si="42"/>
        <v>0</v>
      </c>
      <c r="AR190" s="1">
        <v>311690</v>
      </c>
      <c r="AS190" s="1" t="s">
        <v>229</v>
      </c>
      <c r="AT190" s="4" t="str">
        <f t="shared" si="44"/>
        <v>N</v>
      </c>
      <c r="AU190" s="4" t="str">
        <f t="shared" si="45"/>
        <v>N</v>
      </c>
      <c r="AV190" s="4" t="str">
        <f t="shared" si="46"/>
        <v>N</v>
      </c>
      <c r="AW190" s="4" t="str">
        <f t="shared" si="47"/>
        <v>S</v>
      </c>
      <c r="AX190" s="4" t="str">
        <f t="shared" si="48"/>
        <v>N</v>
      </c>
      <c r="AY190" s="4" t="str">
        <f t="shared" si="49"/>
        <v>Risco Alto</v>
      </c>
    </row>
    <row r="191" spans="1:51" ht="16.5" x14ac:dyDescent="0.3">
      <c r="A191" s="1" t="s">
        <v>1957</v>
      </c>
      <c r="B191" s="1" t="s">
        <v>230</v>
      </c>
      <c r="C191">
        <v>63</v>
      </c>
      <c r="D191" s="5">
        <v>8011</v>
      </c>
      <c r="E191" s="6">
        <f t="shared" si="34"/>
        <v>0.7864186743228061</v>
      </c>
      <c r="F191" s="7">
        <v>54.72</v>
      </c>
      <c r="G191" s="7">
        <v>60.38</v>
      </c>
      <c r="H191" s="7">
        <v>33.96</v>
      </c>
      <c r="I191" s="7">
        <v>62.26</v>
      </c>
      <c r="J191" s="7">
        <v>47.17</v>
      </c>
      <c r="K191" s="7">
        <v>67.92</v>
      </c>
      <c r="L191" s="7">
        <v>37.74</v>
      </c>
      <c r="M191" s="7">
        <v>37.74</v>
      </c>
      <c r="N191" s="1">
        <v>58.49</v>
      </c>
      <c r="O191" s="7">
        <v>49.06</v>
      </c>
      <c r="P191" s="7">
        <v>66.040000000000006</v>
      </c>
      <c r="Q191" s="12">
        <f t="shared" si="43"/>
        <v>0</v>
      </c>
      <c r="R191" s="7">
        <f t="shared" si="35"/>
        <v>0</v>
      </c>
      <c r="S191" s="1" t="b">
        <f t="shared" si="36"/>
        <v>1</v>
      </c>
      <c r="T191" s="1">
        <v>311700</v>
      </c>
      <c r="U191" s="1" t="s">
        <v>230</v>
      </c>
      <c r="V191" s="1">
        <v>78</v>
      </c>
      <c r="W191" s="1">
        <v>61</v>
      </c>
      <c r="X191" s="1">
        <v>78</v>
      </c>
      <c r="Y191" s="1">
        <v>68</v>
      </c>
      <c r="Z191" s="1">
        <v>78</v>
      </c>
      <c r="AA191" s="1">
        <v>68</v>
      </c>
      <c r="AB191" s="7">
        <f t="shared" si="9"/>
        <v>21.794871794871796</v>
      </c>
      <c r="AC191" s="7">
        <f t="shared" si="10"/>
        <v>12.820512820512819</v>
      </c>
      <c r="AD191" s="7">
        <f t="shared" si="37"/>
        <v>12.820512820512819</v>
      </c>
      <c r="AE191" s="1" t="b">
        <f t="shared" si="38"/>
        <v>0</v>
      </c>
      <c r="AF191" s="1">
        <v>311700</v>
      </c>
      <c r="AG191" s="1" t="s">
        <v>230</v>
      </c>
      <c r="AH191" s="1">
        <v>76</v>
      </c>
      <c r="AI191" s="1">
        <v>66</v>
      </c>
      <c r="AJ191" s="7">
        <f t="shared" si="39"/>
        <v>13.157894736842104</v>
      </c>
      <c r="AK191" s="1" t="b">
        <f t="shared" si="40"/>
        <v>0</v>
      </c>
      <c r="AL191" s="1">
        <v>311700</v>
      </c>
      <c r="AM191" s="1" t="s">
        <v>230</v>
      </c>
      <c r="AN191" s="1">
        <v>77</v>
      </c>
      <c r="AO191" s="1">
        <v>64</v>
      </c>
      <c r="AP191" s="7">
        <f t="shared" si="41"/>
        <v>16.883116883116884</v>
      </c>
      <c r="AQ191" s="1" t="b">
        <f t="shared" si="42"/>
        <v>0</v>
      </c>
      <c r="AR191" s="1">
        <v>311700</v>
      </c>
      <c r="AS191" s="1" t="s">
        <v>230</v>
      </c>
      <c r="AT191" s="4" t="str">
        <f t="shared" si="44"/>
        <v>N</v>
      </c>
      <c r="AU191" s="4" t="str">
        <f t="shared" si="45"/>
        <v>N</v>
      </c>
      <c r="AV191" s="4" t="str">
        <f t="shared" si="46"/>
        <v>N</v>
      </c>
      <c r="AW191" s="4" t="str">
        <f t="shared" si="47"/>
        <v>S</v>
      </c>
      <c r="AX191" s="4" t="str">
        <f t="shared" si="48"/>
        <v>N</v>
      </c>
      <c r="AY191" s="4" t="str">
        <f t="shared" si="49"/>
        <v>Risco Alto</v>
      </c>
    </row>
    <row r="192" spans="1:51" ht="16.5" x14ac:dyDescent="0.3">
      <c r="A192" s="1" t="s">
        <v>930</v>
      </c>
      <c r="B192" s="1" t="s">
        <v>231</v>
      </c>
      <c r="C192">
        <v>115</v>
      </c>
      <c r="D192" s="5">
        <v>9888</v>
      </c>
      <c r="E192" s="6">
        <f t="shared" si="34"/>
        <v>1.1630258899676376</v>
      </c>
      <c r="F192" s="7">
        <v>98.78</v>
      </c>
      <c r="G192" s="7">
        <v>80.489999999999995</v>
      </c>
      <c r="H192" s="7">
        <v>100</v>
      </c>
      <c r="I192" s="7">
        <v>80.489999999999995</v>
      </c>
      <c r="J192" s="7">
        <v>85.37</v>
      </c>
      <c r="K192" s="7">
        <v>91.46</v>
      </c>
      <c r="L192" s="7">
        <v>85.37</v>
      </c>
      <c r="M192" s="7">
        <v>87.8</v>
      </c>
      <c r="N192" s="1">
        <v>101.22</v>
      </c>
      <c r="O192" s="7">
        <v>90.24</v>
      </c>
      <c r="P192" s="7">
        <v>101.22</v>
      </c>
      <c r="Q192" s="12">
        <f t="shared" si="43"/>
        <v>4</v>
      </c>
      <c r="R192" s="7">
        <f t="shared" si="35"/>
        <v>36.363636363636367</v>
      </c>
      <c r="S192" s="1" t="b">
        <f t="shared" si="36"/>
        <v>1</v>
      </c>
      <c r="T192" s="1">
        <v>311710</v>
      </c>
      <c r="U192" s="1" t="s">
        <v>231</v>
      </c>
      <c r="V192" s="1">
        <v>118</v>
      </c>
      <c r="W192" s="1">
        <v>136</v>
      </c>
      <c r="X192" s="1">
        <v>116</v>
      </c>
      <c r="Y192" s="1">
        <v>136</v>
      </c>
      <c r="Z192" s="1">
        <v>116</v>
      </c>
      <c r="AA192" s="1">
        <v>136</v>
      </c>
      <c r="AB192" s="7">
        <f t="shared" si="9"/>
        <v>-15.254237288135593</v>
      </c>
      <c r="AC192" s="7">
        <f t="shared" si="10"/>
        <v>-17.241379310344829</v>
      </c>
      <c r="AD192" s="7">
        <f t="shared" si="37"/>
        <v>-17.241379310344829</v>
      </c>
      <c r="AE192" s="1" t="b">
        <f t="shared" si="38"/>
        <v>0</v>
      </c>
      <c r="AF192" s="1">
        <v>311710</v>
      </c>
      <c r="AG192" s="1" t="s">
        <v>231</v>
      </c>
      <c r="AH192" s="1">
        <v>118</v>
      </c>
      <c r="AI192" s="1">
        <v>128</v>
      </c>
      <c r="AJ192" s="7">
        <f t="shared" si="39"/>
        <v>-8.4745762711864394</v>
      </c>
      <c r="AK192" s="1" t="b">
        <f t="shared" si="40"/>
        <v>0</v>
      </c>
      <c r="AL192" s="1">
        <v>311710</v>
      </c>
      <c r="AM192" s="1" t="s">
        <v>231</v>
      </c>
      <c r="AN192" s="1">
        <v>117</v>
      </c>
      <c r="AO192" s="1">
        <v>130</v>
      </c>
      <c r="AP192" s="7">
        <f t="shared" si="41"/>
        <v>-11.111111111111111</v>
      </c>
      <c r="AQ192" s="1" t="b">
        <f t="shared" si="42"/>
        <v>0</v>
      </c>
      <c r="AR192" s="1">
        <v>311710</v>
      </c>
      <c r="AS192" s="1" t="s">
        <v>231</v>
      </c>
      <c r="AT192" s="4" t="str">
        <f t="shared" si="44"/>
        <v>N</v>
      </c>
      <c r="AU192" s="4" t="str">
        <f t="shared" si="45"/>
        <v>N</v>
      </c>
      <c r="AV192" s="4" t="str">
        <f t="shared" si="46"/>
        <v>N</v>
      </c>
      <c r="AW192" s="4" t="str">
        <f t="shared" si="47"/>
        <v>S</v>
      </c>
      <c r="AX192" s="4" t="str">
        <f t="shared" si="48"/>
        <v>N</v>
      </c>
      <c r="AY192" s="4" t="str">
        <f t="shared" si="49"/>
        <v>Risco Alto</v>
      </c>
    </row>
    <row r="193" spans="1:51" ht="16.5" x14ac:dyDescent="0.3">
      <c r="A193" s="1" t="s">
        <v>2184</v>
      </c>
      <c r="B193" s="1" t="s">
        <v>232</v>
      </c>
      <c r="C193">
        <v>22</v>
      </c>
      <c r="D193" s="5">
        <v>3944</v>
      </c>
      <c r="E193" s="6">
        <f t="shared" si="34"/>
        <v>0.55780933062880322</v>
      </c>
      <c r="F193" s="7">
        <v>61.9</v>
      </c>
      <c r="G193" s="7">
        <v>76.19</v>
      </c>
      <c r="H193" s="7">
        <v>23.81</v>
      </c>
      <c r="I193" s="7">
        <v>80.95</v>
      </c>
      <c r="J193" s="7">
        <v>95.24</v>
      </c>
      <c r="K193" s="7">
        <v>71.430000000000007</v>
      </c>
      <c r="L193" s="7">
        <v>95.24</v>
      </c>
      <c r="M193" s="7">
        <v>95.24</v>
      </c>
      <c r="N193" s="1">
        <v>95.24</v>
      </c>
      <c r="O193" s="7">
        <v>95.24</v>
      </c>
      <c r="P193" s="7">
        <v>71.430000000000007</v>
      </c>
      <c r="Q193" s="12">
        <f t="shared" si="43"/>
        <v>5</v>
      </c>
      <c r="R193" s="7">
        <f t="shared" si="35"/>
        <v>45.454545454545453</v>
      </c>
      <c r="S193" s="1" t="b">
        <f t="shared" si="36"/>
        <v>1</v>
      </c>
      <c r="T193" s="1">
        <v>311520</v>
      </c>
      <c r="U193" s="1" t="s">
        <v>232</v>
      </c>
      <c r="V193" s="1">
        <v>28</v>
      </c>
      <c r="W193" s="1">
        <v>33</v>
      </c>
      <c r="X193" s="1">
        <v>29</v>
      </c>
      <c r="Y193" s="1">
        <v>32</v>
      </c>
      <c r="Z193" s="1">
        <v>29</v>
      </c>
      <c r="AA193" s="1">
        <v>32</v>
      </c>
      <c r="AB193" s="7">
        <f t="shared" si="9"/>
        <v>-17.857142857142858</v>
      </c>
      <c r="AC193" s="7">
        <f t="shared" si="10"/>
        <v>-10.344827586206897</v>
      </c>
      <c r="AD193" s="7">
        <f t="shared" si="37"/>
        <v>-10.344827586206897</v>
      </c>
      <c r="AE193" s="1" t="b">
        <f t="shared" si="38"/>
        <v>0</v>
      </c>
      <c r="AF193" s="1">
        <v>311520</v>
      </c>
      <c r="AG193" s="1" t="s">
        <v>232</v>
      </c>
      <c r="AH193" s="1">
        <v>29</v>
      </c>
      <c r="AI193" s="1">
        <v>36</v>
      </c>
      <c r="AJ193" s="7">
        <f t="shared" si="39"/>
        <v>-24.137931034482758</v>
      </c>
      <c r="AK193" s="1" t="b">
        <f t="shared" si="40"/>
        <v>0</v>
      </c>
      <c r="AL193" s="1">
        <v>311520</v>
      </c>
      <c r="AM193" s="1" t="s">
        <v>232</v>
      </c>
      <c r="AN193" s="1">
        <v>29</v>
      </c>
      <c r="AO193" s="1">
        <v>37</v>
      </c>
      <c r="AP193" s="7">
        <f t="shared" si="41"/>
        <v>-27.586206896551722</v>
      </c>
      <c r="AQ193" s="1" t="b">
        <f t="shared" si="42"/>
        <v>0</v>
      </c>
      <c r="AR193" s="1">
        <v>311520</v>
      </c>
      <c r="AS193" s="1" t="s">
        <v>232</v>
      </c>
      <c r="AT193" s="4" t="str">
        <f t="shared" si="44"/>
        <v>N</v>
      </c>
      <c r="AU193" s="4" t="str">
        <f t="shared" si="45"/>
        <v>N</v>
      </c>
      <c r="AV193" s="4" t="str">
        <f t="shared" si="46"/>
        <v>N</v>
      </c>
      <c r="AW193" s="4" t="str">
        <f t="shared" si="47"/>
        <v>S</v>
      </c>
      <c r="AX193" s="4" t="str">
        <f t="shared" si="48"/>
        <v>N</v>
      </c>
      <c r="AY193" s="4" t="str">
        <f t="shared" si="49"/>
        <v>Risco Alto</v>
      </c>
    </row>
    <row r="194" spans="1:51" ht="16.5" x14ac:dyDescent="0.3">
      <c r="A194" s="1" t="s">
        <v>2430</v>
      </c>
      <c r="B194" s="1" t="s">
        <v>233</v>
      </c>
      <c r="C194">
        <v>365</v>
      </c>
      <c r="D194" s="5">
        <v>23932</v>
      </c>
      <c r="E194" s="6">
        <f t="shared" si="34"/>
        <v>1.5251546047133544</v>
      </c>
      <c r="F194" s="7">
        <v>85.92</v>
      </c>
      <c r="G194" s="7">
        <v>79.06</v>
      </c>
      <c r="H194" s="7">
        <v>48.01</v>
      </c>
      <c r="I194" s="7">
        <v>77.62</v>
      </c>
      <c r="J194" s="7">
        <v>89.17</v>
      </c>
      <c r="K194" s="7">
        <v>87.36</v>
      </c>
      <c r="L194" s="7">
        <v>64.98</v>
      </c>
      <c r="M194" s="7">
        <v>69.31</v>
      </c>
      <c r="N194" s="1">
        <v>84.48</v>
      </c>
      <c r="O194" s="7">
        <v>75.45</v>
      </c>
      <c r="P194" s="7">
        <v>74.37</v>
      </c>
      <c r="Q194" s="12">
        <f t="shared" si="43"/>
        <v>0</v>
      </c>
      <c r="R194" s="7">
        <f t="shared" si="35"/>
        <v>0</v>
      </c>
      <c r="S194" s="1" t="b">
        <f t="shared" si="36"/>
        <v>1</v>
      </c>
      <c r="T194" s="1">
        <v>311730</v>
      </c>
      <c r="U194" s="1" t="s">
        <v>233</v>
      </c>
      <c r="V194" s="1">
        <v>367</v>
      </c>
      <c r="W194" s="1">
        <v>375</v>
      </c>
      <c r="X194" s="1">
        <v>390</v>
      </c>
      <c r="Y194" s="1">
        <v>385</v>
      </c>
      <c r="Z194" s="1">
        <v>390</v>
      </c>
      <c r="AA194" s="1">
        <v>385</v>
      </c>
      <c r="AB194" s="7">
        <f t="shared" si="9"/>
        <v>-2.1798365122615802</v>
      </c>
      <c r="AC194" s="7">
        <f t="shared" si="10"/>
        <v>1.2820512820512819</v>
      </c>
      <c r="AD194" s="7">
        <f t="shared" si="37"/>
        <v>1.2820512820512819</v>
      </c>
      <c r="AE194" s="1" t="b">
        <f t="shared" si="38"/>
        <v>0</v>
      </c>
      <c r="AF194" s="1">
        <v>311730</v>
      </c>
      <c r="AG194" s="1" t="s">
        <v>233</v>
      </c>
      <c r="AH194" s="1">
        <v>382</v>
      </c>
      <c r="AI194" s="1">
        <v>345</v>
      </c>
      <c r="AJ194" s="7">
        <f t="shared" si="39"/>
        <v>9.6858638743455501</v>
      </c>
      <c r="AK194" s="1" t="b">
        <f t="shared" si="40"/>
        <v>0</v>
      </c>
      <c r="AL194" s="1">
        <v>311730</v>
      </c>
      <c r="AM194" s="1" t="s">
        <v>233</v>
      </c>
      <c r="AN194" s="1">
        <v>394</v>
      </c>
      <c r="AO194" s="1">
        <v>331</v>
      </c>
      <c r="AP194" s="7">
        <f t="shared" si="41"/>
        <v>15.989847715736042</v>
      </c>
      <c r="AQ194" s="1" t="b">
        <f t="shared" si="42"/>
        <v>0</v>
      </c>
      <c r="AR194" s="1">
        <v>311730</v>
      </c>
      <c r="AS194" s="1" t="s">
        <v>233</v>
      </c>
      <c r="AT194" s="4" t="str">
        <f t="shared" si="44"/>
        <v>N</v>
      </c>
      <c r="AU194" s="4" t="str">
        <f t="shared" si="45"/>
        <v>N</v>
      </c>
      <c r="AV194" s="4" t="str">
        <f t="shared" si="46"/>
        <v>N</v>
      </c>
      <c r="AW194" s="4" t="str">
        <f t="shared" si="47"/>
        <v>S</v>
      </c>
      <c r="AX194" s="4" t="str">
        <f t="shared" si="48"/>
        <v>N</v>
      </c>
      <c r="AY194" s="4" t="str">
        <f t="shared" si="49"/>
        <v>Risco Alto</v>
      </c>
    </row>
    <row r="195" spans="1:51" ht="16.5" x14ac:dyDescent="0.3">
      <c r="A195" s="1" t="s">
        <v>2095</v>
      </c>
      <c r="B195" s="1" t="s">
        <v>234</v>
      </c>
      <c r="C195">
        <v>28</v>
      </c>
      <c r="D195" s="5">
        <v>2755</v>
      </c>
      <c r="E195" s="6">
        <f t="shared" si="34"/>
        <v>1.0163339382940109</v>
      </c>
      <c r="F195" s="7">
        <v>90.48</v>
      </c>
      <c r="G195" s="7">
        <v>61.9</v>
      </c>
      <c r="H195" s="7">
        <v>85.71</v>
      </c>
      <c r="I195" s="7">
        <v>76.19</v>
      </c>
      <c r="J195" s="7">
        <v>71.430000000000007</v>
      </c>
      <c r="K195" s="7">
        <v>80.95</v>
      </c>
      <c r="L195" s="7">
        <v>71.430000000000007</v>
      </c>
      <c r="M195" s="7">
        <v>71.430000000000007</v>
      </c>
      <c r="N195" s="1">
        <v>90.48</v>
      </c>
      <c r="O195" s="7">
        <v>76.19</v>
      </c>
      <c r="P195" s="7">
        <v>95.24</v>
      </c>
      <c r="Q195" s="12">
        <f t="shared" si="43"/>
        <v>2</v>
      </c>
      <c r="R195" s="7">
        <f t="shared" si="35"/>
        <v>18.181818181818183</v>
      </c>
      <c r="S195" s="1" t="b">
        <f t="shared" si="36"/>
        <v>1</v>
      </c>
      <c r="T195" s="1">
        <v>311720</v>
      </c>
      <c r="U195" s="1" t="s">
        <v>234</v>
      </c>
      <c r="V195" s="1">
        <v>30</v>
      </c>
      <c r="W195" s="1">
        <v>33</v>
      </c>
      <c r="X195" s="1">
        <v>31</v>
      </c>
      <c r="Y195" s="1">
        <v>36</v>
      </c>
      <c r="Z195" s="1">
        <v>31</v>
      </c>
      <c r="AA195" s="1">
        <v>36</v>
      </c>
      <c r="AB195" s="7">
        <f t="shared" si="9"/>
        <v>-10</v>
      </c>
      <c r="AC195" s="7">
        <f t="shared" si="10"/>
        <v>-16.129032258064516</v>
      </c>
      <c r="AD195" s="7">
        <f t="shared" si="37"/>
        <v>-16.129032258064516</v>
      </c>
      <c r="AE195" s="1" t="b">
        <f t="shared" si="38"/>
        <v>0</v>
      </c>
      <c r="AF195" s="1">
        <v>311720</v>
      </c>
      <c r="AG195" s="1" t="s">
        <v>234</v>
      </c>
      <c r="AH195" s="1">
        <v>30</v>
      </c>
      <c r="AI195" s="1">
        <v>34</v>
      </c>
      <c r="AJ195" s="7">
        <f t="shared" si="39"/>
        <v>-13.333333333333334</v>
      </c>
      <c r="AK195" s="1" t="b">
        <f t="shared" si="40"/>
        <v>0</v>
      </c>
      <c r="AL195" s="1">
        <v>311720</v>
      </c>
      <c r="AM195" s="1" t="s">
        <v>234</v>
      </c>
      <c r="AN195" s="1">
        <v>31</v>
      </c>
      <c r="AO195" s="1">
        <v>32</v>
      </c>
      <c r="AP195" s="7">
        <f t="shared" si="41"/>
        <v>-3.225806451612903</v>
      </c>
      <c r="AQ195" s="1" t="b">
        <f t="shared" si="42"/>
        <v>0</v>
      </c>
      <c r="AR195" s="1">
        <v>311720</v>
      </c>
      <c r="AS195" s="1" t="s">
        <v>234</v>
      </c>
      <c r="AT195" s="4" t="str">
        <f t="shared" si="44"/>
        <v>N</v>
      </c>
      <c r="AU195" s="4" t="str">
        <f t="shared" si="45"/>
        <v>N</v>
      </c>
      <c r="AV195" s="4" t="str">
        <f t="shared" si="46"/>
        <v>N</v>
      </c>
      <c r="AW195" s="4" t="str">
        <f t="shared" si="47"/>
        <v>S</v>
      </c>
      <c r="AX195" s="4" t="str">
        <f t="shared" si="48"/>
        <v>N</v>
      </c>
      <c r="AY195" s="4" t="str">
        <f t="shared" si="49"/>
        <v>Risco Alto</v>
      </c>
    </row>
    <row r="196" spans="1:51" ht="16.5" x14ac:dyDescent="0.3">
      <c r="A196" s="1" t="s">
        <v>1699</v>
      </c>
      <c r="B196" s="1" t="s">
        <v>235</v>
      </c>
      <c r="C196">
        <v>30</v>
      </c>
      <c r="D196" s="5">
        <v>4468</v>
      </c>
      <c r="E196" s="6">
        <f t="shared" si="34"/>
        <v>0.67144136078782446</v>
      </c>
      <c r="F196" s="7">
        <v>59.46</v>
      </c>
      <c r="G196" s="7">
        <v>29.73</v>
      </c>
      <c r="H196" s="7">
        <v>59.46</v>
      </c>
      <c r="I196" s="7">
        <v>45.95</v>
      </c>
      <c r="J196" s="7">
        <v>43.24</v>
      </c>
      <c r="K196" s="7">
        <v>48.65</v>
      </c>
      <c r="L196" s="7">
        <v>43.24</v>
      </c>
      <c r="M196" s="7">
        <v>51.35</v>
      </c>
      <c r="N196" s="1">
        <v>70.27</v>
      </c>
      <c r="O196" s="7">
        <v>43.24</v>
      </c>
      <c r="P196" s="7">
        <v>43.24</v>
      </c>
      <c r="Q196" s="12">
        <f t="shared" si="43"/>
        <v>0</v>
      </c>
      <c r="R196" s="7">
        <f t="shared" si="35"/>
        <v>0</v>
      </c>
      <c r="S196" s="1" t="b">
        <f t="shared" si="36"/>
        <v>1</v>
      </c>
      <c r="T196" s="1">
        <v>311740</v>
      </c>
      <c r="U196" s="1" t="s">
        <v>235</v>
      </c>
      <c r="V196" s="1">
        <v>44</v>
      </c>
      <c r="W196" s="1">
        <v>42</v>
      </c>
      <c r="X196" s="1">
        <v>48</v>
      </c>
      <c r="Y196" s="1">
        <v>44</v>
      </c>
      <c r="Z196" s="1">
        <v>48</v>
      </c>
      <c r="AA196" s="1">
        <v>44</v>
      </c>
      <c r="AB196" s="7">
        <f t="shared" si="9"/>
        <v>4.5454545454545459</v>
      </c>
      <c r="AC196" s="7">
        <f t="shared" si="10"/>
        <v>8.3333333333333321</v>
      </c>
      <c r="AD196" s="7">
        <f t="shared" si="37"/>
        <v>8.3333333333333321</v>
      </c>
      <c r="AE196" s="1" t="b">
        <f t="shared" si="38"/>
        <v>0</v>
      </c>
      <c r="AF196" s="1">
        <v>311740</v>
      </c>
      <c r="AG196" s="1" t="s">
        <v>235</v>
      </c>
      <c r="AH196" s="1">
        <v>47</v>
      </c>
      <c r="AI196" s="1">
        <v>36</v>
      </c>
      <c r="AJ196" s="7">
        <f t="shared" si="39"/>
        <v>23.404255319148938</v>
      </c>
      <c r="AK196" s="1" t="b">
        <f t="shared" si="40"/>
        <v>0</v>
      </c>
      <c r="AL196" s="1">
        <v>311740</v>
      </c>
      <c r="AM196" s="1" t="s">
        <v>235</v>
      </c>
      <c r="AN196" s="1">
        <v>46</v>
      </c>
      <c r="AO196" s="1">
        <v>33</v>
      </c>
      <c r="AP196" s="7">
        <f t="shared" si="41"/>
        <v>28.260869565217391</v>
      </c>
      <c r="AQ196" s="1" t="b">
        <f t="shared" si="42"/>
        <v>0</v>
      </c>
      <c r="AR196" s="1">
        <v>311740</v>
      </c>
      <c r="AS196" s="1" t="s">
        <v>235</v>
      </c>
      <c r="AT196" s="4" t="str">
        <f t="shared" si="44"/>
        <v>N</v>
      </c>
      <c r="AU196" s="4" t="str">
        <f t="shared" si="45"/>
        <v>N</v>
      </c>
      <c r="AV196" s="4" t="str">
        <f t="shared" si="46"/>
        <v>N</v>
      </c>
      <c r="AW196" s="4" t="str">
        <f t="shared" si="47"/>
        <v>S</v>
      </c>
      <c r="AX196" s="4" t="str">
        <f t="shared" si="48"/>
        <v>N</v>
      </c>
      <c r="AY196" s="4" t="str">
        <f t="shared" si="49"/>
        <v>Risco Alto</v>
      </c>
    </row>
    <row r="197" spans="1:51" ht="16.5" x14ac:dyDescent="0.3">
      <c r="A197" s="1" t="s">
        <v>1462</v>
      </c>
      <c r="B197" s="1" t="s">
        <v>236</v>
      </c>
      <c r="C197">
        <v>252</v>
      </c>
      <c r="D197" s="5">
        <v>17798</v>
      </c>
      <c r="E197" s="6">
        <f t="shared" ref="E197:E260" si="50">C197/D197*100</f>
        <v>1.4158894257781773</v>
      </c>
      <c r="F197" s="7">
        <v>71.349999999999994</v>
      </c>
      <c r="G197" s="7">
        <v>95.32</v>
      </c>
      <c r="H197" s="7">
        <v>47.95</v>
      </c>
      <c r="I197" s="7">
        <v>88.89</v>
      </c>
      <c r="J197" s="7">
        <v>104.68</v>
      </c>
      <c r="K197" s="7">
        <v>102.34</v>
      </c>
      <c r="L197" s="7">
        <v>104.09</v>
      </c>
      <c r="M197" s="7">
        <v>107.6</v>
      </c>
      <c r="N197" s="1">
        <v>116.96</v>
      </c>
      <c r="O197" s="7">
        <v>98.83</v>
      </c>
      <c r="P197" s="7">
        <v>117.54</v>
      </c>
      <c r="Q197" s="12">
        <f t="shared" si="43"/>
        <v>8</v>
      </c>
      <c r="R197" s="7">
        <f t="shared" ref="R197:R260" si="51">Q197/11*100</f>
        <v>72.727272727272734</v>
      </c>
      <c r="S197" s="1" t="b">
        <f t="shared" ref="S197:S260" si="52">U197=B197</f>
        <v>1</v>
      </c>
      <c r="T197" s="1">
        <v>311750</v>
      </c>
      <c r="U197" s="1" t="s">
        <v>236</v>
      </c>
      <c r="V197" s="1">
        <v>271</v>
      </c>
      <c r="W197" s="1">
        <v>290</v>
      </c>
      <c r="X197" s="1">
        <v>283</v>
      </c>
      <c r="Y197" s="1">
        <v>294</v>
      </c>
      <c r="Z197" s="1">
        <v>283</v>
      </c>
      <c r="AA197" s="1">
        <v>294</v>
      </c>
      <c r="AB197" s="7">
        <f t="shared" si="9"/>
        <v>-7.0110701107011062</v>
      </c>
      <c r="AC197" s="7">
        <f t="shared" si="10"/>
        <v>-3.8869257950530036</v>
      </c>
      <c r="AD197" s="7">
        <f t="shared" ref="AD197:AD260" si="53">(Z197-AA197)/Z197*100</f>
        <v>-3.8869257950530036</v>
      </c>
      <c r="AE197" s="1" t="b">
        <f t="shared" ref="AE197:AE260" si="54">AF197=A197</f>
        <v>0</v>
      </c>
      <c r="AF197" s="1">
        <v>311750</v>
      </c>
      <c r="AG197" s="1" t="s">
        <v>236</v>
      </c>
      <c r="AH197" s="1">
        <v>283</v>
      </c>
      <c r="AI197" s="1">
        <v>289</v>
      </c>
      <c r="AJ197" s="7">
        <f t="shared" ref="AJ197:AJ260" si="55">(AH197-AI197)/AH197*100</f>
        <v>-2.1201413427561837</v>
      </c>
      <c r="AK197" s="1" t="b">
        <f t="shared" ref="AK197:AK260" si="56">AL197=A197</f>
        <v>0</v>
      </c>
      <c r="AL197" s="1">
        <v>311750</v>
      </c>
      <c r="AM197" s="1" t="s">
        <v>236</v>
      </c>
      <c r="AN197" s="1">
        <v>283</v>
      </c>
      <c r="AO197" s="1">
        <v>251</v>
      </c>
      <c r="AP197" s="7">
        <f t="shared" ref="AP197:AP260" si="57">(AN197-AO197)/AN197*100</f>
        <v>11.307420494699647</v>
      </c>
      <c r="AQ197" s="1" t="b">
        <f t="shared" ref="AQ197:AQ260" si="58">AR197=A197</f>
        <v>0</v>
      </c>
      <c r="AR197" s="1">
        <v>311750</v>
      </c>
      <c r="AS197" s="1" t="s">
        <v>236</v>
      </c>
      <c r="AT197" s="4" t="str">
        <f t="shared" si="44"/>
        <v>N</v>
      </c>
      <c r="AU197" s="4" t="str">
        <f t="shared" si="45"/>
        <v>N</v>
      </c>
      <c r="AV197" s="4" t="str">
        <f t="shared" si="46"/>
        <v>N</v>
      </c>
      <c r="AW197" s="4" t="str">
        <f t="shared" si="47"/>
        <v>S</v>
      </c>
      <c r="AX197" s="4" t="str">
        <f t="shared" si="48"/>
        <v>N</v>
      </c>
      <c r="AY197" s="4" t="str">
        <f t="shared" si="49"/>
        <v>Risco Alto</v>
      </c>
    </row>
    <row r="198" spans="1:51" ht="16.5" x14ac:dyDescent="0.3">
      <c r="A198" s="1" t="s">
        <v>1268</v>
      </c>
      <c r="B198" s="1" t="s">
        <v>237</v>
      </c>
      <c r="C198">
        <v>41</v>
      </c>
      <c r="D198" s="5">
        <v>5214</v>
      </c>
      <c r="E198" s="6">
        <f t="shared" si="50"/>
        <v>0.78634445723053326</v>
      </c>
      <c r="F198" s="7">
        <v>35.14</v>
      </c>
      <c r="G198" s="7">
        <v>102.7</v>
      </c>
      <c r="H198" s="7">
        <v>24.32</v>
      </c>
      <c r="I198" s="7">
        <v>91.89</v>
      </c>
      <c r="J198" s="7">
        <v>83.78</v>
      </c>
      <c r="K198" s="7">
        <v>102.7</v>
      </c>
      <c r="L198" s="7">
        <v>83.78</v>
      </c>
      <c r="M198" s="7">
        <v>83.78</v>
      </c>
      <c r="N198" s="1">
        <v>89.19</v>
      </c>
      <c r="O198" s="7">
        <v>81.08</v>
      </c>
      <c r="P198" s="7">
        <v>91.89</v>
      </c>
      <c r="Q198" s="12">
        <f t="shared" ref="Q198:Q261" si="59">COUNTIF(F198:G198,"&gt;=90")+COUNTIF(H198:P198,"&gt;=95")</f>
        <v>2</v>
      </c>
      <c r="R198" s="7">
        <f t="shared" si="51"/>
        <v>18.181818181818183</v>
      </c>
      <c r="S198" s="1" t="b">
        <f t="shared" si="52"/>
        <v>1</v>
      </c>
      <c r="T198" s="1">
        <v>311760</v>
      </c>
      <c r="U198" s="1" t="s">
        <v>237</v>
      </c>
      <c r="V198" s="1">
        <v>68</v>
      </c>
      <c r="W198" s="1">
        <v>73</v>
      </c>
      <c r="X198" s="1">
        <v>69</v>
      </c>
      <c r="Y198" s="1">
        <v>74</v>
      </c>
      <c r="Z198" s="1">
        <v>69</v>
      </c>
      <c r="AA198" s="1">
        <v>74</v>
      </c>
      <c r="AB198" s="7">
        <f t="shared" si="9"/>
        <v>-7.3529411764705888</v>
      </c>
      <c r="AC198" s="7">
        <f t="shared" si="10"/>
        <v>-7.2463768115942031</v>
      </c>
      <c r="AD198" s="7">
        <f t="shared" si="53"/>
        <v>-7.2463768115942031</v>
      </c>
      <c r="AE198" s="1" t="b">
        <f t="shared" si="54"/>
        <v>0</v>
      </c>
      <c r="AF198" s="1">
        <v>311760</v>
      </c>
      <c r="AG198" s="1" t="s">
        <v>237</v>
      </c>
      <c r="AH198" s="1">
        <v>67</v>
      </c>
      <c r="AI198" s="1">
        <v>65</v>
      </c>
      <c r="AJ198" s="7">
        <f t="shared" si="55"/>
        <v>2.9850746268656714</v>
      </c>
      <c r="AK198" s="1" t="b">
        <f t="shared" si="56"/>
        <v>0</v>
      </c>
      <c r="AL198" s="1">
        <v>311760</v>
      </c>
      <c r="AM198" s="1" t="s">
        <v>237</v>
      </c>
      <c r="AN198" s="1">
        <v>69</v>
      </c>
      <c r="AO198" s="1">
        <v>67</v>
      </c>
      <c r="AP198" s="7">
        <f t="shared" si="57"/>
        <v>2.8985507246376812</v>
      </c>
      <c r="AQ198" s="1" t="b">
        <f t="shared" si="58"/>
        <v>0</v>
      </c>
      <c r="AR198" s="1">
        <v>311760</v>
      </c>
      <c r="AS198" s="1" t="s">
        <v>237</v>
      </c>
      <c r="AT198" s="4" t="str">
        <f t="shared" ref="AT198:AT261" si="60">IF(R198=100,"S","N")</f>
        <v>N</v>
      </c>
      <c r="AU198" s="4" t="str">
        <f t="shared" ref="AU198:AU261" si="61">IF(AND(R198&gt;=75,R198&lt;100,COUNTIF(L198:N198,"&gt;=95")=3)=TRUE,"S","N")</f>
        <v>N</v>
      </c>
      <c r="AV198" s="4" t="str">
        <f t="shared" ref="AV198:AV261" si="62">IF(AND(R198&gt;=75,R198&lt;100,COUNTIF(L198:N198,"&gt;=95")&lt;3)=TRUE,"S","N")</f>
        <v>N</v>
      </c>
      <c r="AW198" s="4" t="str">
        <f t="shared" ref="AW198:AW261" si="63">IF(OR(AND(D198&gt;=100000,OR(AB198&gt;=10,AC198&gt;=10,AD198&gt;=10,AJ198&gt;=10,AP198&gt;=10)=FALSE,R198&lt;75),AND(D198&lt;100000,R198&lt;75))=TRUE,"S","N")</f>
        <v>S</v>
      </c>
      <c r="AX198" s="4" t="str">
        <f t="shared" ref="AX198:AX261" si="64">IF(AND(D198&gt;=100000,OR(AB198&gt;=10,AC198&gt;=10,AD198&gt;=10,AJ198&gt;=10,AP198&gt;=10)=TRUE,R198&lt;75)=TRUE,"S","N")</f>
        <v>N</v>
      </c>
      <c r="AY198" s="4" t="str">
        <f t="shared" ref="AY198:AY261" si="65">IF(AT198="S",AT$3,IF(AU198="S",AU$3,IF(AV198="S",AV$3,IF(AW198="S",AW$3,IF(AX198="S",AX$3)))))</f>
        <v>Risco Alto</v>
      </c>
    </row>
    <row r="199" spans="1:51" ht="16.5" x14ac:dyDescent="0.3">
      <c r="A199" s="1" t="s">
        <v>2556</v>
      </c>
      <c r="B199" s="1" t="s">
        <v>238</v>
      </c>
      <c r="C199">
        <v>146</v>
      </c>
      <c r="D199" s="5">
        <v>13052</v>
      </c>
      <c r="E199" s="6">
        <f t="shared" si="50"/>
        <v>1.1186025130248238</v>
      </c>
      <c r="F199" s="7">
        <v>108.57</v>
      </c>
      <c r="G199" s="7">
        <v>81.900000000000006</v>
      </c>
      <c r="H199" s="7">
        <v>71.430000000000007</v>
      </c>
      <c r="I199" s="7">
        <v>82.86</v>
      </c>
      <c r="J199" s="7">
        <v>79.05</v>
      </c>
      <c r="K199" s="7">
        <v>88.57</v>
      </c>
      <c r="L199" s="7">
        <v>79.05</v>
      </c>
      <c r="M199" s="7">
        <v>81.900000000000006</v>
      </c>
      <c r="N199" s="1">
        <v>100.95</v>
      </c>
      <c r="O199" s="7">
        <v>85.71</v>
      </c>
      <c r="P199" s="7">
        <v>109.52</v>
      </c>
      <c r="Q199" s="12">
        <f t="shared" si="59"/>
        <v>3</v>
      </c>
      <c r="R199" s="7">
        <f t="shared" si="51"/>
        <v>27.27272727272727</v>
      </c>
      <c r="S199" s="1" t="b">
        <f t="shared" si="52"/>
        <v>1</v>
      </c>
      <c r="T199" s="1">
        <v>311770</v>
      </c>
      <c r="U199" s="1" t="s">
        <v>238</v>
      </c>
      <c r="V199" s="1">
        <v>156</v>
      </c>
      <c r="W199" s="1">
        <v>172</v>
      </c>
      <c r="X199" s="1">
        <v>160</v>
      </c>
      <c r="Y199" s="1">
        <v>178</v>
      </c>
      <c r="Z199" s="1">
        <v>160</v>
      </c>
      <c r="AA199" s="1">
        <v>178</v>
      </c>
      <c r="AB199" s="7">
        <f t="shared" si="9"/>
        <v>-10.256410256410255</v>
      </c>
      <c r="AC199" s="7">
        <f t="shared" si="10"/>
        <v>-11.25</v>
      </c>
      <c r="AD199" s="7">
        <f t="shared" si="53"/>
        <v>-11.25</v>
      </c>
      <c r="AE199" s="1" t="b">
        <f t="shared" si="54"/>
        <v>0</v>
      </c>
      <c r="AF199" s="1">
        <v>311770</v>
      </c>
      <c r="AG199" s="1" t="s">
        <v>238</v>
      </c>
      <c r="AH199" s="1">
        <v>161</v>
      </c>
      <c r="AI199" s="1">
        <v>181</v>
      </c>
      <c r="AJ199" s="7">
        <f t="shared" si="55"/>
        <v>-12.422360248447205</v>
      </c>
      <c r="AK199" s="1" t="b">
        <f t="shared" si="56"/>
        <v>0</v>
      </c>
      <c r="AL199" s="1">
        <v>311770</v>
      </c>
      <c r="AM199" s="1" t="s">
        <v>238</v>
      </c>
      <c r="AN199" s="1">
        <v>159</v>
      </c>
      <c r="AO199" s="1">
        <v>180</v>
      </c>
      <c r="AP199" s="7">
        <f t="shared" si="57"/>
        <v>-13.20754716981132</v>
      </c>
      <c r="AQ199" s="1" t="b">
        <f t="shared" si="58"/>
        <v>0</v>
      </c>
      <c r="AR199" s="1">
        <v>311770</v>
      </c>
      <c r="AS199" s="1" t="s">
        <v>238</v>
      </c>
      <c r="AT199" s="4" t="str">
        <f t="shared" si="60"/>
        <v>N</v>
      </c>
      <c r="AU199" s="4" t="str">
        <f t="shared" si="61"/>
        <v>N</v>
      </c>
      <c r="AV199" s="4" t="str">
        <f t="shared" si="62"/>
        <v>N</v>
      </c>
      <c r="AW199" s="4" t="str">
        <f t="shared" si="63"/>
        <v>S</v>
      </c>
      <c r="AX199" s="4" t="str">
        <f t="shared" si="64"/>
        <v>N</v>
      </c>
      <c r="AY199" s="4" t="str">
        <f t="shared" si="65"/>
        <v>Risco Alto</v>
      </c>
    </row>
    <row r="200" spans="1:51" ht="16.5" x14ac:dyDescent="0.3">
      <c r="A200" s="1" t="s">
        <v>2097</v>
      </c>
      <c r="B200" s="1" t="s">
        <v>239</v>
      </c>
      <c r="C200">
        <v>138</v>
      </c>
      <c r="D200" s="5">
        <v>10609</v>
      </c>
      <c r="E200" s="6">
        <f t="shared" si="50"/>
        <v>1.3007823546045811</v>
      </c>
      <c r="F200" s="7">
        <v>116.44</v>
      </c>
      <c r="G200" s="7">
        <v>95.89</v>
      </c>
      <c r="H200" s="7">
        <v>120.55</v>
      </c>
      <c r="I200" s="7">
        <v>115.07</v>
      </c>
      <c r="J200" s="7">
        <v>106.85</v>
      </c>
      <c r="K200" s="7">
        <v>116.44</v>
      </c>
      <c r="L200" s="7">
        <v>105.48</v>
      </c>
      <c r="M200" s="7">
        <v>117.81</v>
      </c>
      <c r="N200" s="1">
        <v>115.07</v>
      </c>
      <c r="O200" s="7">
        <v>98.63</v>
      </c>
      <c r="P200" s="7">
        <v>105.48</v>
      </c>
      <c r="Q200" s="12">
        <f t="shared" si="59"/>
        <v>11</v>
      </c>
      <c r="R200" s="7">
        <f t="shared" si="51"/>
        <v>100</v>
      </c>
      <c r="S200" s="1" t="b">
        <f t="shared" si="52"/>
        <v>1</v>
      </c>
      <c r="T200" s="1">
        <v>311780</v>
      </c>
      <c r="U200" s="1" t="s">
        <v>239</v>
      </c>
      <c r="V200" s="1">
        <v>120</v>
      </c>
      <c r="W200" s="1">
        <v>131</v>
      </c>
      <c r="X200" s="1">
        <v>123</v>
      </c>
      <c r="Y200" s="1">
        <v>137</v>
      </c>
      <c r="Z200" s="1">
        <v>123</v>
      </c>
      <c r="AA200" s="1">
        <v>137</v>
      </c>
      <c r="AB200" s="7">
        <f t="shared" si="9"/>
        <v>-9.1666666666666661</v>
      </c>
      <c r="AC200" s="7">
        <f t="shared" si="10"/>
        <v>-11.38211382113821</v>
      </c>
      <c r="AD200" s="7">
        <f t="shared" si="53"/>
        <v>-11.38211382113821</v>
      </c>
      <c r="AE200" s="1" t="b">
        <f t="shared" si="54"/>
        <v>0</v>
      </c>
      <c r="AF200" s="1">
        <v>311780</v>
      </c>
      <c r="AG200" s="1" t="s">
        <v>239</v>
      </c>
      <c r="AH200" s="1">
        <v>126</v>
      </c>
      <c r="AI200" s="1">
        <v>145</v>
      </c>
      <c r="AJ200" s="7">
        <f t="shared" si="55"/>
        <v>-15.079365079365079</v>
      </c>
      <c r="AK200" s="1" t="b">
        <f t="shared" si="56"/>
        <v>0</v>
      </c>
      <c r="AL200" s="1">
        <v>311780</v>
      </c>
      <c r="AM200" s="1" t="s">
        <v>239</v>
      </c>
      <c r="AN200" s="1">
        <v>128</v>
      </c>
      <c r="AO200" s="1">
        <v>114</v>
      </c>
      <c r="AP200" s="7">
        <f t="shared" si="57"/>
        <v>10.9375</v>
      </c>
      <c r="AQ200" s="1" t="b">
        <f t="shared" si="58"/>
        <v>0</v>
      </c>
      <c r="AR200" s="1">
        <v>311780</v>
      </c>
      <c r="AS200" s="1" t="s">
        <v>239</v>
      </c>
      <c r="AT200" s="4" t="str">
        <f t="shared" si="60"/>
        <v>S</v>
      </c>
      <c r="AU200" s="4" t="str">
        <f t="shared" si="61"/>
        <v>N</v>
      </c>
      <c r="AV200" s="4" t="str">
        <f t="shared" si="62"/>
        <v>N</v>
      </c>
      <c r="AW200" s="4" t="str">
        <f t="shared" si="63"/>
        <v>N</v>
      </c>
      <c r="AX200" s="4" t="str">
        <f t="shared" si="64"/>
        <v>N</v>
      </c>
      <c r="AY200" s="4" t="str">
        <f t="shared" si="65"/>
        <v>Risco muito baixo</v>
      </c>
    </row>
    <row r="201" spans="1:51" ht="16.5" x14ac:dyDescent="0.3">
      <c r="A201" s="1" t="s">
        <v>1529</v>
      </c>
      <c r="B201" s="1" t="s">
        <v>240</v>
      </c>
      <c r="C201">
        <v>75</v>
      </c>
      <c r="D201" s="5">
        <v>7196</v>
      </c>
      <c r="E201" s="6">
        <f t="shared" si="50"/>
        <v>1.0422456920511394</v>
      </c>
      <c r="F201" s="7" t="s">
        <v>62</v>
      </c>
      <c r="G201" s="7">
        <v>106.12</v>
      </c>
      <c r="H201" s="7" t="s">
        <v>62</v>
      </c>
      <c r="I201" s="7">
        <v>116.33</v>
      </c>
      <c r="J201" s="7">
        <v>108.16</v>
      </c>
      <c r="K201" s="7">
        <v>108.16</v>
      </c>
      <c r="L201" s="7">
        <v>108.16</v>
      </c>
      <c r="M201" s="7">
        <v>108.16</v>
      </c>
      <c r="N201" s="1">
        <v>106.12</v>
      </c>
      <c r="O201" s="7">
        <v>89.8</v>
      </c>
      <c r="P201" s="7">
        <v>85.71</v>
      </c>
      <c r="Q201" s="12">
        <f t="shared" si="59"/>
        <v>7</v>
      </c>
      <c r="R201" s="7">
        <f t="shared" si="51"/>
        <v>63.636363636363633</v>
      </c>
      <c r="S201" s="1" t="b">
        <f t="shared" si="52"/>
        <v>1</v>
      </c>
      <c r="T201" s="1">
        <v>311783</v>
      </c>
      <c r="U201" s="1" t="s">
        <v>240</v>
      </c>
      <c r="V201" s="1">
        <v>60</v>
      </c>
      <c r="W201" s="1">
        <v>72</v>
      </c>
      <c r="X201" s="1">
        <v>70</v>
      </c>
      <c r="Y201" s="1">
        <v>74</v>
      </c>
      <c r="Z201" s="1">
        <v>70</v>
      </c>
      <c r="AA201" s="1">
        <v>74</v>
      </c>
      <c r="AB201" s="7">
        <f t="shared" si="9"/>
        <v>-20</v>
      </c>
      <c r="AC201" s="7">
        <f t="shared" si="10"/>
        <v>-5.7142857142857144</v>
      </c>
      <c r="AD201" s="7">
        <f t="shared" si="53"/>
        <v>-5.7142857142857144</v>
      </c>
      <c r="AE201" s="1" t="b">
        <f t="shared" si="54"/>
        <v>0</v>
      </c>
      <c r="AF201" s="1">
        <v>311783</v>
      </c>
      <c r="AG201" s="1" t="s">
        <v>240</v>
      </c>
      <c r="AH201" s="1">
        <v>69</v>
      </c>
      <c r="AI201" s="1">
        <v>70</v>
      </c>
      <c r="AJ201" s="7">
        <f t="shared" si="55"/>
        <v>-1.4492753623188406</v>
      </c>
      <c r="AK201" s="1" t="b">
        <f t="shared" si="56"/>
        <v>0</v>
      </c>
      <c r="AL201" s="1">
        <v>311783</v>
      </c>
      <c r="AM201" s="1" t="s">
        <v>240</v>
      </c>
      <c r="AN201" s="1">
        <v>68</v>
      </c>
      <c r="AO201" s="1">
        <v>64</v>
      </c>
      <c r="AP201" s="7">
        <f t="shared" si="57"/>
        <v>5.8823529411764701</v>
      </c>
      <c r="AQ201" s="1" t="b">
        <f t="shared" si="58"/>
        <v>0</v>
      </c>
      <c r="AR201" s="1">
        <v>311783</v>
      </c>
      <c r="AS201" s="1" t="s">
        <v>240</v>
      </c>
      <c r="AT201" s="4" t="str">
        <f t="shared" si="60"/>
        <v>N</v>
      </c>
      <c r="AU201" s="4" t="str">
        <f t="shared" si="61"/>
        <v>N</v>
      </c>
      <c r="AV201" s="4" t="str">
        <f t="shared" si="62"/>
        <v>N</v>
      </c>
      <c r="AW201" s="4" t="str">
        <f t="shared" si="63"/>
        <v>S</v>
      </c>
      <c r="AX201" s="4" t="str">
        <f t="shared" si="64"/>
        <v>N</v>
      </c>
      <c r="AY201" s="4" t="str">
        <f t="shared" si="65"/>
        <v>Risco Alto</v>
      </c>
    </row>
    <row r="202" spans="1:51" ht="16.5" x14ac:dyDescent="0.3">
      <c r="A202" s="1" t="s">
        <v>1035</v>
      </c>
      <c r="B202" s="1" t="s">
        <v>241</v>
      </c>
      <c r="C202">
        <v>83</v>
      </c>
      <c r="D202" s="5">
        <v>6077</v>
      </c>
      <c r="E202" s="6">
        <f t="shared" si="50"/>
        <v>1.3658054961329604</v>
      </c>
      <c r="F202" s="7">
        <v>98.15</v>
      </c>
      <c r="G202" s="7">
        <v>90.74</v>
      </c>
      <c r="H202" s="7">
        <v>100</v>
      </c>
      <c r="I202" s="7">
        <v>74.069999999999993</v>
      </c>
      <c r="J202" s="7">
        <v>55.56</v>
      </c>
      <c r="K202" s="7">
        <v>88.89</v>
      </c>
      <c r="L202" s="7">
        <v>53.7</v>
      </c>
      <c r="M202" s="7">
        <v>50</v>
      </c>
      <c r="N202" s="1">
        <v>94.44</v>
      </c>
      <c r="O202" s="7">
        <v>75.930000000000007</v>
      </c>
      <c r="P202" s="7">
        <v>88.89</v>
      </c>
      <c r="Q202" s="12">
        <f t="shared" si="59"/>
        <v>3</v>
      </c>
      <c r="R202" s="7">
        <f t="shared" si="51"/>
        <v>27.27272727272727</v>
      </c>
      <c r="S202" s="1" t="b">
        <f t="shared" si="52"/>
        <v>1</v>
      </c>
      <c r="T202" s="1">
        <v>311787</v>
      </c>
      <c r="U202" s="1" t="s">
        <v>241</v>
      </c>
      <c r="V202" s="1">
        <v>82</v>
      </c>
      <c r="W202" s="1">
        <v>85</v>
      </c>
      <c r="X202" s="1">
        <v>81</v>
      </c>
      <c r="Y202" s="1">
        <v>84</v>
      </c>
      <c r="Z202" s="1">
        <v>81</v>
      </c>
      <c r="AA202" s="1">
        <v>84</v>
      </c>
      <c r="AB202" s="7">
        <f t="shared" si="9"/>
        <v>-3.6585365853658534</v>
      </c>
      <c r="AC202" s="7">
        <f t="shared" si="10"/>
        <v>-3.7037037037037033</v>
      </c>
      <c r="AD202" s="7">
        <f t="shared" si="53"/>
        <v>-3.7037037037037033</v>
      </c>
      <c r="AE202" s="1" t="b">
        <f t="shared" si="54"/>
        <v>0</v>
      </c>
      <c r="AF202" s="1">
        <v>311787</v>
      </c>
      <c r="AG202" s="1" t="s">
        <v>241</v>
      </c>
      <c r="AH202" s="1">
        <v>81</v>
      </c>
      <c r="AI202" s="1">
        <v>100</v>
      </c>
      <c r="AJ202" s="7">
        <f t="shared" si="55"/>
        <v>-23.456790123456788</v>
      </c>
      <c r="AK202" s="1" t="b">
        <f t="shared" si="56"/>
        <v>0</v>
      </c>
      <c r="AL202" s="1">
        <v>311787</v>
      </c>
      <c r="AM202" s="1" t="s">
        <v>241</v>
      </c>
      <c r="AN202" s="1">
        <v>81</v>
      </c>
      <c r="AO202" s="1">
        <v>100</v>
      </c>
      <c r="AP202" s="7">
        <f t="shared" si="57"/>
        <v>-23.456790123456788</v>
      </c>
      <c r="AQ202" s="1" t="b">
        <f t="shared" si="58"/>
        <v>0</v>
      </c>
      <c r="AR202" s="1">
        <v>311787</v>
      </c>
      <c r="AS202" s="1" t="s">
        <v>241</v>
      </c>
      <c r="AT202" s="4" t="str">
        <f t="shared" si="60"/>
        <v>N</v>
      </c>
      <c r="AU202" s="4" t="str">
        <f t="shared" si="61"/>
        <v>N</v>
      </c>
      <c r="AV202" s="4" t="str">
        <f t="shared" si="62"/>
        <v>N</v>
      </c>
      <c r="AW202" s="4" t="str">
        <f t="shared" si="63"/>
        <v>S</v>
      </c>
      <c r="AX202" s="4" t="str">
        <f t="shared" si="64"/>
        <v>N</v>
      </c>
      <c r="AY202" s="4" t="str">
        <f t="shared" si="65"/>
        <v>Risco Alto</v>
      </c>
    </row>
    <row r="203" spans="1:51" ht="16.5" x14ac:dyDescent="0.3">
      <c r="A203" s="1" t="s">
        <v>2099</v>
      </c>
      <c r="B203" s="1" t="s">
        <v>242</v>
      </c>
      <c r="C203">
        <v>130</v>
      </c>
      <c r="D203" s="5">
        <v>10732</v>
      </c>
      <c r="E203" s="6">
        <f t="shared" si="50"/>
        <v>1.2113306000745434</v>
      </c>
      <c r="F203" s="7">
        <v>76.19</v>
      </c>
      <c r="G203" s="7">
        <v>106.35</v>
      </c>
      <c r="H203" s="7">
        <v>55.56</v>
      </c>
      <c r="I203" s="7">
        <v>103.17</v>
      </c>
      <c r="J203" s="7">
        <v>112.7</v>
      </c>
      <c r="K203" s="7">
        <v>114.29</v>
      </c>
      <c r="L203" s="7">
        <v>112.7</v>
      </c>
      <c r="M203" s="7">
        <v>125.4</v>
      </c>
      <c r="N203" s="1">
        <v>98.41</v>
      </c>
      <c r="O203" s="7">
        <v>60.32</v>
      </c>
      <c r="P203" s="7">
        <v>98.41</v>
      </c>
      <c r="Q203" s="12">
        <f t="shared" si="59"/>
        <v>8</v>
      </c>
      <c r="R203" s="7">
        <f t="shared" si="51"/>
        <v>72.727272727272734</v>
      </c>
      <c r="S203" s="1" t="b">
        <f t="shared" si="52"/>
        <v>1</v>
      </c>
      <c r="T203" s="1">
        <v>311790</v>
      </c>
      <c r="U203" s="1" t="s">
        <v>242</v>
      </c>
      <c r="V203" s="1">
        <v>125</v>
      </c>
      <c r="W203" s="1">
        <v>109</v>
      </c>
      <c r="X203" s="1">
        <v>125</v>
      </c>
      <c r="Y203" s="1">
        <v>108</v>
      </c>
      <c r="Z203" s="1">
        <v>125</v>
      </c>
      <c r="AA203" s="1">
        <v>108</v>
      </c>
      <c r="AB203" s="7">
        <f t="shared" si="9"/>
        <v>12.8</v>
      </c>
      <c r="AC203" s="7">
        <f t="shared" si="10"/>
        <v>13.600000000000001</v>
      </c>
      <c r="AD203" s="7">
        <f t="shared" si="53"/>
        <v>13.600000000000001</v>
      </c>
      <c r="AE203" s="1" t="b">
        <f t="shared" si="54"/>
        <v>0</v>
      </c>
      <c r="AF203" s="1">
        <v>311790</v>
      </c>
      <c r="AG203" s="1" t="s">
        <v>242</v>
      </c>
      <c r="AH203" s="1">
        <v>133</v>
      </c>
      <c r="AI203" s="1">
        <v>115</v>
      </c>
      <c r="AJ203" s="7">
        <f t="shared" si="55"/>
        <v>13.533834586466165</v>
      </c>
      <c r="AK203" s="1" t="b">
        <f t="shared" si="56"/>
        <v>0</v>
      </c>
      <c r="AL203" s="1">
        <v>311790</v>
      </c>
      <c r="AM203" s="1" t="s">
        <v>242</v>
      </c>
      <c r="AN203" s="1">
        <v>127</v>
      </c>
      <c r="AO203" s="1">
        <v>117</v>
      </c>
      <c r="AP203" s="7">
        <f t="shared" si="57"/>
        <v>7.8740157480314963</v>
      </c>
      <c r="AQ203" s="1" t="b">
        <f t="shared" si="58"/>
        <v>0</v>
      </c>
      <c r="AR203" s="1">
        <v>311790</v>
      </c>
      <c r="AS203" s="1" t="s">
        <v>242</v>
      </c>
      <c r="AT203" s="4" t="str">
        <f t="shared" si="60"/>
        <v>N</v>
      </c>
      <c r="AU203" s="4" t="str">
        <f t="shared" si="61"/>
        <v>N</v>
      </c>
      <c r="AV203" s="4" t="str">
        <f t="shared" si="62"/>
        <v>N</v>
      </c>
      <c r="AW203" s="4" t="str">
        <f t="shared" si="63"/>
        <v>S</v>
      </c>
      <c r="AX203" s="4" t="str">
        <f t="shared" si="64"/>
        <v>N</v>
      </c>
      <c r="AY203" s="4" t="str">
        <f t="shared" si="65"/>
        <v>Risco Alto</v>
      </c>
    </row>
    <row r="204" spans="1:51" ht="16.5" x14ac:dyDescent="0.3">
      <c r="A204" s="1" t="s">
        <v>979</v>
      </c>
      <c r="B204" s="1" t="s">
        <v>243</v>
      </c>
      <c r="C204">
        <v>761</v>
      </c>
      <c r="D204" s="5">
        <v>49616</v>
      </c>
      <c r="E204" s="6">
        <f t="shared" si="50"/>
        <v>1.5337794259916155</v>
      </c>
      <c r="F204" s="7">
        <v>109.35</v>
      </c>
      <c r="G204" s="7">
        <v>96.54</v>
      </c>
      <c r="H204" s="7">
        <v>109.96</v>
      </c>
      <c r="I204" s="7">
        <v>101.22</v>
      </c>
      <c r="J204" s="7">
        <v>101.63</v>
      </c>
      <c r="K204" s="7">
        <v>102.03</v>
      </c>
      <c r="L204" s="7">
        <v>101.02</v>
      </c>
      <c r="M204" s="7">
        <v>101.42</v>
      </c>
      <c r="N204" s="1">
        <v>123.78</v>
      </c>
      <c r="O204" s="7">
        <v>107.93</v>
      </c>
      <c r="P204" s="7">
        <v>109.55</v>
      </c>
      <c r="Q204" s="12">
        <f t="shared" si="59"/>
        <v>11</v>
      </c>
      <c r="R204" s="7">
        <f t="shared" si="51"/>
        <v>100</v>
      </c>
      <c r="S204" s="1" t="b">
        <f t="shared" si="52"/>
        <v>1</v>
      </c>
      <c r="T204" s="1">
        <v>311800</v>
      </c>
      <c r="U204" s="1" t="s">
        <v>243</v>
      </c>
      <c r="V204" s="1">
        <v>928</v>
      </c>
      <c r="W204" s="1">
        <v>928</v>
      </c>
      <c r="X204" s="1">
        <v>963</v>
      </c>
      <c r="Y204" s="1">
        <v>938</v>
      </c>
      <c r="Z204" s="1">
        <v>960</v>
      </c>
      <c r="AA204" s="1">
        <v>936</v>
      </c>
      <c r="AB204" s="7">
        <f t="shared" si="9"/>
        <v>0</v>
      </c>
      <c r="AC204" s="7">
        <f t="shared" si="10"/>
        <v>2.5960539979231569</v>
      </c>
      <c r="AD204" s="7">
        <f t="shared" si="53"/>
        <v>2.5</v>
      </c>
      <c r="AE204" s="1" t="b">
        <f t="shared" si="54"/>
        <v>0</v>
      </c>
      <c r="AF204" s="1">
        <v>311800</v>
      </c>
      <c r="AG204" s="1" t="s">
        <v>243</v>
      </c>
      <c r="AH204" s="1">
        <v>951</v>
      </c>
      <c r="AI204" s="1">
        <v>885</v>
      </c>
      <c r="AJ204" s="7">
        <f t="shared" si="55"/>
        <v>6.9400630914826493</v>
      </c>
      <c r="AK204" s="1" t="b">
        <f t="shared" si="56"/>
        <v>0</v>
      </c>
      <c r="AL204" s="1">
        <v>311800</v>
      </c>
      <c r="AM204" s="1" t="s">
        <v>243</v>
      </c>
      <c r="AN204" s="1">
        <v>965</v>
      </c>
      <c r="AO204" s="1">
        <v>852</v>
      </c>
      <c r="AP204" s="7">
        <f t="shared" si="57"/>
        <v>11.709844559585491</v>
      </c>
      <c r="AQ204" s="1" t="b">
        <f t="shared" si="58"/>
        <v>0</v>
      </c>
      <c r="AR204" s="1">
        <v>311800</v>
      </c>
      <c r="AS204" s="1" t="s">
        <v>243</v>
      </c>
      <c r="AT204" s="4" t="str">
        <f t="shared" si="60"/>
        <v>S</v>
      </c>
      <c r="AU204" s="4" t="str">
        <f t="shared" si="61"/>
        <v>N</v>
      </c>
      <c r="AV204" s="4" t="str">
        <f t="shared" si="62"/>
        <v>N</v>
      </c>
      <c r="AW204" s="4" t="str">
        <f t="shared" si="63"/>
        <v>N</v>
      </c>
      <c r="AX204" s="4" t="str">
        <f t="shared" si="64"/>
        <v>N</v>
      </c>
      <c r="AY204" s="4" t="str">
        <f t="shared" si="65"/>
        <v>Risco muito baixo</v>
      </c>
    </row>
    <row r="205" spans="1:51" ht="16.5" x14ac:dyDescent="0.3">
      <c r="A205" s="1" t="s">
        <v>1191</v>
      </c>
      <c r="B205" s="1" t="s">
        <v>244</v>
      </c>
      <c r="C205">
        <v>52</v>
      </c>
      <c r="D205" s="5">
        <v>4950</v>
      </c>
      <c r="E205" s="6">
        <f t="shared" si="50"/>
        <v>1.0505050505050506</v>
      </c>
      <c r="F205" s="7">
        <v>131.11000000000001</v>
      </c>
      <c r="G205" s="7">
        <v>68.89</v>
      </c>
      <c r="H205" s="7">
        <v>117.78</v>
      </c>
      <c r="I205" s="7">
        <v>75.56</v>
      </c>
      <c r="J205" s="7">
        <v>80</v>
      </c>
      <c r="K205" s="7">
        <v>86.67</v>
      </c>
      <c r="L205" s="7">
        <v>71.11</v>
      </c>
      <c r="M205" s="7">
        <v>64.44</v>
      </c>
      <c r="N205" s="1">
        <v>82.22</v>
      </c>
      <c r="O205" s="7">
        <v>80</v>
      </c>
      <c r="P205" s="7">
        <v>104.44</v>
      </c>
      <c r="Q205" s="12">
        <f t="shared" si="59"/>
        <v>3</v>
      </c>
      <c r="R205" s="7">
        <f t="shared" si="51"/>
        <v>27.27272727272727</v>
      </c>
      <c r="S205" s="1" t="b">
        <f t="shared" si="52"/>
        <v>1</v>
      </c>
      <c r="T205" s="1">
        <v>311810</v>
      </c>
      <c r="U205" s="1" t="s">
        <v>244</v>
      </c>
      <c r="V205" s="1">
        <v>59</v>
      </c>
      <c r="W205" s="1">
        <v>68</v>
      </c>
      <c r="X205" s="1">
        <v>61</v>
      </c>
      <c r="Y205" s="1">
        <v>67</v>
      </c>
      <c r="Z205" s="1">
        <v>61</v>
      </c>
      <c r="AA205" s="1">
        <v>67</v>
      </c>
      <c r="AB205" s="7">
        <f t="shared" si="9"/>
        <v>-15.254237288135593</v>
      </c>
      <c r="AC205" s="7">
        <f t="shared" si="10"/>
        <v>-9.8360655737704921</v>
      </c>
      <c r="AD205" s="7">
        <f t="shared" si="53"/>
        <v>-9.8360655737704921</v>
      </c>
      <c r="AE205" s="1" t="b">
        <f t="shared" si="54"/>
        <v>0</v>
      </c>
      <c r="AF205" s="1">
        <v>311810</v>
      </c>
      <c r="AG205" s="1" t="s">
        <v>244</v>
      </c>
      <c r="AH205" s="1">
        <v>56</v>
      </c>
      <c r="AI205" s="1">
        <v>66</v>
      </c>
      <c r="AJ205" s="7">
        <f t="shared" si="55"/>
        <v>-17.857142857142858</v>
      </c>
      <c r="AK205" s="1" t="b">
        <f t="shared" si="56"/>
        <v>0</v>
      </c>
      <c r="AL205" s="1">
        <v>311810</v>
      </c>
      <c r="AM205" s="1" t="s">
        <v>244</v>
      </c>
      <c r="AN205" s="1">
        <v>58</v>
      </c>
      <c r="AO205" s="1">
        <v>74</v>
      </c>
      <c r="AP205" s="7">
        <f t="shared" si="57"/>
        <v>-27.586206896551722</v>
      </c>
      <c r="AQ205" s="1" t="b">
        <f t="shared" si="58"/>
        <v>0</v>
      </c>
      <c r="AR205" s="1">
        <v>311810</v>
      </c>
      <c r="AS205" s="1" t="s">
        <v>244</v>
      </c>
      <c r="AT205" s="4" t="str">
        <f t="shared" si="60"/>
        <v>N</v>
      </c>
      <c r="AU205" s="4" t="str">
        <f t="shared" si="61"/>
        <v>N</v>
      </c>
      <c r="AV205" s="4" t="str">
        <f t="shared" si="62"/>
        <v>N</v>
      </c>
      <c r="AW205" s="4" t="str">
        <f t="shared" si="63"/>
        <v>S</v>
      </c>
      <c r="AX205" s="4" t="str">
        <f t="shared" si="64"/>
        <v>N</v>
      </c>
      <c r="AY205" s="4" t="str">
        <f t="shared" si="65"/>
        <v>Risco Alto</v>
      </c>
    </row>
    <row r="206" spans="1:51" ht="16.5" x14ac:dyDescent="0.3">
      <c r="A206" s="1" t="s">
        <v>2432</v>
      </c>
      <c r="B206" s="1" t="s">
        <v>245</v>
      </c>
      <c r="C206">
        <v>77</v>
      </c>
      <c r="D206" s="5">
        <v>6591</v>
      </c>
      <c r="E206" s="6">
        <f t="shared" si="50"/>
        <v>1.1682597481414048</v>
      </c>
      <c r="F206" s="7">
        <v>57.41</v>
      </c>
      <c r="G206" s="7">
        <v>85.19</v>
      </c>
      <c r="H206" s="7">
        <v>29.63</v>
      </c>
      <c r="I206" s="7">
        <v>92.59</v>
      </c>
      <c r="J206" s="7">
        <v>114.81</v>
      </c>
      <c r="K206" s="7">
        <v>88.89</v>
      </c>
      <c r="L206" s="7">
        <v>90.74</v>
      </c>
      <c r="M206" s="7">
        <v>87.04</v>
      </c>
      <c r="N206" s="1">
        <v>98.15</v>
      </c>
      <c r="O206" s="7">
        <v>96.3</v>
      </c>
      <c r="P206" s="7">
        <v>81.48</v>
      </c>
      <c r="Q206" s="12">
        <f t="shared" si="59"/>
        <v>3</v>
      </c>
      <c r="R206" s="7">
        <f t="shared" si="51"/>
        <v>27.27272727272727</v>
      </c>
      <c r="S206" s="1" t="b">
        <f t="shared" si="52"/>
        <v>1</v>
      </c>
      <c r="T206" s="1">
        <v>311820</v>
      </c>
      <c r="U206" s="1" t="s">
        <v>245</v>
      </c>
      <c r="V206" s="1">
        <v>78</v>
      </c>
      <c r="W206" s="1">
        <v>78</v>
      </c>
      <c r="X206" s="1">
        <v>85</v>
      </c>
      <c r="Y206" s="1">
        <v>81</v>
      </c>
      <c r="Z206" s="1">
        <v>84</v>
      </c>
      <c r="AA206" s="1">
        <v>79</v>
      </c>
      <c r="AB206" s="7">
        <f t="shared" si="9"/>
        <v>0</v>
      </c>
      <c r="AC206" s="7">
        <f t="shared" si="10"/>
        <v>4.7058823529411766</v>
      </c>
      <c r="AD206" s="7">
        <f t="shared" si="53"/>
        <v>5.9523809523809517</v>
      </c>
      <c r="AE206" s="1" t="b">
        <f t="shared" si="54"/>
        <v>0</v>
      </c>
      <c r="AF206" s="1">
        <v>311820</v>
      </c>
      <c r="AG206" s="1" t="s">
        <v>245</v>
      </c>
      <c r="AH206" s="1">
        <v>85</v>
      </c>
      <c r="AI206" s="1">
        <v>63</v>
      </c>
      <c r="AJ206" s="7">
        <f t="shared" si="55"/>
        <v>25.882352941176475</v>
      </c>
      <c r="AK206" s="1" t="b">
        <f t="shared" si="56"/>
        <v>0</v>
      </c>
      <c r="AL206" s="1">
        <v>311820</v>
      </c>
      <c r="AM206" s="1" t="s">
        <v>245</v>
      </c>
      <c r="AN206" s="1">
        <v>80</v>
      </c>
      <c r="AO206" s="1">
        <v>67</v>
      </c>
      <c r="AP206" s="7">
        <f t="shared" si="57"/>
        <v>16.25</v>
      </c>
      <c r="AQ206" s="1" t="b">
        <f t="shared" si="58"/>
        <v>0</v>
      </c>
      <c r="AR206" s="1">
        <v>311820</v>
      </c>
      <c r="AS206" s="1" t="s">
        <v>245</v>
      </c>
      <c r="AT206" s="4" t="str">
        <f t="shared" si="60"/>
        <v>N</v>
      </c>
      <c r="AU206" s="4" t="str">
        <f t="shared" si="61"/>
        <v>N</v>
      </c>
      <c r="AV206" s="4" t="str">
        <f t="shared" si="62"/>
        <v>N</v>
      </c>
      <c r="AW206" s="4" t="str">
        <f t="shared" si="63"/>
        <v>S</v>
      </c>
      <c r="AX206" s="4" t="str">
        <f t="shared" si="64"/>
        <v>N</v>
      </c>
      <c r="AY206" s="4" t="str">
        <f t="shared" si="65"/>
        <v>Risco Alto</v>
      </c>
    </row>
    <row r="207" spans="1:51" ht="16.5" x14ac:dyDescent="0.3">
      <c r="A207" s="1" t="s">
        <v>981</v>
      </c>
      <c r="B207" s="1" t="s">
        <v>246</v>
      </c>
      <c r="C207">
        <v>1678</v>
      </c>
      <c r="D207" s="5">
        <v>118578</v>
      </c>
      <c r="E207" s="6">
        <f t="shared" si="50"/>
        <v>1.4151022955354282</v>
      </c>
      <c r="F207" s="7">
        <v>93.68</v>
      </c>
      <c r="G207" s="7">
        <v>73.33</v>
      </c>
      <c r="H207" s="7">
        <v>74.11</v>
      </c>
      <c r="I207" s="7">
        <v>73.94</v>
      </c>
      <c r="J207" s="7">
        <v>75.5</v>
      </c>
      <c r="K207" s="7">
        <v>76.8</v>
      </c>
      <c r="L207" s="7">
        <v>75.5</v>
      </c>
      <c r="M207" s="7">
        <v>75.239999999999995</v>
      </c>
      <c r="N207" s="1">
        <v>84.94</v>
      </c>
      <c r="O207" s="7">
        <v>73.59</v>
      </c>
      <c r="P207" s="7">
        <v>81.39</v>
      </c>
      <c r="Q207" s="12">
        <f t="shared" si="59"/>
        <v>1</v>
      </c>
      <c r="R207" s="7">
        <f t="shared" si="51"/>
        <v>9.0909090909090917</v>
      </c>
      <c r="S207" s="1" t="b">
        <f t="shared" si="52"/>
        <v>1</v>
      </c>
      <c r="T207" s="1">
        <v>311830</v>
      </c>
      <c r="U207" s="1" t="s">
        <v>246</v>
      </c>
      <c r="V207" s="1">
        <v>1508</v>
      </c>
      <c r="W207" s="1">
        <v>1539</v>
      </c>
      <c r="X207" s="1">
        <v>1602</v>
      </c>
      <c r="Y207" s="1">
        <v>1605</v>
      </c>
      <c r="Z207" s="1">
        <v>1560</v>
      </c>
      <c r="AA207" s="1">
        <v>1567</v>
      </c>
      <c r="AB207" s="7">
        <f t="shared" si="9"/>
        <v>-2.0557029177718835</v>
      </c>
      <c r="AC207" s="7">
        <f t="shared" si="10"/>
        <v>-0.18726591760299627</v>
      </c>
      <c r="AD207" s="7">
        <f t="shared" si="53"/>
        <v>-0.44871794871794868</v>
      </c>
      <c r="AE207" s="1" t="b">
        <f t="shared" si="54"/>
        <v>0</v>
      </c>
      <c r="AF207" s="1">
        <v>311830</v>
      </c>
      <c r="AG207" s="1" t="s">
        <v>246</v>
      </c>
      <c r="AH207" s="1">
        <v>1603</v>
      </c>
      <c r="AI207" s="1">
        <v>1556</v>
      </c>
      <c r="AJ207" s="7">
        <f t="shared" si="55"/>
        <v>2.9320024953212727</v>
      </c>
      <c r="AK207" s="1" t="b">
        <f t="shared" si="56"/>
        <v>0</v>
      </c>
      <c r="AL207" s="1">
        <v>311830</v>
      </c>
      <c r="AM207" s="1" t="s">
        <v>246</v>
      </c>
      <c r="AN207" s="1">
        <v>1543</v>
      </c>
      <c r="AO207" s="1">
        <v>1475</v>
      </c>
      <c r="AP207" s="7">
        <f t="shared" si="57"/>
        <v>4.4069993519118595</v>
      </c>
      <c r="AQ207" s="1" t="b">
        <f t="shared" si="58"/>
        <v>0</v>
      </c>
      <c r="AR207" s="1">
        <v>311830</v>
      </c>
      <c r="AS207" s="1" t="s">
        <v>246</v>
      </c>
      <c r="AT207" s="4" t="str">
        <f t="shared" si="60"/>
        <v>N</v>
      </c>
      <c r="AU207" s="4" t="str">
        <f t="shared" si="61"/>
        <v>N</v>
      </c>
      <c r="AV207" s="4" t="str">
        <f t="shared" si="62"/>
        <v>N</v>
      </c>
      <c r="AW207" s="4" t="str">
        <f t="shared" si="63"/>
        <v>S</v>
      </c>
      <c r="AX207" s="4" t="str">
        <f t="shared" si="64"/>
        <v>N</v>
      </c>
      <c r="AY207" s="4" t="str">
        <f t="shared" si="65"/>
        <v>Risco Alto</v>
      </c>
    </row>
    <row r="208" spans="1:51" ht="16.5" x14ac:dyDescent="0.3">
      <c r="A208" s="1" t="s">
        <v>1364</v>
      </c>
      <c r="B208" s="1" t="s">
        <v>247</v>
      </c>
      <c r="C208">
        <v>258</v>
      </c>
      <c r="D208" s="5">
        <v>22319</v>
      </c>
      <c r="E208" s="6">
        <f t="shared" si="50"/>
        <v>1.1559657690756755</v>
      </c>
      <c r="F208" s="7">
        <v>81.44</v>
      </c>
      <c r="G208" s="7">
        <v>89.22</v>
      </c>
      <c r="H208" s="7">
        <v>76.05</v>
      </c>
      <c r="I208" s="7">
        <v>85.03</v>
      </c>
      <c r="J208" s="7">
        <v>74.25</v>
      </c>
      <c r="K208" s="7">
        <v>92.81</v>
      </c>
      <c r="L208" s="7">
        <v>74.25</v>
      </c>
      <c r="M208" s="7">
        <v>74.849999999999994</v>
      </c>
      <c r="N208" s="1">
        <v>84.43</v>
      </c>
      <c r="O208" s="7">
        <v>65.27</v>
      </c>
      <c r="P208" s="7">
        <v>80.239999999999995</v>
      </c>
      <c r="Q208" s="12">
        <f t="shared" si="59"/>
        <v>0</v>
      </c>
      <c r="R208" s="7">
        <f t="shared" si="51"/>
        <v>0</v>
      </c>
      <c r="S208" s="1" t="b">
        <f t="shared" si="52"/>
        <v>1</v>
      </c>
      <c r="T208" s="1">
        <v>311840</v>
      </c>
      <c r="U208" s="1" t="s">
        <v>247</v>
      </c>
      <c r="V208" s="1">
        <v>246</v>
      </c>
      <c r="W208" s="1">
        <v>253</v>
      </c>
      <c r="X208" s="1">
        <v>259</v>
      </c>
      <c r="Y208" s="1">
        <v>251</v>
      </c>
      <c r="Z208" s="1">
        <v>259</v>
      </c>
      <c r="AA208" s="1">
        <v>251</v>
      </c>
      <c r="AB208" s="7">
        <f t="shared" si="9"/>
        <v>-2.8455284552845526</v>
      </c>
      <c r="AC208" s="7">
        <f t="shared" si="10"/>
        <v>3.0888030888030888</v>
      </c>
      <c r="AD208" s="7">
        <f t="shared" si="53"/>
        <v>3.0888030888030888</v>
      </c>
      <c r="AE208" s="1" t="b">
        <f t="shared" si="54"/>
        <v>0</v>
      </c>
      <c r="AF208" s="1">
        <v>311840</v>
      </c>
      <c r="AG208" s="1" t="s">
        <v>247</v>
      </c>
      <c r="AH208" s="1">
        <v>253</v>
      </c>
      <c r="AI208" s="1">
        <v>261</v>
      </c>
      <c r="AJ208" s="7">
        <f t="shared" si="55"/>
        <v>-3.1620553359683794</v>
      </c>
      <c r="AK208" s="1" t="b">
        <f t="shared" si="56"/>
        <v>0</v>
      </c>
      <c r="AL208" s="1">
        <v>311840</v>
      </c>
      <c r="AM208" s="1" t="s">
        <v>247</v>
      </c>
      <c r="AN208" s="1">
        <v>255</v>
      </c>
      <c r="AO208" s="1">
        <v>254</v>
      </c>
      <c r="AP208" s="7">
        <f t="shared" si="57"/>
        <v>0.39215686274509803</v>
      </c>
      <c r="AQ208" s="1" t="b">
        <f t="shared" si="58"/>
        <v>0</v>
      </c>
      <c r="AR208" s="1">
        <v>311840</v>
      </c>
      <c r="AS208" s="1" t="s">
        <v>247</v>
      </c>
      <c r="AT208" s="4" t="str">
        <f t="shared" si="60"/>
        <v>N</v>
      </c>
      <c r="AU208" s="4" t="str">
        <f t="shared" si="61"/>
        <v>N</v>
      </c>
      <c r="AV208" s="4" t="str">
        <f t="shared" si="62"/>
        <v>N</v>
      </c>
      <c r="AW208" s="4" t="str">
        <f t="shared" si="63"/>
        <v>S</v>
      </c>
      <c r="AX208" s="4" t="str">
        <f t="shared" si="64"/>
        <v>N</v>
      </c>
      <c r="AY208" s="4" t="str">
        <f t="shared" si="65"/>
        <v>Risco Alto</v>
      </c>
    </row>
    <row r="209" spans="1:51" ht="16.5" x14ac:dyDescent="0.3">
      <c r="A209" s="8" t="s">
        <v>2101</v>
      </c>
      <c r="B209" s="8" t="s">
        <v>248</v>
      </c>
      <c r="C209">
        <v>22</v>
      </c>
      <c r="D209" s="9">
        <v>1732</v>
      </c>
      <c r="E209" s="6">
        <f t="shared" si="50"/>
        <v>1.2702078521939952</v>
      </c>
      <c r="F209" s="10">
        <v>120</v>
      </c>
      <c r="G209" s="10">
        <v>66.67</v>
      </c>
      <c r="H209" s="11" t="s">
        <v>62</v>
      </c>
      <c r="I209" s="10">
        <v>53.33</v>
      </c>
      <c r="J209" s="10">
        <v>40</v>
      </c>
      <c r="K209" s="10">
        <v>73.33</v>
      </c>
      <c r="L209" s="10">
        <v>40</v>
      </c>
      <c r="M209" s="10">
        <v>33.33</v>
      </c>
      <c r="N209" s="1">
        <v>73.33</v>
      </c>
      <c r="O209" s="10">
        <v>46.67</v>
      </c>
      <c r="P209" s="10">
        <v>106.67</v>
      </c>
      <c r="Q209" s="12">
        <f t="shared" si="59"/>
        <v>2</v>
      </c>
      <c r="R209" s="7">
        <f t="shared" si="51"/>
        <v>18.181818181818183</v>
      </c>
      <c r="S209" s="1" t="b">
        <f t="shared" si="52"/>
        <v>1</v>
      </c>
      <c r="T209" s="8">
        <v>311850</v>
      </c>
      <c r="U209" s="8" t="s">
        <v>249</v>
      </c>
      <c r="V209" s="8">
        <v>0</v>
      </c>
      <c r="W209" s="8">
        <v>0</v>
      </c>
      <c r="X209" s="8">
        <v>0</v>
      </c>
      <c r="Y209" s="8">
        <v>0</v>
      </c>
      <c r="Z209" s="8">
        <v>1</v>
      </c>
      <c r="AA209" s="8">
        <v>0</v>
      </c>
      <c r="AB209" s="8">
        <v>0</v>
      </c>
      <c r="AC209" s="8">
        <v>0</v>
      </c>
      <c r="AD209" s="7">
        <f t="shared" si="53"/>
        <v>100</v>
      </c>
      <c r="AE209" s="8" t="b">
        <f t="shared" si="54"/>
        <v>0</v>
      </c>
      <c r="AF209" s="8">
        <v>311850</v>
      </c>
      <c r="AG209" s="8" t="s">
        <v>249</v>
      </c>
      <c r="AH209" s="8">
        <v>1</v>
      </c>
      <c r="AI209" s="8">
        <v>0</v>
      </c>
      <c r="AJ209" s="7">
        <f t="shared" si="55"/>
        <v>100</v>
      </c>
      <c r="AK209" s="8" t="b">
        <f t="shared" si="56"/>
        <v>0</v>
      </c>
      <c r="AL209" s="8">
        <v>311850</v>
      </c>
      <c r="AM209" s="8" t="s">
        <v>249</v>
      </c>
      <c r="AN209" s="8">
        <v>1</v>
      </c>
      <c r="AO209" s="8">
        <v>0</v>
      </c>
      <c r="AP209" s="7">
        <f t="shared" si="57"/>
        <v>100</v>
      </c>
      <c r="AQ209" s="1" t="b">
        <f t="shared" si="58"/>
        <v>0</v>
      </c>
      <c r="AR209" s="1">
        <v>311850</v>
      </c>
      <c r="AS209" s="1" t="s">
        <v>248</v>
      </c>
      <c r="AT209" s="4" t="str">
        <f t="shared" si="60"/>
        <v>N</v>
      </c>
      <c r="AU209" s="4" t="str">
        <f t="shared" si="61"/>
        <v>N</v>
      </c>
      <c r="AV209" s="4" t="str">
        <f t="shared" si="62"/>
        <v>N</v>
      </c>
      <c r="AW209" s="4" t="str">
        <f>IF(OR(AND(D209&gt;=100000,OR(AB209&gt;=10,AC209&gt;=10,AD209&gt;=10,AJ209&gt;=10,AP209&gt;=10)=FALSE,R209&lt;75),AND(D209&lt;100000,R209&lt;75))=TRUE,"S","N")</f>
        <v>S</v>
      </c>
      <c r="AX209" s="4" t="str">
        <f t="shared" si="64"/>
        <v>N</v>
      </c>
      <c r="AY209" s="4" t="str">
        <f t="shared" si="65"/>
        <v>Risco Alto</v>
      </c>
    </row>
    <row r="210" spans="1:51" ht="16.5" x14ac:dyDescent="0.3">
      <c r="A210" s="1" t="s">
        <v>1037</v>
      </c>
      <c r="B210" s="1" t="s">
        <v>250</v>
      </c>
      <c r="C210">
        <v>8250</v>
      </c>
      <c r="D210" s="5">
        <v>613815</v>
      </c>
      <c r="E210" s="6">
        <f t="shared" si="50"/>
        <v>1.3440531756310941</v>
      </c>
      <c r="F210" s="7">
        <v>76.14</v>
      </c>
      <c r="G210" s="7">
        <v>66.31</v>
      </c>
      <c r="H210" s="7">
        <v>70.31</v>
      </c>
      <c r="I210" s="7">
        <v>72.260000000000005</v>
      </c>
      <c r="J210" s="7">
        <v>71.33</v>
      </c>
      <c r="K210" s="7">
        <v>76.55</v>
      </c>
      <c r="L210" s="7">
        <v>71.010000000000005</v>
      </c>
      <c r="M210" s="7">
        <v>69.39</v>
      </c>
      <c r="N210" s="1">
        <v>86.32</v>
      </c>
      <c r="O210" s="7">
        <v>70.31</v>
      </c>
      <c r="P210" s="7">
        <v>80.75</v>
      </c>
      <c r="Q210" s="12">
        <f t="shared" si="59"/>
        <v>0</v>
      </c>
      <c r="R210" s="7">
        <f t="shared" si="51"/>
        <v>0</v>
      </c>
      <c r="S210" s="1" t="b">
        <f t="shared" si="52"/>
        <v>1</v>
      </c>
      <c r="T210" s="1">
        <v>311860</v>
      </c>
      <c r="U210" s="1" t="s">
        <v>250</v>
      </c>
      <c r="V210" s="1">
        <v>7278</v>
      </c>
      <c r="W210" s="1">
        <v>7317</v>
      </c>
      <c r="X210" s="1">
        <v>7626</v>
      </c>
      <c r="Y210" s="1">
        <v>7654</v>
      </c>
      <c r="Z210" s="1">
        <v>7525</v>
      </c>
      <c r="AA210" s="1">
        <v>7618</v>
      </c>
      <c r="AB210" s="7">
        <f t="shared" ref="AB210:AB273" si="66">(V210-W210)/V210*100</f>
        <v>-0.53586150041220115</v>
      </c>
      <c r="AC210" s="7">
        <f t="shared" ref="AC210:AC273" si="67">(X210-Y210)/X210*100</f>
        <v>-0.36716496197220039</v>
      </c>
      <c r="AD210" s="7">
        <f t="shared" si="53"/>
        <v>-1.2358803986710962</v>
      </c>
      <c r="AE210" s="1" t="b">
        <f t="shared" si="54"/>
        <v>0</v>
      </c>
      <c r="AF210" s="1">
        <v>311860</v>
      </c>
      <c r="AG210" s="1" t="s">
        <v>250</v>
      </c>
      <c r="AH210" s="1">
        <v>7591</v>
      </c>
      <c r="AI210" s="1">
        <v>7448</v>
      </c>
      <c r="AJ210" s="7">
        <f t="shared" si="55"/>
        <v>1.8838097747332367</v>
      </c>
      <c r="AK210" s="1" t="b">
        <f t="shared" si="56"/>
        <v>0</v>
      </c>
      <c r="AL210" s="1">
        <v>311860</v>
      </c>
      <c r="AM210" s="1" t="s">
        <v>250</v>
      </c>
      <c r="AN210" s="1">
        <v>7105</v>
      </c>
      <c r="AO210" s="1">
        <v>6606</v>
      </c>
      <c r="AP210" s="7">
        <f t="shared" si="57"/>
        <v>7.0232230823363828</v>
      </c>
      <c r="AQ210" s="1" t="b">
        <f t="shared" si="58"/>
        <v>0</v>
      </c>
      <c r="AR210" s="1">
        <v>311860</v>
      </c>
      <c r="AS210" s="1" t="s">
        <v>250</v>
      </c>
      <c r="AT210" s="4" t="str">
        <f t="shared" si="60"/>
        <v>N</v>
      </c>
      <c r="AU210" s="4" t="str">
        <f t="shared" si="61"/>
        <v>N</v>
      </c>
      <c r="AV210" s="4" t="str">
        <f t="shared" si="62"/>
        <v>N</v>
      </c>
      <c r="AW210" s="4" t="str">
        <f t="shared" si="63"/>
        <v>S</v>
      </c>
      <c r="AX210" s="4" t="str">
        <f t="shared" si="64"/>
        <v>N</v>
      </c>
      <c r="AY210" s="4" t="str">
        <f t="shared" si="65"/>
        <v>Risco Alto</v>
      </c>
    </row>
    <row r="211" spans="1:51" ht="16.5" x14ac:dyDescent="0.3">
      <c r="A211" s="1" t="s">
        <v>2558</v>
      </c>
      <c r="B211" s="1" t="s">
        <v>251</v>
      </c>
      <c r="C211">
        <v>92</v>
      </c>
      <c r="D211" s="5">
        <v>9241</v>
      </c>
      <c r="E211" s="6">
        <f t="shared" si="50"/>
        <v>0.99556325073044039</v>
      </c>
      <c r="F211" s="7">
        <v>41.38</v>
      </c>
      <c r="G211" s="7">
        <v>79.31</v>
      </c>
      <c r="H211" s="7">
        <v>25.86</v>
      </c>
      <c r="I211" s="7">
        <v>63.79</v>
      </c>
      <c r="J211" s="7">
        <v>67.239999999999995</v>
      </c>
      <c r="K211" s="7">
        <v>82.76</v>
      </c>
      <c r="L211" s="7">
        <v>67.239999999999995</v>
      </c>
      <c r="M211" s="7">
        <v>67.239999999999995</v>
      </c>
      <c r="N211" s="1">
        <v>113.79</v>
      </c>
      <c r="O211" s="7">
        <v>86.21</v>
      </c>
      <c r="P211" s="7">
        <v>100</v>
      </c>
      <c r="Q211" s="12">
        <f t="shared" si="59"/>
        <v>2</v>
      </c>
      <c r="R211" s="7">
        <f t="shared" si="51"/>
        <v>18.181818181818183</v>
      </c>
      <c r="S211" s="1" t="b">
        <f t="shared" si="52"/>
        <v>1</v>
      </c>
      <c r="T211" s="1">
        <v>311870</v>
      </c>
      <c r="U211" s="1" t="s">
        <v>251</v>
      </c>
      <c r="V211" s="1">
        <v>101</v>
      </c>
      <c r="W211" s="1">
        <v>102</v>
      </c>
      <c r="X211" s="1">
        <v>104</v>
      </c>
      <c r="Y211" s="1">
        <v>100</v>
      </c>
      <c r="Z211" s="1">
        <v>104</v>
      </c>
      <c r="AA211" s="1">
        <v>100</v>
      </c>
      <c r="AB211" s="7">
        <f t="shared" si="66"/>
        <v>-0.99009900990099009</v>
      </c>
      <c r="AC211" s="7">
        <f t="shared" si="67"/>
        <v>3.8461538461538463</v>
      </c>
      <c r="AD211" s="7">
        <f t="shared" si="53"/>
        <v>3.8461538461538463</v>
      </c>
      <c r="AE211" s="1" t="b">
        <f t="shared" si="54"/>
        <v>0</v>
      </c>
      <c r="AF211" s="1">
        <v>311870</v>
      </c>
      <c r="AG211" s="1" t="s">
        <v>251</v>
      </c>
      <c r="AH211" s="1">
        <v>104</v>
      </c>
      <c r="AI211" s="1">
        <v>111</v>
      </c>
      <c r="AJ211" s="7">
        <f t="shared" si="55"/>
        <v>-6.7307692307692308</v>
      </c>
      <c r="AK211" s="1" t="b">
        <f t="shared" si="56"/>
        <v>0</v>
      </c>
      <c r="AL211" s="1">
        <v>311870</v>
      </c>
      <c r="AM211" s="1" t="s">
        <v>251</v>
      </c>
      <c r="AN211" s="1">
        <v>104</v>
      </c>
      <c r="AO211" s="1">
        <v>112</v>
      </c>
      <c r="AP211" s="7">
        <f t="shared" si="57"/>
        <v>-7.6923076923076925</v>
      </c>
      <c r="AQ211" s="1" t="b">
        <f t="shared" si="58"/>
        <v>0</v>
      </c>
      <c r="AR211" s="1">
        <v>311870</v>
      </c>
      <c r="AS211" s="1" t="s">
        <v>251</v>
      </c>
      <c r="AT211" s="4" t="str">
        <f t="shared" si="60"/>
        <v>N</v>
      </c>
      <c r="AU211" s="4" t="str">
        <f t="shared" si="61"/>
        <v>N</v>
      </c>
      <c r="AV211" s="4" t="str">
        <f t="shared" si="62"/>
        <v>N</v>
      </c>
      <c r="AW211" s="4" t="str">
        <f t="shared" si="63"/>
        <v>S</v>
      </c>
      <c r="AX211" s="4" t="str">
        <f t="shared" si="64"/>
        <v>N</v>
      </c>
      <c r="AY211" s="4" t="str">
        <f t="shared" si="65"/>
        <v>Risco Alto</v>
      </c>
    </row>
    <row r="212" spans="1:51" ht="16.5" x14ac:dyDescent="0.3">
      <c r="A212" s="1" t="s">
        <v>1764</v>
      </c>
      <c r="B212" s="1" t="s">
        <v>252</v>
      </c>
      <c r="C212">
        <v>262</v>
      </c>
      <c r="D212" s="5">
        <v>26079</v>
      </c>
      <c r="E212" s="6">
        <f t="shared" si="50"/>
        <v>1.0046397484566125</v>
      </c>
      <c r="F212" s="7">
        <v>48.17</v>
      </c>
      <c r="G212" s="7">
        <v>46.6</v>
      </c>
      <c r="H212" s="7">
        <v>26.18</v>
      </c>
      <c r="I212" s="7">
        <v>43.98</v>
      </c>
      <c r="J212" s="7">
        <v>90.05</v>
      </c>
      <c r="K212" s="7">
        <v>50.79</v>
      </c>
      <c r="L212" s="7">
        <v>52.36</v>
      </c>
      <c r="M212" s="7">
        <v>52.36</v>
      </c>
      <c r="N212" s="1">
        <v>71.73</v>
      </c>
      <c r="O212" s="7">
        <v>59.16</v>
      </c>
      <c r="P212" s="7">
        <v>53.93</v>
      </c>
      <c r="Q212" s="12">
        <f t="shared" si="59"/>
        <v>0</v>
      </c>
      <c r="R212" s="7">
        <f t="shared" si="51"/>
        <v>0</v>
      </c>
      <c r="S212" s="1" t="b">
        <f t="shared" si="52"/>
        <v>1</v>
      </c>
      <c r="T212" s="1">
        <v>311880</v>
      </c>
      <c r="U212" s="1" t="s">
        <v>252</v>
      </c>
      <c r="V212" s="1">
        <v>280</v>
      </c>
      <c r="W212" s="1">
        <v>308</v>
      </c>
      <c r="X212" s="1">
        <v>309</v>
      </c>
      <c r="Y212" s="1">
        <v>326</v>
      </c>
      <c r="Z212" s="1">
        <v>309</v>
      </c>
      <c r="AA212" s="1">
        <v>326</v>
      </c>
      <c r="AB212" s="7">
        <f t="shared" si="66"/>
        <v>-10</v>
      </c>
      <c r="AC212" s="7">
        <f t="shared" si="67"/>
        <v>-5.5016181229773462</v>
      </c>
      <c r="AD212" s="7">
        <f t="shared" si="53"/>
        <v>-5.5016181229773462</v>
      </c>
      <c r="AE212" s="1" t="b">
        <f t="shared" si="54"/>
        <v>0</v>
      </c>
      <c r="AF212" s="1">
        <v>311880</v>
      </c>
      <c r="AG212" s="1" t="s">
        <v>252</v>
      </c>
      <c r="AH212" s="1">
        <v>307</v>
      </c>
      <c r="AI212" s="1">
        <v>343</v>
      </c>
      <c r="AJ212" s="7">
        <f t="shared" si="55"/>
        <v>-11.726384364820847</v>
      </c>
      <c r="AK212" s="1" t="b">
        <f t="shared" si="56"/>
        <v>0</v>
      </c>
      <c r="AL212" s="1">
        <v>311880</v>
      </c>
      <c r="AM212" s="1" t="s">
        <v>252</v>
      </c>
      <c r="AN212" s="1">
        <v>308</v>
      </c>
      <c r="AO212" s="1">
        <v>285</v>
      </c>
      <c r="AP212" s="7">
        <f t="shared" si="57"/>
        <v>7.4675324675324672</v>
      </c>
      <c r="AQ212" s="1" t="b">
        <f t="shared" si="58"/>
        <v>0</v>
      </c>
      <c r="AR212" s="1">
        <v>311880</v>
      </c>
      <c r="AS212" s="1" t="s">
        <v>252</v>
      </c>
      <c r="AT212" s="4" t="str">
        <f t="shared" si="60"/>
        <v>N</v>
      </c>
      <c r="AU212" s="4" t="str">
        <f t="shared" si="61"/>
        <v>N</v>
      </c>
      <c r="AV212" s="4" t="str">
        <f t="shared" si="62"/>
        <v>N</v>
      </c>
      <c r="AW212" s="4" t="str">
        <f t="shared" si="63"/>
        <v>S</v>
      </c>
      <c r="AX212" s="4" t="str">
        <f t="shared" si="64"/>
        <v>N</v>
      </c>
      <c r="AY212" s="4" t="str">
        <f t="shared" si="65"/>
        <v>Risco Alto</v>
      </c>
    </row>
    <row r="213" spans="1:51" ht="16.5" x14ac:dyDescent="0.3">
      <c r="A213" s="1" t="s">
        <v>2240</v>
      </c>
      <c r="B213" s="1" t="s">
        <v>253</v>
      </c>
      <c r="C213">
        <v>59</v>
      </c>
      <c r="D213" s="5">
        <v>8689</v>
      </c>
      <c r="E213" s="6">
        <f t="shared" si="50"/>
        <v>0.67901944987915752</v>
      </c>
      <c r="F213" s="7">
        <v>86.05</v>
      </c>
      <c r="G213" s="7">
        <v>104.65</v>
      </c>
      <c r="H213" s="7">
        <v>76.739999999999995</v>
      </c>
      <c r="I213" s="7">
        <v>100</v>
      </c>
      <c r="J213" s="7">
        <v>95.35</v>
      </c>
      <c r="K213" s="7">
        <v>104.65</v>
      </c>
      <c r="L213" s="7">
        <v>95.35</v>
      </c>
      <c r="M213" s="7">
        <v>93.02</v>
      </c>
      <c r="N213" s="1">
        <v>104.65</v>
      </c>
      <c r="O213" s="7">
        <v>109.3</v>
      </c>
      <c r="P213" s="7">
        <v>111.63</v>
      </c>
      <c r="Q213" s="12">
        <f t="shared" si="59"/>
        <v>8</v>
      </c>
      <c r="R213" s="7">
        <f t="shared" si="51"/>
        <v>72.727272727272734</v>
      </c>
      <c r="S213" s="1" t="b">
        <f t="shared" si="52"/>
        <v>1</v>
      </c>
      <c r="T213" s="1">
        <v>311890</v>
      </c>
      <c r="U213" s="1" t="s">
        <v>253</v>
      </c>
      <c r="V213" s="1">
        <v>65</v>
      </c>
      <c r="W213" s="1">
        <v>73</v>
      </c>
      <c r="X213" s="1">
        <v>68</v>
      </c>
      <c r="Y213" s="1">
        <v>75</v>
      </c>
      <c r="Z213" s="1">
        <v>68</v>
      </c>
      <c r="AA213" s="1">
        <v>75</v>
      </c>
      <c r="AB213" s="7">
        <f t="shared" si="66"/>
        <v>-12.307692307692308</v>
      </c>
      <c r="AC213" s="7">
        <f t="shared" si="67"/>
        <v>-10.294117647058822</v>
      </c>
      <c r="AD213" s="7">
        <f t="shared" si="53"/>
        <v>-10.294117647058822</v>
      </c>
      <c r="AE213" s="1" t="b">
        <f t="shared" si="54"/>
        <v>0</v>
      </c>
      <c r="AF213" s="1">
        <v>311890</v>
      </c>
      <c r="AG213" s="1" t="s">
        <v>253</v>
      </c>
      <c r="AH213" s="1">
        <v>69</v>
      </c>
      <c r="AI213" s="1">
        <v>82</v>
      </c>
      <c r="AJ213" s="7">
        <f t="shared" si="55"/>
        <v>-18.840579710144929</v>
      </c>
      <c r="AK213" s="1" t="b">
        <f t="shared" si="56"/>
        <v>0</v>
      </c>
      <c r="AL213" s="1">
        <v>311890</v>
      </c>
      <c r="AM213" s="1" t="s">
        <v>253</v>
      </c>
      <c r="AN213" s="1">
        <v>68</v>
      </c>
      <c r="AO213" s="1">
        <v>82</v>
      </c>
      <c r="AP213" s="7">
        <f t="shared" si="57"/>
        <v>-20.588235294117645</v>
      </c>
      <c r="AQ213" s="1" t="b">
        <f t="shared" si="58"/>
        <v>0</v>
      </c>
      <c r="AR213" s="1">
        <v>311890</v>
      </c>
      <c r="AS213" s="1" t="s">
        <v>253</v>
      </c>
      <c r="AT213" s="4" t="str">
        <f t="shared" si="60"/>
        <v>N</v>
      </c>
      <c r="AU213" s="4" t="str">
        <f t="shared" si="61"/>
        <v>N</v>
      </c>
      <c r="AV213" s="4" t="str">
        <f t="shared" si="62"/>
        <v>N</v>
      </c>
      <c r="AW213" s="4" t="str">
        <f t="shared" si="63"/>
        <v>S</v>
      </c>
      <c r="AX213" s="4" t="str">
        <f t="shared" si="64"/>
        <v>N</v>
      </c>
      <c r="AY213" s="4" t="str">
        <f t="shared" si="65"/>
        <v>Risco Alto</v>
      </c>
    </row>
    <row r="214" spans="1:51" ht="16.5" x14ac:dyDescent="0.3">
      <c r="A214" s="1" t="s">
        <v>2560</v>
      </c>
      <c r="B214" s="1" t="s">
        <v>254</v>
      </c>
      <c r="C214">
        <v>30</v>
      </c>
      <c r="D214" s="5">
        <v>3447</v>
      </c>
      <c r="E214" s="6">
        <f t="shared" si="50"/>
        <v>0.8703220191470844</v>
      </c>
      <c r="F214" s="7">
        <v>51.52</v>
      </c>
      <c r="G214" s="7">
        <v>75.760000000000005</v>
      </c>
      <c r="H214" s="7">
        <v>27.27</v>
      </c>
      <c r="I214" s="7">
        <v>81.819999999999993</v>
      </c>
      <c r="J214" s="7">
        <v>75.760000000000005</v>
      </c>
      <c r="K214" s="7">
        <v>103.03</v>
      </c>
      <c r="L214" s="7">
        <v>72.73</v>
      </c>
      <c r="M214" s="7">
        <v>72.73</v>
      </c>
      <c r="N214" s="1">
        <v>63.64</v>
      </c>
      <c r="O214" s="7">
        <v>69.7</v>
      </c>
      <c r="P214" s="7">
        <v>96.97</v>
      </c>
      <c r="Q214" s="12">
        <f t="shared" si="59"/>
        <v>2</v>
      </c>
      <c r="R214" s="7">
        <f t="shared" si="51"/>
        <v>18.181818181818183</v>
      </c>
      <c r="S214" s="1" t="b">
        <f t="shared" si="52"/>
        <v>1</v>
      </c>
      <c r="T214" s="1">
        <v>311900</v>
      </c>
      <c r="U214" s="1" t="s">
        <v>254</v>
      </c>
      <c r="V214" s="1">
        <v>34</v>
      </c>
      <c r="W214" s="1">
        <v>38</v>
      </c>
      <c r="X214" s="1">
        <v>41</v>
      </c>
      <c r="Y214" s="1">
        <v>38</v>
      </c>
      <c r="Z214" s="1">
        <v>41</v>
      </c>
      <c r="AA214" s="1">
        <v>38</v>
      </c>
      <c r="AB214" s="7">
        <f t="shared" si="66"/>
        <v>-11.76470588235294</v>
      </c>
      <c r="AC214" s="7">
        <f t="shared" si="67"/>
        <v>7.3170731707317067</v>
      </c>
      <c r="AD214" s="7">
        <f t="shared" si="53"/>
        <v>7.3170731707317067</v>
      </c>
      <c r="AE214" s="1" t="b">
        <f t="shared" si="54"/>
        <v>0</v>
      </c>
      <c r="AF214" s="1">
        <v>311900</v>
      </c>
      <c r="AG214" s="1" t="s">
        <v>254</v>
      </c>
      <c r="AH214" s="1">
        <v>41</v>
      </c>
      <c r="AI214" s="1">
        <v>43</v>
      </c>
      <c r="AJ214" s="7">
        <f t="shared" si="55"/>
        <v>-4.8780487804878048</v>
      </c>
      <c r="AK214" s="1" t="b">
        <f t="shared" si="56"/>
        <v>0</v>
      </c>
      <c r="AL214" s="1">
        <v>311900</v>
      </c>
      <c r="AM214" s="1" t="s">
        <v>254</v>
      </c>
      <c r="AN214" s="1">
        <v>41</v>
      </c>
      <c r="AO214" s="1">
        <v>43</v>
      </c>
      <c r="AP214" s="7">
        <f t="shared" si="57"/>
        <v>-4.8780487804878048</v>
      </c>
      <c r="AQ214" s="1" t="b">
        <f t="shared" si="58"/>
        <v>0</v>
      </c>
      <c r="AR214" s="1">
        <v>311900</v>
      </c>
      <c r="AS214" s="1" t="s">
        <v>254</v>
      </c>
      <c r="AT214" s="4" t="str">
        <f t="shared" si="60"/>
        <v>N</v>
      </c>
      <c r="AU214" s="4" t="str">
        <f t="shared" si="61"/>
        <v>N</v>
      </c>
      <c r="AV214" s="4" t="str">
        <f t="shared" si="62"/>
        <v>N</v>
      </c>
      <c r="AW214" s="4" t="str">
        <f t="shared" si="63"/>
        <v>S</v>
      </c>
      <c r="AX214" s="4" t="str">
        <f t="shared" si="64"/>
        <v>N</v>
      </c>
      <c r="AY214" s="4" t="str">
        <f t="shared" si="65"/>
        <v>Risco Alto</v>
      </c>
    </row>
    <row r="215" spans="1:51" ht="16.5" x14ac:dyDescent="0.3">
      <c r="A215" s="1" t="s">
        <v>2242</v>
      </c>
      <c r="B215" s="1" t="s">
        <v>255</v>
      </c>
      <c r="C215">
        <v>294</v>
      </c>
      <c r="D215" s="5">
        <v>23819</v>
      </c>
      <c r="E215" s="6">
        <f t="shared" si="50"/>
        <v>1.2343087451194426</v>
      </c>
      <c r="F215" s="7">
        <v>72.89</v>
      </c>
      <c r="G215" s="7">
        <v>57.78</v>
      </c>
      <c r="H215" s="7">
        <v>38.67</v>
      </c>
      <c r="I215" s="7">
        <v>68.44</v>
      </c>
      <c r="J215" s="7">
        <v>61.78</v>
      </c>
      <c r="K215" s="7">
        <v>66.67</v>
      </c>
      <c r="L215" s="7">
        <v>61.78</v>
      </c>
      <c r="M215" s="7">
        <v>58.22</v>
      </c>
      <c r="N215" s="1">
        <v>85.78</v>
      </c>
      <c r="O215" s="7">
        <v>74.22</v>
      </c>
      <c r="P215" s="7">
        <v>71.56</v>
      </c>
      <c r="Q215" s="12">
        <f t="shared" si="59"/>
        <v>0</v>
      </c>
      <c r="R215" s="7">
        <f t="shared" si="51"/>
        <v>0</v>
      </c>
      <c r="S215" s="1" t="b">
        <f t="shared" si="52"/>
        <v>1</v>
      </c>
      <c r="T215" s="1">
        <v>311910</v>
      </c>
      <c r="U215" s="1" t="s">
        <v>255</v>
      </c>
      <c r="V215" s="1">
        <v>279</v>
      </c>
      <c r="W215" s="1">
        <v>306</v>
      </c>
      <c r="X215" s="1">
        <v>285</v>
      </c>
      <c r="Y215" s="1">
        <v>319</v>
      </c>
      <c r="Z215" s="1">
        <v>285</v>
      </c>
      <c r="AA215" s="1">
        <v>319</v>
      </c>
      <c r="AB215" s="7">
        <f t="shared" si="66"/>
        <v>-9.67741935483871</v>
      </c>
      <c r="AC215" s="7">
        <f t="shared" si="67"/>
        <v>-11.929824561403509</v>
      </c>
      <c r="AD215" s="7">
        <f t="shared" si="53"/>
        <v>-11.929824561403509</v>
      </c>
      <c r="AE215" s="1" t="b">
        <f t="shared" si="54"/>
        <v>0</v>
      </c>
      <c r="AF215" s="1">
        <v>311910</v>
      </c>
      <c r="AG215" s="1" t="s">
        <v>255</v>
      </c>
      <c r="AH215" s="1">
        <v>290</v>
      </c>
      <c r="AI215" s="1">
        <v>290</v>
      </c>
      <c r="AJ215" s="7">
        <f t="shared" si="55"/>
        <v>0</v>
      </c>
      <c r="AK215" s="1" t="b">
        <f t="shared" si="56"/>
        <v>0</v>
      </c>
      <c r="AL215" s="1">
        <v>311910</v>
      </c>
      <c r="AM215" s="1" t="s">
        <v>255</v>
      </c>
      <c r="AN215" s="1">
        <v>276</v>
      </c>
      <c r="AO215" s="1">
        <v>263</v>
      </c>
      <c r="AP215" s="7">
        <f t="shared" si="57"/>
        <v>4.7101449275362324</v>
      </c>
      <c r="AQ215" s="1" t="b">
        <f t="shared" si="58"/>
        <v>0</v>
      </c>
      <c r="AR215" s="1">
        <v>311910</v>
      </c>
      <c r="AS215" s="1" t="s">
        <v>255</v>
      </c>
      <c r="AT215" s="4" t="str">
        <f t="shared" si="60"/>
        <v>N</v>
      </c>
      <c r="AU215" s="4" t="str">
        <f t="shared" si="61"/>
        <v>N</v>
      </c>
      <c r="AV215" s="4" t="str">
        <f t="shared" si="62"/>
        <v>N</v>
      </c>
      <c r="AW215" s="4" t="str">
        <f t="shared" si="63"/>
        <v>S</v>
      </c>
      <c r="AX215" s="4" t="str">
        <f t="shared" si="64"/>
        <v>N</v>
      </c>
      <c r="AY215" s="4" t="str">
        <f t="shared" si="65"/>
        <v>Risco Alto</v>
      </c>
    </row>
    <row r="216" spans="1:51" ht="16.5" x14ac:dyDescent="0.3">
      <c r="A216" s="1" t="s">
        <v>1366</v>
      </c>
      <c r="B216" s="1" t="s">
        <v>256</v>
      </c>
      <c r="C216">
        <v>83</v>
      </c>
      <c r="D216" s="5">
        <v>10190</v>
      </c>
      <c r="E216" s="6">
        <f t="shared" si="50"/>
        <v>0.81452404317958782</v>
      </c>
      <c r="F216" s="7">
        <v>21.43</v>
      </c>
      <c r="G216" s="7">
        <v>73.209999999999994</v>
      </c>
      <c r="H216" s="7">
        <v>3.57</v>
      </c>
      <c r="I216" s="7">
        <v>98.21</v>
      </c>
      <c r="J216" s="7">
        <v>96.43</v>
      </c>
      <c r="K216" s="7">
        <v>107.14</v>
      </c>
      <c r="L216" s="7">
        <v>94.64</v>
      </c>
      <c r="M216" s="7">
        <v>101.79</v>
      </c>
      <c r="N216" s="1">
        <v>146.43</v>
      </c>
      <c r="O216" s="7">
        <v>112.5</v>
      </c>
      <c r="P216" s="7">
        <v>83.93</v>
      </c>
      <c r="Q216" s="12">
        <f t="shared" si="59"/>
        <v>6</v>
      </c>
      <c r="R216" s="7">
        <f t="shared" si="51"/>
        <v>54.54545454545454</v>
      </c>
      <c r="S216" s="1" t="b">
        <f t="shared" si="52"/>
        <v>1</v>
      </c>
      <c r="T216" s="1">
        <v>311920</v>
      </c>
      <c r="U216" s="1" t="s">
        <v>256</v>
      </c>
      <c r="V216" s="1">
        <v>49</v>
      </c>
      <c r="W216" s="1">
        <v>41</v>
      </c>
      <c r="X216" s="1">
        <v>56</v>
      </c>
      <c r="Y216" s="1">
        <v>46</v>
      </c>
      <c r="Z216" s="1">
        <v>56</v>
      </c>
      <c r="AA216" s="1">
        <v>46</v>
      </c>
      <c r="AB216" s="7">
        <f t="shared" si="66"/>
        <v>16.326530612244898</v>
      </c>
      <c r="AC216" s="7">
        <f t="shared" si="67"/>
        <v>17.857142857142858</v>
      </c>
      <c r="AD216" s="7">
        <f t="shared" si="53"/>
        <v>17.857142857142858</v>
      </c>
      <c r="AE216" s="1" t="b">
        <f t="shared" si="54"/>
        <v>0</v>
      </c>
      <c r="AF216" s="1">
        <v>311920</v>
      </c>
      <c r="AG216" s="1" t="s">
        <v>256</v>
      </c>
      <c r="AH216" s="1">
        <v>52</v>
      </c>
      <c r="AI216" s="1">
        <v>47</v>
      </c>
      <c r="AJ216" s="7">
        <f t="shared" si="55"/>
        <v>9.6153846153846168</v>
      </c>
      <c r="AK216" s="1" t="b">
        <f t="shared" si="56"/>
        <v>0</v>
      </c>
      <c r="AL216" s="1">
        <v>311920</v>
      </c>
      <c r="AM216" s="1" t="s">
        <v>256</v>
      </c>
      <c r="AN216" s="1">
        <v>53</v>
      </c>
      <c r="AO216" s="1">
        <v>33</v>
      </c>
      <c r="AP216" s="7">
        <f t="shared" si="57"/>
        <v>37.735849056603776</v>
      </c>
      <c r="AQ216" s="1" t="b">
        <f t="shared" si="58"/>
        <v>0</v>
      </c>
      <c r="AR216" s="1">
        <v>311920</v>
      </c>
      <c r="AS216" s="1" t="s">
        <v>256</v>
      </c>
      <c r="AT216" s="4" t="str">
        <f t="shared" si="60"/>
        <v>N</v>
      </c>
      <c r="AU216" s="4" t="str">
        <f t="shared" si="61"/>
        <v>N</v>
      </c>
      <c r="AV216" s="4" t="str">
        <f t="shared" si="62"/>
        <v>N</v>
      </c>
      <c r="AW216" s="4" t="str">
        <f t="shared" si="63"/>
        <v>S</v>
      </c>
      <c r="AX216" s="4" t="str">
        <f t="shared" si="64"/>
        <v>N</v>
      </c>
      <c r="AY216" s="4" t="str">
        <f t="shared" si="65"/>
        <v>Risco Alto</v>
      </c>
    </row>
    <row r="217" spans="1:51" ht="16.5" x14ac:dyDescent="0.3">
      <c r="A217" s="1" t="s">
        <v>2482</v>
      </c>
      <c r="B217" s="1" t="s">
        <v>257</v>
      </c>
      <c r="C217">
        <v>320</v>
      </c>
      <c r="D217" s="5">
        <v>27562</v>
      </c>
      <c r="E217" s="6">
        <f t="shared" si="50"/>
        <v>1.1610187939917278</v>
      </c>
      <c r="F217" s="7">
        <v>82.24</v>
      </c>
      <c r="G217" s="7">
        <v>99.07</v>
      </c>
      <c r="H217" s="7">
        <v>78.5</v>
      </c>
      <c r="I217" s="7">
        <v>98.13</v>
      </c>
      <c r="J217" s="7">
        <v>137.85</v>
      </c>
      <c r="K217" s="7">
        <v>101.87</v>
      </c>
      <c r="L217" s="7">
        <v>102.34</v>
      </c>
      <c r="M217" s="7">
        <v>102.34</v>
      </c>
      <c r="N217" s="1">
        <v>109.81</v>
      </c>
      <c r="O217" s="7">
        <v>95.79</v>
      </c>
      <c r="P217" s="7">
        <v>99.53</v>
      </c>
      <c r="Q217" s="12">
        <f t="shared" si="59"/>
        <v>9</v>
      </c>
      <c r="R217" s="7">
        <f t="shared" si="51"/>
        <v>81.818181818181827</v>
      </c>
      <c r="S217" s="1" t="b">
        <f t="shared" si="52"/>
        <v>1</v>
      </c>
      <c r="T217" s="1">
        <v>311930</v>
      </c>
      <c r="U217" s="1" t="s">
        <v>257</v>
      </c>
      <c r="V217" s="1">
        <v>332</v>
      </c>
      <c r="W217" s="1">
        <v>306</v>
      </c>
      <c r="X217" s="1">
        <v>345</v>
      </c>
      <c r="Y217" s="1">
        <v>313</v>
      </c>
      <c r="Z217" s="1">
        <v>345</v>
      </c>
      <c r="AA217" s="1">
        <v>313</v>
      </c>
      <c r="AB217" s="7">
        <f t="shared" si="66"/>
        <v>7.8313253012048198</v>
      </c>
      <c r="AC217" s="7">
        <f t="shared" si="67"/>
        <v>9.27536231884058</v>
      </c>
      <c r="AD217" s="7">
        <f t="shared" si="53"/>
        <v>9.27536231884058</v>
      </c>
      <c r="AE217" s="1" t="b">
        <f t="shared" si="54"/>
        <v>0</v>
      </c>
      <c r="AF217" s="1">
        <v>311930</v>
      </c>
      <c r="AG217" s="1" t="s">
        <v>257</v>
      </c>
      <c r="AH217" s="1">
        <v>367</v>
      </c>
      <c r="AI217" s="1">
        <v>312</v>
      </c>
      <c r="AJ217" s="7">
        <f t="shared" si="55"/>
        <v>14.986376021798364</v>
      </c>
      <c r="AK217" s="1" t="b">
        <f t="shared" si="56"/>
        <v>0</v>
      </c>
      <c r="AL217" s="1">
        <v>311930</v>
      </c>
      <c r="AM217" s="1" t="s">
        <v>257</v>
      </c>
      <c r="AN217" s="1">
        <v>344</v>
      </c>
      <c r="AO217" s="1">
        <v>310</v>
      </c>
      <c r="AP217" s="7">
        <f t="shared" si="57"/>
        <v>9.8837209302325579</v>
      </c>
      <c r="AQ217" s="1" t="b">
        <f t="shared" si="58"/>
        <v>0</v>
      </c>
      <c r="AR217" s="1">
        <v>311930</v>
      </c>
      <c r="AS217" s="1" t="s">
        <v>257</v>
      </c>
      <c r="AT217" s="4" t="str">
        <f t="shared" si="60"/>
        <v>N</v>
      </c>
      <c r="AU217" s="4" t="str">
        <f t="shared" si="61"/>
        <v>S</v>
      </c>
      <c r="AV217" s="4" t="str">
        <f t="shared" si="62"/>
        <v>N</v>
      </c>
      <c r="AW217" s="4" t="str">
        <f t="shared" si="63"/>
        <v>N</v>
      </c>
      <c r="AX217" s="4" t="str">
        <f t="shared" si="64"/>
        <v>N</v>
      </c>
      <c r="AY217" s="4" t="str">
        <f t="shared" si="65"/>
        <v>Risco Baixo</v>
      </c>
    </row>
    <row r="218" spans="1:51" ht="16.5" x14ac:dyDescent="0.3">
      <c r="A218" s="1" t="s">
        <v>1117</v>
      </c>
      <c r="B218" s="1" t="s">
        <v>258</v>
      </c>
      <c r="C218">
        <v>1276</v>
      </c>
      <c r="D218" s="5">
        <v>104637</v>
      </c>
      <c r="E218" s="6">
        <f t="shared" si="50"/>
        <v>1.2194539216529525</v>
      </c>
      <c r="F218" s="7">
        <v>91.04</v>
      </c>
      <c r="G218" s="7">
        <v>71.34</v>
      </c>
      <c r="H218" s="7">
        <v>34.880000000000003</v>
      </c>
      <c r="I218" s="7">
        <v>73.13</v>
      </c>
      <c r="J218" s="7">
        <v>71.97</v>
      </c>
      <c r="K218" s="7">
        <v>75.34</v>
      </c>
      <c r="L218" s="7">
        <v>70.81</v>
      </c>
      <c r="M218" s="7">
        <v>66.81</v>
      </c>
      <c r="N218" s="1">
        <v>81.45</v>
      </c>
      <c r="O218" s="7">
        <v>68.180000000000007</v>
      </c>
      <c r="P218" s="7">
        <v>72.5</v>
      </c>
      <c r="Q218" s="12">
        <f t="shared" si="59"/>
        <v>1</v>
      </c>
      <c r="R218" s="7">
        <f t="shared" si="51"/>
        <v>9.0909090909090917</v>
      </c>
      <c r="S218" s="1" t="b">
        <f t="shared" si="52"/>
        <v>1</v>
      </c>
      <c r="T218" s="1">
        <v>311940</v>
      </c>
      <c r="U218" s="1" t="s">
        <v>258</v>
      </c>
      <c r="V218" s="1">
        <v>1353</v>
      </c>
      <c r="W218" s="1">
        <v>1336</v>
      </c>
      <c r="X218" s="1">
        <v>1433</v>
      </c>
      <c r="Y218" s="1">
        <v>1405</v>
      </c>
      <c r="Z218" s="1">
        <v>1433</v>
      </c>
      <c r="AA218" s="1">
        <v>1405</v>
      </c>
      <c r="AB218" s="7">
        <f t="shared" si="66"/>
        <v>1.2564671101256468</v>
      </c>
      <c r="AC218" s="7">
        <f t="shared" si="67"/>
        <v>1.9539427773900906</v>
      </c>
      <c r="AD218" s="7">
        <f t="shared" si="53"/>
        <v>1.9539427773900906</v>
      </c>
      <c r="AE218" s="1" t="b">
        <f t="shared" si="54"/>
        <v>0</v>
      </c>
      <c r="AF218" s="1">
        <v>311940</v>
      </c>
      <c r="AG218" s="1" t="s">
        <v>258</v>
      </c>
      <c r="AH218" s="1">
        <v>1404</v>
      </c>
      <c r="AI218" s="1">
        <v>1352</v>
      </c>
      <c r="AJ218" s="7">
        <f t="shared" si="55"/>
        <v>3.7037037037037033</v>
      </c>
      <c r="AK218" s="1" t="b">
        <f t="shared" si="56"/>
        <v>0</v>
      </c>
      <c r="AL218" s="1">
        <v>311940</v>
      </c>
      <c r="AM218" s="1" t="s">
        <v>258</v>
      </c>
      <c r="AN218" s="1">
        <v>1377</v>
      </c>
      <c r="AO218" s="1">
        <v>1167</v>
      </c>
      <c r="AP218" s="7">
        <f t="shared" si="57"/>
        <v>15.250544662309368</v>
      </c>
      <c r="AQ218" s="1" t="b">
        <f t="shared" si="58"/>
        <v>0</v>
      </c>
      <c r="AR218" s="1">
        <v>311940</v>
      </c>
      <c r="AS218" s="1" t="s">
        <v>258</v>
      </c>
      <c r="AT218" s="4" t="str">
        <f t="shared" si="60"/>
        <v>N</v>
      </c>
      <c r="AU218" s="4" t="str">
        <f t="shared" si="61"/>
        <v>N</v>
      </c>
      <c r="AV218" s="4" t="str">
        <f t="shared" si="62"/>
        <v>N</v>
      </c>
      <c r="AW218" s="4" t="str">
        <f t="shared" si="63"/>
        <v>N</v>
      </c>
      <c r="AX218" s="4" t="str">
        <f t="shared" si="64"/>
        <v>S</v>
      </c>
      <c r="AY218" s="4" t="str">
        <f t="shared" si="65"/>
        <v>Risco Muito Alto</v>
      </c>
    </row>
    <row r="219" spans="1:51" ht="16.5" x14ac:dyDescent="0.3">
      <c r="A219" s="1" t="s">
        <v>1193</v>
      </c>
      <c r="B219" s="1" t="s">
        <v>259</v>
      </c>
      <c r="C219">
        <v>102</v>
      </c>
      <c r="D219" s="5">
        <v>9115</v>
      </c>
      <c r="E219" s="6">
        <f t="shared" si="50"/>
        <v>1.1190345584201864</v>
      </c>
      <c r="F219" s="7">
        <v>86.67</v>
      </c>
      <c r="G219" s="7">
        <v>86.67</v>
      </c>
      <c r="H219" s="7">
        <v>88</v>
      </c>
      <c r="I219" s="7">
        <v>85.33</v>
      </c>
      <c r="J219" s="7">
        <v>76</v>
      </c>
      <c r="K219" s="7">
        <v>92</v>
      </c>
      <c r="L219" s="7">
        <v>76</v>
      </c>
      <c r="M219" s="7">
        <v>80</v>
      </c>
      <c r="N219" s="1">
        <v>93.33</v>
      </c>
      <c r="O219" s="7">
        <v>66.67</v>
      </c>
      <c r="P219" s="7">
        <v>90.67</v>
      </c>
      <c r="Q219" s="12">
        <f t="shared" si="59"/>
        <v>0</v>
      </c>
      <c r="R219" s="7">
        <f t="shared" si="51"/>
        <v>0</v>
      </c>
      <c r="S219" s="1" t="b">
        <f t="shared" si="52"/>
        <v>1</v>
      </c>
      <c r="T219" s="1">
        <v>311950</v>
      </c>
      <c r="U219" s="1" t="s">
        <v>259</v>
      </c>
      <c r="V219" s="1">
        <v>94</v>
      </c>
      <c r="W219" s="1">
        <v>87</v>
      </c>
      <c r="X219" s="1">
        <v>110</v>
      </c>
      <c r="Y219" s="1">
        <v>105</v>
      </c>
      <c r="Z219" s="1">
        <v>110</v>
      </c>
      <c r="AA219" s="1">
        <v>105</v>
      </c>
      <c r="AB219" s="7">
        <f t="shared" si="66"/>
        <v>7.4468085106382977</v>
      </c>
      <c r="AC219" s="7">
        <f t="shared" si="67"/>
        <v>4.5454545454545459</v>
      </c>
      <c r="AD219" s="7">
        <f t="shared" si="53"/>
        <v>4.5454545454545459</v>
      </c>
      <c r="AE219" s="1" t="b">
        <f t="shared" si="54"/>
        <v>0</v>
      </c>
      <c r="AF219" s="1">
        <v>311950</v>
      </c>
      <c r="AG219" s="1" t="s">
        <v>259</v>
      </c>
      <c r="AH219" s="1">
        <v>101</v>
      </c>
      <c r="AI219" s="1">
        <v>95</v>
      </c>
      <c r="AJ219" s="7">
        <f t="shared" si="55"/>
        <v>5.9405940594059405</v>
      </c>
      <c r="AK219" s="1" t="b">
        <f t="shared" si="56"/>
        <v>0</v>
      </c>
      <c r="AL219" s="1">
        <v>311950</v>
      </c>
      <c r="AM219" s="1" t="s">
        <v>259</v>
      </c>
      <c r="AN219" s="1">
        <v>109</v>
      </c>
      <c r="AO219" s="1">
        <v>102</v>
      </c>
      <c r="AP219" s="7">
        <f t="shared" si="57"/>
        <v>6.4220183486238538</v>
      </c>
      <c r="AQ219" s="1" t="b">
        <f t="shared" si="58"/>
        <v>0</v>
      </c>
      <c r="AR219" s="1">
        <v>311950</v>
      </c>
      <c r="AS219" s="1" t="s">
        <v>259</v>
      </c>
      <c r="AT219" s="4" t="str">
        <f t="shared" si="60"/>
        <v>N</v>
      </c>
      <c r="AU219" s="4" t="str">
        <f t="shared" si="61"/>
        <v>N</v>
      </c>
      <c r="AV219" s="4" t="str">
        <f t="shared" si="62"/>
        <v>N</v>
      </c>
      <c r="AW219" s="4" t="str">
        <f t="shared" si="63"/>
        <v>S</v>
      </c>
      <c r="AX219" s="4" t="str">
        <f t="shared" si="64"/>
        <v>N</v>
      </c>
      <c r="AY219" s="4" t="str">
        <f t="shared" si="65"/>
        <v>Risco Alto</v>
      </c>
    </row>
    <row r="220" spans="1:51" ht="16.5" x14ac:dyDescent="0.3">
      <c r="A220" s="1" t="s">
        <v>1597</v>
      </c>
      <c r="B220" s="1" t="s">
        <v>260</v>
      </c>
      <c r="C220">
        <v>25</v>
      </c>
      <c r="D220" s="5">
        <v>2996</v>
      </c>
      <c r="E220" s="6">
        <f t="shared" si="50"/>
        <v>0.83444592790387173</v>
      </c>
      <c r="F220" s="7">
        <v>77.78</v>
      </c>
      <c r="G220" s="7">
        <v>66.67</v>
      </c>
      <c r="H220" s="7">
        <v>72.22</v>
      </c>
      <c r="I220" s="7">
        <v>77.78</v>
      </c>
      <c r="J220" s="7">
        <v>83.33</v>
      </c>
      <c r="K220" s="7">
        <v>72.22</v>
      </c>
      <c r="L220" s="7">
        <v>77.78</v>
      </c>
      <c r="M220" s="7">
        <v>88.89</v>
      </c>
      <c r="N220" s="1">
        <v>105.56</v>
      </c>
      <c r="O220" s="7">
        <v>100</v>
      </c>
      <c r="P220" s="7">
        <v>88.89</v>
      </c>
      <c r="Q220" s="12">
        <f t="shared" si="59"/>
        <v>2</v>
      </c>
      <c r="R220" s="7">
        <f t="shared" si="51"/>
        <v>18.181818181818183</v>
      </c>
      <c r="S220" s="1" t="b">
        <f t="shared" si="52"/>
        <v>1</v>
      </c>
      <c r="T220" s="1">
        <v>311960</v>
      </c>
      <c r="U220" s="1" t="s">
        <v>260</v>
      </c>
      <c r="V220" s="1">
        <v>40</v>
      </c>
      <c r="W220" s="1">
        <v>40</v>
      </c>
      <c r="X220" s="1">
        <v>43</v>
      </c>
      <c r="Y220" s="1">
        <v>41</v>
      </c>
      <c r="Z220" s="1">
        <v>43</v>
      </c>
      <c r="AA220" s="1">
        <v>41</v>
      </c>
      <c r="AB220" s="7">
        <f t="shared" si="66"/>
        <v>0</v>
      </c>
      <c r="AC220" s="7">
        <f t="shared" si="67"/>
        <v>4.6511627906976747</v>
      </c>
      <c r="AD220" s="7">
        <f t="shared" si="53"/>
        <v>4.6511627906976747</v>
      </c>
      <c r="AE220" s="1" t="b">
        <f t="shared" si="54"/>
        <v>0</v>
      </c>
      <c r="AF220" s="1">
        <v>311960</v>
      </c>
      <c r="AG220" s="1" t="s">
        <v>260</v>
      </c>
      <c r="AH220" s="1">
        <v>41</v>
      </c>
      <c r="AI220" s="1">
        <v>41</v>
      </c>
      <c r="AJ220" s="7">
        <f t="shared" si="55"/>
        <v>0</v>
      </c>
      <c r="AK220" s="1" t="b">
        <f t="shared" si="56"/>
        <v>0</v>
      </c>
      <c r="AL220" s="1">
        <v>311960</v>
      </c>
      <c r="AM220" s="1" t="s">
        <v>260</v>
      </c>
      <c r="AN220" s="1">
        <v>42</v>
      </c>
      <c r="AO220" s="1">
        <v>41</v>
      </c>
      <c r="AP220" s="7">
        <f t="shared" si="57"/>
        <v>2.3809523809523809</v>
      </c>
      <c r="AQ220" s="1" t="b">
        <f t="shared" si="58"/>
        <v>0</v>
      </c>
      <c r="AR220" s="1">
        <v>311960</v>
      </c>
      <c r="AS220" s="1" t="s">
        <v>260</v>
      </c>
      <c r="AT220" s="4" t="str">
        <f t="shared" si="60"/>
        <v>N</v>
      </c>
      <c r="AU220" s="4" t="str">
        <f t="shared" si="61"/>
        <v>N</v>
      </c>
      <c r="AV220" s="4" t="str">
        <f t="shared" si="62"/>
        <v>N</v>
      </c>
      <c r="AW220" s="4" t="str">
        <f t="shared" si="63"/>
        <v>S</v>
      </c>
      <c r="AX220" s="4" t="str">
        <f t="shared" si="64"/>
        <v>N</v>
      </c>
      <c r="AY220" s="4" t="str">
        <f t="shared" si="65"/>
        <v>Risco Alto</v>
      </c>
    </row>
    <row r="221" spans="1:51" ht="16.5" x14ac:dyDescent="0.3">
      <c r="A221" s="1" t="s">
        <v>2186</v>
      </c>
      <c r="B221" s="1" t="s">
        <v>261</v>
      </c>
      <c r="C221">
        <v>37</v>
      </c>
      <c r="D221" s="5">
        <v>3319</v>
      </c>
      <c r="E221" s="6">
        <f t="shared" si="50"/>
        <v>1.1147936125338958</v>
      </c>
      <c r="F221" s="7">
        <v>52.17</v>
      </c>
      <c r="G221" s="7">
        <v>73.91</v>
      </c>
      <c r="H221" s="7">
        <v>13.04</v>
      </c>
      <c r="I221" s="7">
        <v>91.3</v>
      </c>
      <c r="J221" s="7">
        <v>73.91</v>
      </c>
      <c r="K221" s="7">
        <v>78.260000000000005</v>
      </c>
      <c r="L221" s="7">
        <v>73.91</v>
      </c>
      <c r="M221" s="7">
        <v>82.61</v>
      </c>
      <c r="N221" s="1">
        <v>82.61</v>
      </c>
      <c r="O221" s="7">
        <v>95.65</v>
      </c>
      <c r="P221" s="7">
        <v>73.91</v>
      </c>
      <c r="Q221" s="12">
        <f t="shared" si="59"/>
        <v>1</v>
      </c>
      <c r="R221" s="7">
        <f t="shared" si="51"/>
        <v>9.0909090909090917</v>
      </c>
      <c r="S221" s="1" t="b">
        <f t="shared" si="52"/>
        <v>1</v>
      </c>
      <c r="T221" s="1">
        <v>311970</v>
      </c>
      <c r="U221" s="1" t="s">
        <v>261</v>
      </c>
      <c r="V221" s="1">
        <v>32</v>
      </c>
      <c r="W221" s="1">
        <v>34</v>
      </c>
      <c r="X221" s="1">
        <v>35</v>
      </c>
      <c r="Y221" s="1">
        <v>35</v>
      </c>
      <c r="Z221" s="1">
        <v>35</v>
      </c>
      <c r="AA221" s="1">
        <v>35</v>
      </c>
      <c r="AB221" s="7">
        <f t="shared" si="66"/>
        <v>-6.25</v>
      </c>
      <c r="AC221" s="7">
        <f t="shared" si="67"/>
        <v>0</v>
      </c>
      <c r="AD221" s="7">
        <f t="shared" si="53"/>
        <v>0</v>
      </c>
      <c r="AE221" s="1" t="b">
        <f t="shared" si="54"/>
        <v>0</v>
      </c>
      <c r="AF221" s="1">
        <v>311970</v>
      </c>
      <c r="AG221" s="1" t="s">
        <v>261</v>
      </c>
      <c r="AH221" s="1">
        <v>34</v>
      </c>
      <c r="AI221" s="1">
        <v>33</v>
      </c>
      <c r="AJ221" s="7">
        <f t="shared" si="55"/>
        <v>2.9411764705882351</v>
      </c>
      <c r="AK221" s="1" t="b">
        <f t="shared" si="56"/>
        <v>0</v>
      </c>
      <c r="AL221" s="1">
        <v>311970</v>
      </c>
      <c r="AM221" s="1" t="s">
        <v>261</v>
      </c>
      <c r="AN221" s="1">
        <v>35</v>
      </c>
      <c r="AO221" s="1">
        <v>34</v>
      </c>
      <c r="AP221" s="7">
        <f t="shared" si="57"/>
        <v>2.8571428571428572</v>
      </c>
      <c r="AQ221" s="1" t="b">
        <f t="shared" si="58"/>
        <v>0</v>
      </c>
      <c r="AR221" s="1">
        <v>311970</v>
      </c>
      <c r="AS221" s="1" t="s">
        <v>261</v>
      </c>
      <c r="AT221" s="4" t="str">
        <f t="shared" si="60"/>
        <v>N</v>
      </c>
      <c r="AU221" s="4" t="str">
        <f t="shared" si="61"/>
        <v>N</v>
      </c>
      <c r="AV221" s="4" t="str">
        <f t="shared" si="62"/>
        <v>N</v>
      </c>
      <c r="AW221" s="4" t="str">
        <f t="shared" si="63"/>
        <v>S</v>
      </c>
      <c r="AX221" s="4" t="str">
        <f t="shared" si="64"/>
        <v>N</v>
      </c>
      <c r="AY221" s="4" t="str">
        <f t="shared" si="65"/>
        <v>Risco Alto</v>
      </c>
    </row>
    <row r="222" spans="1:51" ht="16.5" x14ac:dyDescent="0.3">
      <c r="A222" s="1" t="s">
        <v>1270</v>
      </c>
      <c r="B222" s="1" t="s">
        <v>262</v>
      </c>
      <c r="C222">
        <v>23</v>
      </c>
      <c r="D222" s="5">
        <v>3349</v>
      </c>
      <c r="E222" s="6">
        <f t="shared" si="50"/>
        <v>0.68677217079725295</v>
      </c>
      <c r="F222" s="7">
        <v>86.67</v>
      </c>
      <c r="G222" s="7">
        <v>100</v>
      </c>
      <c r="H222" s="7">
        <v>20</v>
      </c>
      <c r="I222" s="7">
        <v>113.33</v>
      </c>
      <c r="J222" s="7">
        <v>173.33</v>
      </c>
      <c r="K222" s="7">
        <v>106.67</v>
      </c>
      <c r="L222" s="7">
        <v>173.33</v>
      </c>
      <c r="M222" s="7">
        <v>173.33</v>
      </c>
      <c r="N222" s="1">
        <v>146.66999999999999</v>
      </c>
      <c r="O222" s="7">
        <v>166.67</v>
      </c>
      <c r="P222" s="7">
        <v>100</v>
      </c>
      <c r="Q222" s="12">
        <f t="shared" si="59"/>
        <v>9</v>
      </c>
      <c r="R222" s="7">
        <f t="shared" si="51"/>
        <v>81.818181818181827</v>
      </c>
      <c r="S222" s="1" t="b">
        <f t="shared" si="52"/>
        <v>1</v>
      </c>
      <c r="T222" s="1">
        <v>311980</v>
      </c>
      <c r="U222" s="1" t="s">
        <v>262</v>
      </c>
      <c r="V222" s="1">
        <v>37</v>
      </c>
      <c r="W222" s="1">
        <v>29</v>
      </c>
      <c r="X222" s="1">
        <v>41</v>
      </c>
      <c r="Y222" s="1">
        <v>31</v>
      </c>
      <c r="Z222" s="1">
        <v>41</v>
      </c>
      <c r="AA222" s="1">
        <v>31</v>
      </c>
      <c r="AB222" s="7">
        <f t="shared" si="66"/>
        <v>21.621621621621621</v>
      </c>
      <c r="AC222" s="7">
        <f t="shared" si="67"/>
        <v>24.390243902439025</v>
      </c>
      <c r="AD222" s="7">
        <f t="shared" si="53"/>
        <v>24.390243902439025</v>
      </c>
      <c r="AE222" s="1" t="b">
        <f t="shared" si="54"/>
        <v>0</v>
      </c>
      <c r="AF222" s="1">
        <v>311980</v>
      </c>
      <c r="AG222" s="1" t="s">
        <v>262</v>
      </c>
      <c r="AH222" s="1">
        <v>39</v>
      </c>
      <c r="AI222" s="1">
        <v>30</v>
      </c>
      <c r="AJ222" s="7">
        <f t="shared" si="55"/>
        <v>23.076923076923077</v>
      </c>
      <c r="AK222" s="1" t="b">
        <f t="shared" si="56"/>
        <v>0</v>
      </c>
      <c r="AL222" s="1">
        <v>311980</v>
      </c>
      <c r="AM222" s="1" t="s">
        <v>262</v>
      </c>
      <c r="AN222" s="1">
        <v>39</v>
      </c>
      <c r="AO222" s="1">
        <v>29</v>
      </c>
      <c r="AP222" s="7">
        <f t="shared" si="57"/>
        <v>25.641025641025639</v>
      </c>
      <c r="AQ222" s="1" t="b">
        <f t="shared" si="58"/>
        <v>0</v>
      </c>
      <c r="AR222" s="1">
        <v>311980</v>
      </c>
      <c r="AS222" s="1" t="s">
        <v>262</v>
      </c>
      <c r="AT222" s="4" t="str">
        <f t="shared" si="60"/>
        <v>N</v>
      </c>
      <c r="AU222" s="4" t="str">
        <f t="shared" si="61"/>
        <v>S</v>
      </c>
      <c r="AV222" s="4" t="str">
        <f t="shared" si="62"/>
        <v>N</v>
      </c>
      <c r="AW222" s="4" t="str">
        <f t="shared" si="63"/>
        <v>N</v>
      </c>
      <c r="AX222" s="4" t="str">
        <f t="shared" si="64"/>
        <v>N</v>
      </c>
      <c r="AY222" s="4" t="str">
        <f t="shared" si="65"/>
        <v>Risco Baixo</v>
      </c>
    </row>
    <row r="223" spans="1:51" ht="16.5" x14ac:dyDescent="0.3">
      <c r="A223" s="1" t="s">
        <v>2103</v>
      </c>
      <c r="B223" s="1" t="s">
        <v>263</v>
      </c>
      <c r="C223">
        <v>27</v>
      </c>
      <c r="D223" s="5">
        <v>3716</v>
      </c>
      <c r="E223" s="6">
        <f t="shared" si="50"/>
        <v>0.7265877287405812</v>
      </c>
      <c r="F223" s="7">
        <v>142.11000000000001</v>
      </c>
      <c r="G223" s="7">
        <v>147.37</v>
      </c>
      <c r="H223" s="7">
        <v>84.21</v>
      </c>
      <c r="I223" s="7">
        <v>157.88999999999999</v>
      </c>
      <c r="J223" s="7">
        <v>152.63</v>
      </c>
      <c r="K223" s="7">
        <v>147.37</v>
      </c>
      <c r="L223" s="7">
        <v>147.37</v>
      </c>
      <c r="M223" s="7">
        <v>142.11000000000001</v>
      </c>
      <c r="N223" s="1">
        <v>152.63</v>
      </c>
      <c r="O223" s="7">
        <v>110.53</v>
      </c>
      <c r="P223" s="7">
        <v>142.11000000000001</v>
      </c>
      <c r="Q223" s="12">
        <f t="shared" si="59"/>
        <v>10</v>
      </c>
      <c r="R223" s="7">
        <f t="shared" si="51"/>
        <v>90.909090909090907</v>
      </c>
      <c r="S223" s="1" t="b">
        <f t="shared" si="52"/>
        <v>1</v>
      </c>
      <c r="T223" s="1">
        <v>311990</v>
      </c>
      <c r="U223" s="1" t="s">
        <v>263</v>
      </c>
      <c r="V223" s="1">
        <v>34</v>
      </c>
      <c r="W223" s="1">
        <v>34</v>
      </c>
      <c r="X223" s="1">
        <v>34</v>
      </c>
      <c r="Y223" s="1">
        <v>34</v>
      </c>
      <c r="Z223" s="1">
        <v>34</v>
      </c>
      <c r="AA223" s="1">
        <v>34</v>
      </c>
      <c r="AB223" s="7">
        <f t="shared" si="66"/>
        <v>0</v>
      </c>
      <c r="AC223" s="7">
        <f t="shared" si="67"/>
        <v>0</v>
      </c>
      <c r="AD223" s="7">
        <f t="shared" si="53"/>
        <v>0</v>
      </c>
      <c r="AE223" s="1" t="b">
        <f t="shared" si="54"/>
        <v>0</v>
      </c>
      <c r="AF223" s="1">
        <v>311990</v>
      </c>
      <c r="AG223" s="1" t="s">
        <v>263</v>
      </c>
      <c r="AH223" s="1">
        <v>34</v>
      </c>
      <c r="AI223" s="1">
        <v>33</v>
      </c>
      <c r="AJ223" s="7">
        <f t="shared" si="55"/>
        <v>2.9411764705882351</v>
      </c>
      <c r="AK223" s="1" t="b">
        <f t="shared" si="56"/>
        <v>0</v>
      </c>
      <c r="AL223" s="1">
        <v>311990</v>
      </c>
      <c r="AM223" s="1" t="s">
        <v>263</v>
      </c>
      <c r="AN223" s="1">
        <v>35</v>
      </c>
      <c r="AO223" s="1">
        <v>33</v>
      </c>
      <c r="AP223" s="7">
        <f t="shared" si="57"/>
        <v>5.7142857142857144</v>
      </c>
      <c r="AQ223" s="1" t="b">
        <f t="shared" si="58"/>
        <v>0</v>
      </c>
      <c r="AR223" s="1">
        <v>311990</v>
      </c>
      <c r="AS223" s="1" t="s">
        <v>263</v>
      </c>
      <c r="AT223" s="4" t="str">
        <f t="shared" si="60"/>
        <v>N</v>
      </c>
      <c r="AU223" s="4" t="str">
        <f t="shared" si="61"/>
        <v>S</v>
      </c>
      <c r="AV223" s="4" t="str">
        <f t="shared" si="62"/>
        <v>N</v>
      </c>
      <c r="AW223" s="4" t="str">
        <f t="shared" si="63"/>
        <v>N</v>
      </c>
      <c r="AX223" s="4" t="str">
        <f t="shared" si="64"/>
        <v>N</v>
      </c>
      <c r="AY223" s="4" t="str">
        <f t="shared" si="65"/>
        <v>Risco Baixo</v>
      </c>
    </row>
    <row r="224" spans="1:51" ht="16.5" x14ac:dyDescent="0.3">
      <c r="A224" s="1" t="s">
        <v>1272</v>
      </c>
      <c r="B224" s="1" t="s">
        <v>264</v>
      </c>
      <c r="C224">
        <v>57</v>
      </c>
      <c r="D224" s="5">
        <v>5883</v>
      </c>
      <c r="E224" s="6">
        <f t="shared" si="50"/>
        <v>0.96889342172361037</v>
      </c>
      <c r="F224" s="7">
        <v>105.56</v>
      </c>
      <c r="G224" s="7">
        <v>102.78</v>
      </c>
      <c r="H224" s="7">
        <v>83.33</v>
      </c>
      <c r="I224" s="7">
        <v>91.67</v>
      </c>
      <c r="J224" s="7">
        <v>83.33</v>
      </c>
      <c r="K224" s="7">
        <v>108.33</v>
      </c>
      <c r="L224" s="7">
        <v>83.33</v>
      </c>
      <c r="M224" s="7">
        <v>83.33</v>
      </c>
      <c r="N224" s="1">
        <v>111.11</v>
      </c>
      <c r="O224" s="7">
        <v>83.33</v>
      </c>
      <c r="P224" s="7">
        <v>127.78</v>
      </c>
      <c r="Q224" s="12">
        <f t="shared" si="59"/>
        <v>5</v>
      </c>
      <c r="R224" s="7">
        <f t="shared" si="51"/>
        <v>45.454545454545453</v>
      </c>
      <c r="S224" s="1" t="b">
        <f t="shared" si="52"/>
        <v>1</v>
      </c>
      <c r="T224" s="1">
        <v>311995</v>
      </c>
      <c r="U224" s="1" t="s">
        <v>264</v>
      </c>
      <c r="V224" s="1">
        <v>65</v>
      </c>
      <c r="W224" s="1">
        <v>72</v>
      </c>
      <c r="X224" s="1">
        <v>66</v>
      </c>
      <c r="Y224" s="1">
        <v>75</v>
      </c>
      <c r="Z224" s="1">
        <v>66</v>
      </c>
      <c r="AA224" s="1">
        <v>75</v>
      </c>
      <c r="AB224" s="7">
        <f t="shared" si="66"/>
        <v>-10.76923076923077</v>
      </c>
      <c r="AC224" s="7">
        <f t="shared" si="67"/>
        <v>-13.636363636363635</v>
      </c>
      <c r="AD224" s="7">
        <f t="shared" si="53"/>
        <v>-13.636363636363635</v>
      </c>
      <c r="AE224" s="1" t="b">
        <f t="shared" si="54"/>
        <v>0</v>
      </c>
      <c r="AF224" s="1">
        <v>311995</v>
      </c>
      <c r="AG224" s="1" t="s">
        <v>264</v>
      </c>
      <c r="AH224" s="1">
        <v>66</v>
      </c>
      <c r="AI224" s="1">
        <v>66</v>
      </c>
      <c r="AJ224" s="7">
        <f t="shared" si="55"/>
        <v>0</v>
      </c>
      <c r="AK224" s="1" t="b">
        <f t="shared" si="56"/>
        <v>0</v>
      </c>
      <c r="AL224" s="1">
        <v>311995</v>
      </c>
      <c r="AM224" s="1" t="s">
        <v>264</v>
      </c>
      <c r="AN224" s="1">
        <v>68</v>
      </c>
      <c r="AO224" s="1">
        <v>54</v>
      </c>
      <c r="AP224" s="7">
        <f t="shared" si="57"/>
        <v>20.588235294117645</v>
      </c>
      <c r="AQ224" s="1" t="b">
        <f t="shared" si="58"/>
        <v>0</v>
      </c>
      <c r="AR224" s="1">
        <v>311995</v>
      </c>
      <c r="AS224" s="1" t="s">
        <v>264</v>
      </c>
      <c r="AT224" s="4" t="str">
        <f t="shared" si="60"/>
        <v>N</v>
      </c>
      <c r="AU224" s="4" t="str">
        <f t="shared" si="61"/>
        <v>N</v>
      </c>
      <c r="AV224" s="4" t="str">
        <f t="shared" si="62"/>
        <v>N</v>
      </c>
      <c r="AW224" s="4" t="str">
        <f t="shared" si="63"/>
        <v>S</v>
      </c>
      <c r="AX224" s="4" t="str">
        <f t="shared" si="64"/>
        <v>N</v>
      </c>
      <c r="AY224" s="4" t="str">
        <f t="shared" si="65"/>
        <v>Risco Alto</v>
      </c>
    </row>
    <row r="225" spans="1:51" ht="16.5" x14ac:dyDescent="0.3">
      <c r="A225" s="1" t="s">
        <v>1119</v>
      </c>
      <c r="B225" s="1" t="s">
        <v>265</v>
      </c>
      <c r="C225">
        <v>42</v>
      </c>
      <c r="D225" s="5">
        <v>3050</v>
      </c>
      <c r="E225" s="6">
        <f t="shared" si="50"/>
        <v>1.377049180327869</v>
      </c>
      <c r="F225" s="7">
        <v>138.1</v>
      </c>
      <c r="G225" s="7">
        <v>109.52</v>
      </c>
      <c r="H225" s="7">
        <v>14.29</v>
      </c>
      <c r="I225" s="7">
        <v>114.29</v>
      </c>
      <c r="J225" s="7">
        <v>100</v>
      </c>
      <c r="K225" s="7">
        <v>128.57</v>
      </c>
      <c r="L225" s="7">
        <v>100</v>
      </c>
      <c r="M225" s="7">
        <v>90.48</v>
      </c>
      <c r="N225" s="1">
        <v>114.29</v>
      </c>
      <c r="O225" s="7">
        <v>95.24</v>
      </c>
      <c r="P225" s="7">
        <v>90.48</v>
      </c>
      <c r="Q225" s="12">
        <f t="shared" si="59"/>
        <v>8</v>
      </c>
      <c r="R225" s="7">
        <f t="shared" si="51"/>
        <v>72.727272727272734</v>
      </c>
      <c r="S225" s="1" t="b">
        <f t="shared" si="52"/>
        <v>1</v>
      </c>
      <c r="T225" s="1">
        <v>312000</v>
      </c>
      <c r="U225" s="1" t="s">
        <v>265</v>
      </c>
      <c r="V225" s="1">
        <v>29</v>
      </c>
      <c r="W225" s="1">
        <v>27</v>
      </c>
      <c r="X225" s="1">
        <v>29</v>
      </c>
      <c r="Y225" s="1">
        <v>25</v>
      </c>
      <c r="Z225" s="1">
        <v>29</v>
      </c>
      <c r="AA225" s="1">
        <v>25</v>
      </c>
      <c r="AB225" s="7">
        <f t="shared" si="66"/>
        <v>6.8965517241379306</v>
      </c>
      <c r="AC225" s="7">
        <f t="shared" si="67"/>
        <v>13.793103448275861</v>
      </c>
      <c r="AD225" s="7">
        <f t="shared" si="53"/>
        <v>13.793103448275861</v>
      </c>
      <c r="AE225" s="1" t="b">
        <f t="shared" si="54"/>
        <v>0</v>
      </c>
      <c r="AF225" s="1">
        <v>312000</v>
      </c>
      <c r="AG225" s="1" t="s">
        <v>265</v>
      </c>
      <c r="AH225" s="1">
        <v>29</v>
      </c>
      <c r="AI225" s="1">
        <v>30</v>
      </c>
      <c r="AJ225" s="7">
        <f t="shared" si="55"/>
        <v>-3.4482758620689653</v>
      </c>
      <c r="AK225" s="1" t="b">
        <f t="shared" si="56"/>
        <v>0</v>
      </c>
      <c r="AL225" s="1">
        <v>312000</v>
      </c>
      <c r="AM225" s="1" t="s">
        <v>265</v>
      </c>
      <c r="AN225" s="1">
        <v>29</v>
      </c>
      <c r="AO225" s="1">
        <v>30</v>
      </c>
      <c r="AP225" s="7">
        <f t="shared" si="57"/>
        <v>-3.4482758620689653</v>
      </c>
      <c r="AQ225" s="1" t="b">
        <f t="shared" si="58"/>
        <v>0</v>
      </c>
      <c r="AR225" s="1">
        <v>312000</v>
      </c>
      <c r="AS225" s="1" t="s">
        <v>265</v>
      </c>
      <c r="AT225" s="4" t="str">
        <f t="shared" si="60"/>
        <v>N</v>
      </c>
      <c r="AU225" s="4" t="str">
        <f t="shared" si="61"/>
        <v>N</v>
      </c>
      <c r="AV225" s="4" t="str">
        <f t="shared" si="62"/>
        <v>N</v>
      </c>
      <c r="AW225" s="4" t="str">
        <f t="shared" si="63"/>
        <v>S</v>
      </c>
      <c r="AX225" s="4" t="str">
        <f t="shared" si="64"/>
        <v>N</v>
      </c>
      <c r="AY225" s="4" t="str">
        <f t="shared" si="65"/>
        <v>Risco Alto</v>
      </c>
    </row>
    <row r="226" spans="1:51" ht="16.5" x14ac:dyDescent="0.3">
      <c r="A226" s="1" t="s">
        <v>1195</v>
      </c>
      <c r="B226" s="1" t="s">
        <v>266</v>
      </c>
      <c r="C226">
        <v>50</v>
      </c>
      <c r="D226" s="5">
        <v>4234</v>
      </c>
      <c r="E226" s="6">
        <f t="shared" si="50"/>
        <v>1.1809163911195086</v>
      </c>
      <c r="F226" s="7">
        <v>6.06</v>
      </c>
      <c r="G226" s="7">
        <v>133.33000000000001</v>
      </c>
      <c r="H226" s="7">
        <v>3.03</v>
      </c>
      <c r="I226" s="7">
        <v>115.15</v>
      </c>
      <c r="J226" s="7">
        <v>112.12</v>
      </c>
      <c r="K226" s="7">
        <v>142.41999999999999</v>
      </c>
      <c r="L226" s="7">
        <v>112.12</v>
      </c>
      <c r="M226" s="7">
        <v>106.06</v>
      </c>
      <c r="N226" s="1">
        <v>87.88</v>
      </c>
      <c r="O226" s="7">
        <v>87.88</v>
      </c>
      <c r="P226" s="7">
        <v>63.64</v>
      </c>
      <c r="Q226" s="12">
        <f t="shared" si="59"/>
        <v>6</v>
      </c>
      <c r="R226" s="7">
        <f t="shared" si="51"/>
        <v>54.54545454545454</v>
      </c>
      <c r="S226" s="1" t="b">
        <f t="shared" si="52"/>
        <v>1</v>
      </c>
      <c r="T226" s="1">
        <v>312010</v>
      </c>
      <c r="U226" s="1" t="s">
        <v>266</v>
      </c>
      <c r="V226" s="1">
        <v>48</v>
      </c>
      <c r="W226" s="1">
        <v>46</v>
      </c>
      <c r="X226" s="1">
        <v>51</v>
      </c>
      <c r="Y226" s="1">
        <v>44</v>
      </c>
      <c r="Z226" s="1">
        <v>51</v>
      </c>
      <c r="AA226" s="1">
        <v>44</v>
      </c>
      <c r="AB226" s="7">
        <f t="shared" si="66"/>
        <v>4.1666666666666661</v>
      </c>
      <c r="AC226" s="7">
        <f t="shared" si="67"/>
        <v>13.725490196078432</v>
      </c>
      <c r="AD226" s="7">
        <f t="shared" si="53"/>
        <v>13.725490196078432</v>
      </c>
      <c r="AE226" s="1" t="b">
        <f t="shared" si="54"/>
        <v>0</v>
      </c>
      <c r="AF226" s="1">
        <v>312010</v>
      </c>
      <c r="AG226" s="1" t="s">
        <v>266</v>
      </c>
      <c r="AH226" s="1">
        <v>49</v>
      </c>
      <c r="AI226" s="1">
        <v>38</v>
      </c>
      <c r="AJ226" s="7">
        <f t="shared" si="55"/>
        <v>22.448979591836736</v>
      </c>
      <c r="AK226" s="1" t="b">
        <f t="shared" si="56"/>
        <v>0</v>
      </c>
      <c r="AL226" s="1">
        <v>312010</v>
      </c>
      <c r="AM226" s="1" t="s">
        <v>266</v>
      </c>
      <c r="AN226" s="1">
        <v>51</v>
      </c>
      <c r="AO226" s="1">
        <v>28</v>
      </c>
      <c r="AP226" s="7">
        <f t="shared" si="57"/>
        <v>45.098039215686278</v>
      </c>
      <c r="AQ226" s="1" t="b">
        <f t="shared" si="58"/>
        <v>0</v>
      </c>
      <c r="AR226" s="1">
        <v>312010</v>
      </c>
      <c r="AS226" s="1" t="s">
        <v>266</v>
      </c>
      <c r="AT226" s="4" t="str">
        <f t="shared" si="60"/>
        <v>N</v>
      </c>
      <c r="AU226" s="4" t="str">
        <f t="shared" si="61"/>
        <v>N</v>
      </c>
      <c r="AV226" s="4" t="str">
        <f t="shared" si="62"/>
        <v>N</v>
      </c>
      <c r="AW226" s="4" t="str">
        <f t="shared" si="63"/>
        <v>S</v>
      </c>
      <c r="AX226" s="4" t="str">
        <f t="shared" si="64"/>
        <v>N</v>
      </c>
      <c r="AY226" s="4" t="str">
        <f t="shared" si="65"/>
        <v>Risco Alto</v>
      </c>
    </row>
    <row r="227" spans="1:51" ht="16.5" x14ac:dyDescent="0.3">
      <c r="A227" s="1" t="s">
        <v>2306</v>
      </c>
      <c r="B227" s="1" t="s">
        <v>267</v>
      </c>
      <c r="C227">
        <v>76</v>
      </c>
      <c r="D227" s="5">
        <v>6161</v>
      </c>
      <c r="E227" s="6">
        <f t="shared" si="50"/>
        <v>1.2335659795487746</v>
      </c>
      <c r="F227" s="7">
        <v>69.23</v>
      </c>
      <c r="G227" s="7">
        <v>60</v>
      </c>
      <c r="H227" s="7">
        <v>41.54</v>
      </c>
      <c r="I227" s="7">
        <v>50.77</v>
      </c>
      <c r="J227" s="7">
        <v>53.85</v>
      </c>
      <c r="K227" s="7">
        <v>61.54</v>
      </c>
      <c r="L227" s="7">
        <v>46.15</v>
      </c>
      <c r="M227" s="7">
        <v>46.15</v>
      </c>
      <c r="N227" s="1">
        <v>63.08</v>
      </c>
      <c r="O227" s="7">
        <v>55.38</v>
      </c>
      <c r="P227" s="7">
        <v>58.46</v>
      </c>
      <c r="Q227" s="12">
        <f t="shared" si="59"/>
        <v>0</v>
      </c>
      <c r="R227" s="7">
        <f t="shared" si="51"/>
        <v>0</v>
      </c>
      <c r="S227" s="1" t="b">
        <f t="shared" si="52"/>
        <v>1</v>
      </c>
      <c r="T227" s="1">
        <v>312015</v>
      </c>
      <c r="U227" s="1" t="s">
        <v>267</v>
      </c>
      <c r="V227" s="1">
        <v>88</v>
      </c>
      <c r="W227" s="1">
        <v>101</v>
      </c>
      <c r="X227" s="1">
        <v>79</v>
      </c>
      <c r="Y227" s="1">
        <v>103</v>
      </c>
      <c r="Z227" s="1">
        <v>79</v>
      </c>
      <c r="AA227" s="1">
        <v>103</v>
      </c>
      <c r="AB227" s="7">
        <f t="shared" si="66"/>
        <v>-14.772727272727273</v>
      </c>
      <c r="AC227" s="7">
        <f t="shared" si="67"/>
        <v>-30.37974683544304</v>
      </c>
      <c r="AD227" s="7">
        <f t="shared" si="53"/>
        <v>-30.37974683544304</v>
      </c>
      <c r="AE227" s="1" t="b">
        <f t="shared" si="54"/>
        <v>0</v>
      </c>
      <c r="AF227" s="1">
        <v>312015</v>
      </c>
      <c r="AG227" s="1" t="s">
        <v>267</v>
      </c>
      <c r="AH227" s="1">
        <v>90</v>
      </c>
      <c r="AI227" s="1">
        <v>97</v>
      </c>
      <c r="AJ227" s="7">
        <f t="shared" si="55"/>
        <v>-7.7777777777777777</v>
      </c>
      <c r="AK227" s="1" t="b">
        <f t="shared" si="56"/>
        <v>0</v>
      </c>
      <c r="AL227" s="1">
        <v>312015</v>
      </c>
      <c r="AM227" s="1" t="s">
        <v>267</v>
      </c>
      <c r="AN227" s="1">
        <v>86</v>
      </c>
      <c r="AO227" s="1">
        <v>95</v>
      </c>
      <c r="AP227" s="7">
        <f t="shared" si="57"/>
        <v>-10.465116279069768</v>
      </c>
      <c r="AQ227" s="1" t="b">
        <f t="shared" si="58"/>
        <v>0</v>
      </c>
      <c r="AR227" s="1">
        <v>312015</v>
      </c>
      <c r="AS227" s="1" t="s">
        <v>267</v>
      </c>
      <c r="AT227" s="4" t="str">
        <f t="shared" si="60"/>
        <v>N</v>
      </c>
      <c r="AU227" s="4" t="str">
        <f t="shared" si="61"/>
        <v>N</v>
      </c>
      <c r="AV227" s="4" t="str">
        <f t="shared" si="62"/>
        <v>N</v>
      </c>
      <c r="AW227" s="4" t="str">
        <f t="shared" si="63"/>
        <v>S</v>
      </c>
      <c r="AX227" s="4" t="str">
        <f t="shared" si="64"/>
        <v>N</v>
      </c>
      <c r="AY227" s="4" t="str">
        <f t="shared" si="65"/>
        <v>Risco Alto</v>
      </c>
    </row>
    <row r="228" spans="1:51" ht="16.5" x14ac:dyDescent="0.3">
      <c r="A228" s="1" t="s">
        <v>1274</v>
      </c>
      <c r="B228" s="1" t="s">
        <v>268</v>
      </c>
      <c r="C228">
        <v>128</v>
      </c>
      <c r="D228" s="5">
        <v>11553</v>
      </c>
      <c r="E228" s="6">
        <f t="shared" si="50"/>
        <v>1.1079373322946422</v>
      </c>
      <c r="F228" s="7">
        <v>49.43</v>
      </c>
      <c r="G228" s="7">
        <v>50.57</v>
      </c>
      <c r="H228" s="7">
        <v>1.1499999999999999</v>
      </c>
      <c r="I228" s="7">
        <v>47.13</v>
      </c>
      <c r="J228" s="7">
        <v>56.32</v>
      </c>
      <c r="K228" s="7">
        <v>54.02</v>
      </c>
      <c r="L228" s="7">
        <v>56.32</v>
      </c>
      <c r="M228" s="7">
        <v>50.57</v>
      </c>
      <c r="N228" s="1">
        <v>57.47</v>
      </c>
      <c r="O228" s="7">
        <v>50.57</v>
      </c>
      <c r="P228" s="7">
        <v>52.87</v>
      </c>
      <c r="Q228" s="12">
        <f t="shared" si="59"/>
        <v>0</v>
      </c>
      <c r="R228" s="7">
        <f t="shared" si="51"/>
        <v>0</v>
      </c>
      <c r="S228" s="1" t="b">
        <f t="shared" si="52"/>
        <v>1</v>
      </c>
      <c r="T228" s="1">
        <v>312020</v>
      </c>
      <c r="U228" s="1" t="s">
        <v>268</v>
      </c>
      <c r="V228" s="1">
        <v>136</v>
      </c>
      <c r="W228" s="1">
        <v>137</v>
      </c>
      <c r="X228" s="1">
        <v>144</v>
      </c>
      <c r="Y228" s="1">
        <v>149</v>
      </c>
      <c r="Z228" s="1">
        <v>144</v>
      </c>
      <c r="AA228" s="1">
        <v>149</v>
      </c>
      <c r="AB228" s="7">
        <f t="shared" si="66"/>
        <v>-0.73529411764705876</v>
      </c>
      <c r="AC228" s="7">
        <f t="shared" si="67"/>
        <v>-3.4722222222222223</v>
      </c>
      <c r="AD228" s="7">
        <f t="shared" si="53"/>
        <v>-3.4722222222222223</v>
      </c>
      <c r="AE228" s="1" t="b">
        <f t="shared" si="54"/>
        <v>0</v>
      </c>
      <c r="AF228" s="1">
        <v>312020</v>
      </c>
      <c r="AG228" s="1" t="s">
        <v>268</v>
      </c>
      <c r="AH228" s="1">
        <v>147</v>
      </c>
      <c r="AI228" s="1">
        <v>140</v>
      </c>
      <c r="AJ228" s="7">
        <f t="shared" si="55"/>
        <v>4.7619047619047619</v>
      </c>
      <c r="AK228" s="1" t="b">
        <f t="shared" si="56"/>
        <v>0</v>
      </c>
      <c r="AL228" s="1">
        <v>312020</v>
      </c>
      <c r="AM228" s="1" t="s">
        <v>268</v>
      </c>
      <c r="AN228" s="1">
        <v>145</v>
      </c>
      <c r="AO228" s="1">
        <v>136</v>
      </c>
      <c r="AP228" s="7">
        <f t="shared" si="57"/>
        <v>6.2068965517241379</v>
      </c>
      <c r="AQ228" s="1" t="b">
        <f t="shared" si="58"/>
        <v>0</v>
      </c>
      <c r="AR228" s="1">
        <v>312020</v>
      </c>
      <c r="AS228" s="1" t="s">
        <v>268</v>
      </c>
      <c r="AT228" s="4" t="str">
        <f t="shared" si="60"/>
        <v>N</v>
      </c>
      <c r="AU228" s="4" t="str">
        <f t="shared" si="61"/>
        <v>N</v>
      </c>
      <c r="AV228" s="4" t="str">
        <f t="shared" si="62"/>
        <v>N</v>
      </c>
      <c r="AW228" s="4" t="str">
        <f t="shared" si="63"/>
        <v>S</v>
      </c>
      <c r="AX228" s="4" t="str">
        <f t="shared" si="64"/>
        <v>N</v>
      </c>
      <c r="AY228" s="4" t="str">
        <f t="shared" si="65"/>
        <v>Risco Alto</v>
      </c>
    </row>
    <row r="229" spans="1:51" ht="16.5" x14ac:dyDescent="0.3">
      <c r="A229" s="1" t="s">
        <v>1766</v>
      </c>
      <c r="B229" s="1" t="s">
        <v>269</v>
      </c>
      <c r="C229">
        <v>52</v>
      </c>
      <c r="D229" s="5">
        <v>5787</v>
      </c>
      <c r="E229" s="6">
        <f t="shared" si="50"/>
        <v>0.89856575082080536</v>
      </c>
      <c r="F229" s="7">
        <v>20.75</v>
      </c>
      <c r="G229" s="7">
        <v>49.06</v>
      </c>
      <c r="H229" s="7">
        <v>13.21</v>
      </c>
      <c r="I229" s="7">
        <v>41.51</v>
      </c>
      <c r="J229" s="7">
        <v>84.91</v>
      </c>
      <c r="K229" s="7">
        <v>52.83</v>
      </c>
      <c r="L229" s="7">
        <v>47.17</v>
      </c>
      <c r="M229" s="7">
        <v>47.17</v>
      </c>
      <c r="N229" s="1">
        <v>56.6</v>
      </c>
      <c r="O229" s="7">
        <v>47.17</v>
      </c>
      <c r="P229" s="7">
        <v>69.81</v>
      </c>
      <c r="Q229" s="12">
        <f t="shared" si="59"/>
        <v>0</v>
      </c>
      <c r="R229" s="7">
        <f t="shared" si="51"/>
        <v>0</v>
      </c>
      <c r="S229" s="1" t="b">
        <f t="shared" si="52"/>
        <v>1</v>
      </c>
      <c r="T229" s="1">
        <v>312030</v>
      </c>
      <c r="U229" s="1" t="s">
        <v>269</v>
      </c>
      <c r="V229" s="1">
        <v>66</v>
      </c>
      <c r="W229" s="1">
        <v>65</v>
      </c>
      <c r="X229" s="1">
        <v>67</v>
      </c>
      <c r="Y229" s="1">
        <v>73</v>
      </c>
      <c r="Z229" s="1">
        <v>67</v>
      </c>
      <c r="AA229" s="1">
        <v>73</v>
      </c>
      <c r="AB229" s="7">
        <f t="shared" si="66"/>
        <v>1.5151515151515151</v>
      </c>
      <c r="AC229" s="7">
        <f t="shared" si="67"/>
        <v>-8.9552238805970141</v>
      </c>
      <c r="AD229" s="7">
        <f t="shared" si="53"/>
        <v>-8.9552238805970141</v>
      </c>
      <c r="AE229" s="1" t="b">
        <f t="shared" si="54"/>
        <v>0</v>
      </c>
      <c r="AF229" s="1">
        <v>312030</v>
      </c>
      <c r="AG229" s="1" t="s">
        <v>269</v>
      </c>
      <c r="AH229" s="1">
        <v>65</v>
      </c>
      <c r="AI229" s="1">
        <v>71</v>
      </c>
      <c r="AJ229" s="7">
        <f t="shared" si="55"/>
        <v>-9.2307692307692317</v>
      </c>
      <c r="AK229" s="1" t="b">
        <f t="shared" si="56"/>
        <v>0</v>
      </c>
      <c r="AL229" s="1">
        <v>312030</v>
      </c>
      <c r="AM229" s="1" t="s">
        <v>269</v>
      </c>
      <c r="AN229" s="1">
        <v>70</v>
      </c>
      <c r="AO229" s="1">
        <v>68</v>
      </c>
      <c r="AP229" s="7">
        <f t="shared" si="57"/>
        <v>2.8571428571428572</v>
      </c>
      <c r="AQ229" s="1" t="b">
        <f t="shared" si="58"/>
        <v>0</v>
      </c>
      <c r="AR229" s="1">
        <v>312030</v>
      </c>
      <c r="AS229" s="1" t="s">
        <v>269</v>
      </c>
      <c r="AT229" s="4" t="str">
        <f t="shared" si="60"/>
        <v>N</v>
      </c>
      <c r="AU229" s="4" t="str">
        <f t="shared" si="61"/>
        <v>N</v>
      </c>
      <c r="AV229" s="4" t="str">
        <f t="shared" si="62"/>
        <v>N</v>
      </c>
      <c r="AW229" s="4" t="str">
        <f t="shared" si="63"/>
        <v>S</v>
      </c>
      <c r="AX229" s="4" t="str">
        <f t="shared" si="64"/>
        <v>N</v>
      </c>
      <c r="AY229" s="4" t="str">
        <f t="shared" si="65"/>
        <v>Risco Alto</v>
      </c>
    </row>
    <row r="230" spans="1:51" ht="16.5" x14ac:dyDescent="0.3">
      <c r="A230" s="1" t="s">
        <v>983</v>
      </c>
      <c r="B230" s="1" t="s">
        <v>270</v>
      </c>
      <c r="C230">
        <v>52</v>
      </c>
      <c r="D230" s="5">
        <v>5023</v>
      </c>
      <c r="E230" s="6">
        <f t="shared" si="50"/>
        <v>1.0352379056340832</v>
      </c>
      <c r="F230" s="7">
        <v>90.7</v>
      </c>
      <c r="G230" s="7">
        <v>72.09</v>
      </c>
      <c r="H230" s="7">
        <v>81.400000000000006</v>
      </c>
      <c r="I230" s="7">
        <v>65.12</v>
      </c>
      <c r="J230" s="7">
        <v>76.739999999999995</v>
      </c>
      <c r="K230" s="7">
        <v>72.09</v>
      </c>
      <c r="L230" s="7">
        <v>76.739999999999995</v>
      </c>
      <c r="M230" s="7">
        <v>79.069999999999993</v>
      </c>
      <c r="N230" s="1">
        <v>116.28</v>
      </c>
      <c r="O230" s="7">
        <v>106.98</v>
      </c>
      <c r="P230" s="7">
        <v>88.37</v>
      </c>
      <c r="Q230" s="12">
        <f t="shared" si="59"/>
        <v>3</v>
      </c>
      <c r="R230" s="7">
        <f t="shared" si="51"/>
        <v>27.27272727272727</v>
      </c>
      <c r="S230" s="1" t="b">
        <f t="shared" si="52"/>
        <v>1</v>
      </c>
      <c r="T230" s="1">
        <v>312040</v>
      </c>
      <c r="U230" s="1" t="s">
        <v>270</v>
      </c>
      <c r="V230" s="1">
        <v>69</v>
      </c>
      <c r="W230" s="1">
        <v>62</v>
      </c>
      <c r="X230" s="1">
        <v>73</v>
      </c>
      <c r="Y230" s="1">
        <v>68</v>
      </c>
      <c r="Z230" s="1">
        <v>73</v>
      </c>
      <c r="AA230" s="1">
        <v>68</v>
      </c>
      <c r="AB230" s="7">
        <f t="shared" si="66"/>
        <v>10.144927536231885</v>
      </c>
      <c r="AC230" s="7">
        <f t="shared" si="67"/>
        <v>6.8493150684931505</v>
      </c>
      <c r="AD230" s="7">
        <f t="shared" si="53"/>
        <v>6.8493150684931505</v>
      </c>
      <c r="AE230" s="1" t="b">
        <f t="shared" si="54"/>
        <v>0</v>
      </c>
      <c r="AF230" s="1">
        <v>312040</v>
      </c>
      <c r="AG230" s="1" t="s">
        <v>270</v>
      </c>
      <c r="AH230" s="1">
        <v>72</v>
      </c>
      <c r="AI230" s="1">
        <v>55</v>
      </c>
      <c r="AJ230" s="7">
        <f t="shared" si="55"/>
        <v>23.611111111111111</v>
      </c>
      <c r="AK230" s="1" t="b">
        <f t="shared" si="56"/>
        <v>0</v>
      </c>
      <c r="AL230" s="1">
        <v>312040</v>
      </c>
      <c r="AM230" s="1" t="s">
        <v>270</v>
      </c>
      <c r="AN230" s="1">
        <v>73</v>
      </c>
      <c r="AO230" s="1">
        <v>57</v>
      </c>
      <c r="AP230" s="7">
        <f t="shared" si="57"/>
        <v>21.917808219178081</v>
      </c>
      <c r="AQ230" s="1" t="b">
        <f t="shared" si="58"/>
        <v>0</v>
      </c>
      <c r="AR230" s="1">
        <v>312040</v>
      </c>
      <c r="AS230" s="1" t="s">
        <v>270</v>
      </c>
      <c r="AT230" s="4" t="str">
        <f t="shared" si="60"/>
        <v>N</v>
      </c>
      <c r="AU230" s="4" t="str">
        <f t="shared" si="61"/>
        <v>N</v>
      </c>
      <c r="AV230" s="4" t="str">
        <f t="shared" si="62"/>
        <v>N</v>
      </c>
      <c r="AW230" s="4" t="str">
        <f t="shared" si="63"/>
        <v>S</v>
      </c>
      <c r="AX230" s="4" t="str">
        <f t="shared" si="64"/>
        <v>N</v>
      </c>
      <c r="AY230" s="4" t="str">
        <f t="shared" si="65"/>
        <v>Risco Alto</v>
      </c>
    </row>
    <row r="231" spans="1:51" ht="16.5" x14ac:dyDescent="0.3">
      <c r="A231" s="1" t="s">
        <v>2562</v>
      </c>
      <c r="B231" s="1" t="s">
        <v>271</v>
      </c>
      <c r="C231">
        <v>127</v>
      </c>
      <c r="D231" s="5">
        <v>10191</v>
      </c>
      <c r="E231" s="6">
        <f t="shared" si="50"/>
        <v>1.2461976253557061</v>
      </c>
      <c r="F231" s="7">
        <v>52.94</v>
      </c>
      <c r="G231" s="7">
        <v>127.94</v>
      </c>
      <c r="H231" s="7">
        <v>5.88</v>
      </c>
      <c r="I231" s="7">
        <v>130.88</v>
      </c>
      <c r="J231" s="7">
        <v>125</v>
      </c>
      <c r="K231" s="7">
        <v>130.88</v>
      </c>
      <c r="L231" s="7">
        <v>125</v>
      </c>
      <c r="M231" s="7">
        <v>126.47</v>
      </c>
      <c r="N231" s="1">
        <v>119.12</v>
      </c>
      <c r="O231" s="7">
        <v>150</v>
      </c>
      <c r="P231" s="7">
        <v>101.47</v>
      </c>
      <c r="Q231" s="12">
        <f t="shared" si="59"/>
        <v>9</v>
      </c>
      <c r="R231" s="7">
        <f t="shared" si="51"/>
        <v>81.818181818181827</v>
      </c>
      <c r="S231" s="1" t="b">
        <f t="shared" si="52"/>
        <v>1</v>
      </c>
      <c r="T231" s="1">
        <v>312050</v>
      </c>
      <c r="U231" s="1" t="s">
        <v>271</v>
      </c>
      <c r="V231" s="1">
        <v>127</v>
      </c>
      <c r="W231" s="1">
        <v>108</v>
      </c>
      <c r="X231" s="1">
        <v>128</v>
      </c>
      <c r="Y231" s="1">
        <v>107</v>
      </c>
      <c r="Z231" s="1">
        <v>128</v>
      </c>
      <c r="AA231" s="1">
        <v>107</v>
      </c>
      <c r="AB231" s="7">
        <f t="shared" si="66"/>
        <v>14.960629921259844</v>
      </c>
      <c r="AC231" s="7">
        <f t="shared" si="67"/>
        <v>16.40625</v>
      </c>
      <c r="AD231" s="7">
        <f t="shared" si="53"/>
        <v>16.40625</v>
      </c>
      <c r="AE231" s="1" t="b">
        <f t="shared" si="54"/>
        <v>0</v>
      </c>
      <c r="AF231" s="1">
        <v>312050</v>
      </c>
      <c r="AG231" s="1" t="s">
        <v>271</v>
      </c>
      <c r="AH231" s="1">
        <v>126</v>
      </c>
      <c r="AI231" s="1">
        <v>108</v>
      </c>
      <c r="AJ231" s="7">
        <f t="shared" si="55"/>
        <v>14.285714285714285</v>
      </c>
      <c r="AK231" s="1" t="b">
        <f t="shared" si="56"/>
        <v>0</v>
      </c>
      <c r="AL231" s="1">
        <v>312050</v>
      </c>
      <c r="AM231" s="1" t="s">
        <v>271</v>
      </c>
      <c r="AN231" s="1">
        <v>127</v>
      </c>
      <c r="AO231" s="1">
        <v>107</v>
      </c>
      <c r="AP231" s="7">
        <f t="shared" si="57"/>
        <v>15.748031496062993</v>
      </c>
      <c r="AQ231" s="1" t="b">
        <f t="shared" si="58"/>
        <v>0</v>
      </c>
      <c r="AR231" s="1">
        <v>312050</v>
      </c>
      <c r="AS231" s="1" t="s">
        <v>271</v>
      </c>
      <c r="AT231" s="4" t="str">
        <f t="shared" si="60"/>
        <v>N</v>
      </c>
      <c r="AU231" s="4" t="str">
        <f t="shared" si="61"/>
        <v>S</v>
      </c>
      <c r="AV231" s="4" t="str">
        <f t="shared" si="62"/>
        <v>N</v>
      </c>
      <c r="AW231" s="4" t="str">
        <f t="shared" si="63"/>
        <v>N</v>
      </c>
      <c r="AX231" s="4" t="str">
        <f t="shared" si="64"/>
        <v>N</v>
      </c>
      <c r="AY231" s="4" t="str">
        <f t="shared" si="65"/>
        <v>Risco Baixo</v>
      </c>
    </row>
    <row r="232" spans="1:51" ht="16.5" x14ac:dyDescent="0.3">
      <c r="A232" s="1" t="s">
        <v>1039</v>
      </c>
      <c r="B232" s="1" t="s">
        <v>272</v>
      </c>
      <c r="C232">
        <v>49</v>
      </c>
      <c r="D232" s="5">
        <v>4800</v>
      </c>
      <c r="E232" s="6">
        <f t="shared" si="50"/>
        <v>1.0208333333333333</v>
      </c>
      <c r="F232" s="7">
        <v>89.29</v>
      </c>
      <c r="G232" s="7">
        <v>103.57</v>
      </c>
      <c r="H232" s="7">
        <v>85.71</v>
      </c>
      <c r="I232" s="7">
        <v>75</v>
      </c>
      <c r="J232" s="7">
        <v>117.86</v>
      </c>
      <c r="K232" s="7">
        <v>103.57</v>
      </c>
      <c r="L232" s="7">
        <v>103.57</v>
      </c>
      <c r="M232" s="7">
        <v>103.57</v>
      </c>
      <c r="N232" s="1">
        <v>150</v>
      </c>
      <c r="O232" s="7">
        <v>103.57</v>
      </c>
      <c r="P232" s="7">
        <v>103.57</v>
      </c>
      <c r="Q232" s="12">
        <f t="shared" si="59"/>
        <v>8</v>
      </c>
      <c r="R232" s="7">
        <f t="shared" si="51"/>
        <v>72.727272727272734</v>
      </c>
      <c r="S232" s="1" t="b">
        <f t="shared" si="52"/>
        <v>1</v>
      </c>
      <c r="T232" s="1">
        <v>312060</v>
      </c>
      <c r="U232" s="1" t="s">
        <v>272</v>
      </c>
      <c r="V232" s="1">
        <v>56</v>
      </c>
      <c r="W232" s="1">
        <v>58</v>
      </c>
      <c r="X232" s="1">
        <v>57</v>
      </c>
      <c r="Y232" s="1">
        <v>57</v>
      </c>
      <c r="Z232" s="1">
        <v>57</v>
      </c>
      <c r="AA232" s="1">
        <v>57</v>
      </c>
      <c r="AB232" s="7">
        <f t="shared" si="66"/>
        <v>-3.5714285714285712</v>
      </c>
      <c r="AC232" s="7">
        <f t="shared" si="67"/>
        <v>0</v>
      </c>
      <c r="AD232" s="7">
        <f t="shared" si="53"/>
        <v>0</v>
      </c>
      <c r="AE232" s="1" t="b">
        <f t="shared" si="54"/>
        <v>0</v>
      </c>
      <c r="AF232" s="1">
        <v>312060</v>
      </c>
      <c r="AG232" s="1" t="s">
        <v>272</v>
      </c>
      <c r="AH232" s="1">
        <v>58</v>
      </c>
      <c r="AI232" s="1">
        <v>67</v>
      </c>
      <c r="AJ232" s="7">
        <f t="shared" si="55"/>
        <v>-15.517241379310345</v>
      </c>
      <c r="AK232" s="1" t="b">
        <f t="shared" si="56"/>
        <v>0</v>
      </c>
      <c r="AL232" s="1">
        <v>312060</v>
      </c>
      <c r="AM232" s="1" t="s">
        <v>272</v>
      </c>
      <c r="AN232" s="1">
        <v>58</v>
      </c>
      <c r="AO232" s="1">
        <v>67</v>
      </c>
      <c r="AP232" s="7">
        <f t="shared" si="57"/>
        <v>-15.517241379310345</v>
      </c>
      <c r="AQ232" s="1" t="b">
        <f t="shared" si="58"/>
        <v>0</v>
      </c>
      <c r="AR232" s="1">
        <v>312060</v>
      </c>
      <c r="AS232" s="1" t="s">
        <v>272</v>
      </c>
      <c r="AT232" s="4" t="str">
        <f t="shared" si="60"/>
        <v>N</v>
      </c>
      <c r="AU232" s="4" t="str">
        <f t="shared" si="61"/>
        <v>N</v>
      </c>
      <c r="AV232" s="4" t="str">
        <f t="shared" si="62"/>
        <v>N</v>
      </c>
      <c r="AW232" s="4" t="str">
        <f t="shared" si="63"/>
        <v>S</v>
      </c>
      <c r="AX232" s="4" t="str">
        <f t="shared" si="64"/>
        <v>N</v>
      </c>
      <c r="AY232" s="4" t="str">
        <f t="shared" si="65"/>
        <v>Risco Alto</v>
      </c>
    </row>
    <row r="233" spans="1:51" ht="16.5" x14ac:dyDescent="0.3">
      <c r="A233" s="1" t="s">
        <v>1913</v>
      </c>
      <c r="B233" s="1" t="s">
        <v>273</v>
      </c>
      <c r="C233">
        <v>60</v>
      </c>
      <c r="D233" s="5">
        <v>3967</v>
      </c>
      <c r="E233" s="6">
        <f t="shared" si="50"/>
        <v>1.5124779430299975</v>
      </c>
      <c r="F233" s="7">
        <v>79.069999999999993</v>
      </c>
      <c r="G233" s="7">
        <v>90.7</v>
      </c>
      <c r="H233" s="7">
        <v>9.3000000000000007</v>
      </c>
      <c r="I233" s="7">
        <v>95.35</v>
      </c>
      <c r="J233" s="7">
        <v>102.33</v>
      </c>
      <c r="K233" s="7">
        <v>93.02</v>
      </c>
      <c r="L233" s="7">
        <v>102.33</v>
      </c>
      <c r="M233" s="7">
        <v>106.98</v>
      </c>
      <c r="N233" s="1">
        <v>102.33</v>
      </c>
      <c r="O233" s="7">
        <v>116.28</v>
      </c>
      <c r="P233" s="7">
        <v>93.02</v>
      </c>
      <c r="Q233" s="12">
        <f t="shared" si="59"/>
        <v>7</v>
      </c>
      <c r="R233" s="7">
        <f t="shared" si="51"/>
        <v>63.636363636363633</v>
      </c>
      <c r="S233" s="1" t="b">
        <f t="shared" si="52"/>
        <v>1</v>
      </c>
      <c r="T233" s="1">
        <v>312070</v>
      </c>
      <c r="U233" s="1" t="s">
        <v>273</v>
      </c>
      <c r="V233" s="1">
        <v>57</v>
      </c>
      <c r="W233" s="1">
        <v>70</v>
      </c>
      <c r="X233" s="1">
        <v>62</v>
      </c>
      <c r="Y233" s="1">
        <v>72</v>
      </c>
      <c r="Z233" s="1">
        <v>62</v>
      </c>
      <c r="AA233" s="1">
        <v>72</v>
      </c>
      <c r="AB233" s="7">
        <f t="shared" si="66"/>
        <v>-22.807017543859647</v>
      </c>
      <c r="AC233" s="7">
        <f t="shared" si="67"/>
        <v>-16.129032258064516</v>
      </c>
      <c r="AD233" s="7">
        <f t="shared" si="53"/>
        <v>-16.129032258064516</v>
      </c>
      <c r="AE233" s="1" t="b">
        <f t="shared" si="54"/>
        <v>0</v>
      </c>
      <c r="AF233" s="1">
        <v>312070</v>
      </c>
      <c r="AG233" s="1" t="s">
        <v>273</v>
      </c>
      <c r="AH233" s="1">
        <v>62</v>
      </c>
      <c r="AI233" s="1">
        <v>70</v>
      </c>
      <c r="AJ233" s="7">
        <f t="shared" si="55"/>
        <v>-12.903225806451612</v>
      </c>
      <c r="AK233" s="1" t="b">
        <f t="shared" si="56"/>
        <v>0</v>
      </c>
      <c r="AL233" s="1">
        <v>312070</v>
      </c>
      <c r="AM233" s="1" t="s">
        <v>273</v>
      </c>
      <c r="AN233" s="1">
        <v>60</v>
      </c>
      <c r="AO233" s="1">
        <v>66</v>
      </c>
      <c r="AP233" s="7">
        <f t="shared" si="57"/>
        <v>-10</v>
      </c>
      <c r="AQ233" s="1" t="b">
        <f t="shared" si="58"/>
        <v>0</v>
      </c>
      <c r="AR233" s="1">
        <v>312070</v>
      </c>
      <c r="AS233" s="1" t="s">
        <v>273</v>
      </c>
      <c r="AT233" s="4" t="str">
        <f t="shared" si="60"/>
        <v>N</v>
      </c>
      <c r="AU233" s="4" t="str">
        <f t="shared" si="61"/>
        <v>N</v>
      </c>
      <c r="AV233" s="4" t="str">
        <f t="shared" si="62"/>
        <v>N</v>
      </c>
      <c r="AW233" s="4" t="str">
        <f t="shared" si="63"/>
        <v>S</v>
      </c>
      <c r="AX233" s="4" t="str">
        <f t="shared" si="64"/>
        <v>N</v>
      </c>
      <c r="AY233" s="4" t="str">
        <f t="shared" si="65"/>
        <v>Risco Alto</v>
      </c>
    </row>
    <row r="234" spans="1:51" ht="16.5" x14ac:dyDescent="0.3">
      <c r="A234" s="1" t="s">
        <v>2564</v>
      </c>
      <c r="B234" s="1" t="s">
        <v>274</v>
      </c>
      <c r="C234">
        <v>189</v>
      </c>
      <c r="D234" s="5">
        <v>14716</v>
      </c>
      <c r="E234" s="6">
        <f t="shared" si="50"/>
        <v>1.2843163903234576</v>
      </c>
      <c r="F234" s="7">
        <v>110.85</v>
      </c>
      <c r="G234" s="7">
        <v>79.069999999999993</v>
      </c>
      <c r="H234" s="7">
        <v>173.64</v>
      </c>
      <c r="I234" s="7">
        <v>90.7</v>
      </c>
      <c r="J234" s="7">
        <v>89.15</v>
      </c>
      <c r="K234" s="7">
        <v>88.37</v>
      </c>
      <c r="L234" s="7">
        <v>88.37</v>
      </c>
      <c r="M234" s="7">
        <v>89.15</v>
      </c>
      <c r="N234" s="1">
        <v>104.65</v>
      </c>
      <c r="O234" s="7">
        <v>66.67</v>
      </c>
      <c r="P234" s="7">
        <v>89.15</v>
      </c>
      <c r="Q234" s="12">
        <f t="shared" si="59"/>
        <v>3</v>
      </c>
      <c r="R234" s="7">
        <f t="shared" si="51"/>
        <v>27.27272727272727</v>
      </c>
      <c r="S234" s="1" t="b">
        <f t="shared" si="52"/>
        <v>1</v>
      </c>
      <c r="T234" s="1">
        <v>312080</v>
      </c>
      <c r="U234" s="1" t="s">
        <v>274</v>
      </c>
      <c r="V234" s="1">
        <v>196</v>
      </c>
      <c r="W234" s="1">
        <v>176</v>
      </c>
      <c r="X234" s="1">
        <v>192</v>
      </c>
      <c r="Y234" s="1">
        <v>192</v>
      </c>
      <c r="Z234" s="1">
        <v>192</v>
      </c>
      <c r="AA234" s="1">
        <v>191</v>
      </c>
      <c r="AB234" s="7">
        <f t="shared" si="66"/>
        <v>10.204081632653061</v>
      </c>
      <c r="AC234" s="7">
        <f t="shared" si="67"/>
        <v>0</v>
      </c>
      <c r="AD234" s="7">
        <f t="shared" si="53"/>
        <v>0.52083333333333326</v>
      </c>
      <c r="AE234" s="1" t="b">
        <f t="shared" si="54"/>
        <v>0</v>
      </c>
      <c r="AF234" s="1">
        <v>312080</v>
      </c>
      <c r="AG234" s="1" t="s">
        <v>274</v>
      </c>
      <c r="AH234" s="1">
        <v>197</v>
      </c>
      <c r="AI234" s="1">
        <v>181</v>
      </c>
      <c r="AJ234" s="7">
        <f t="shared" si="55"/>
        <v>8.1218274111675122</v>
      </c>
      <c r="AK234" s="1" t="b">
        <f t="shared" si="56"/>
        <v>0</v>
      </c>
      <c r="AL234" s="1">
        <v>312080</v>
      </c>
      <c r="AM234" s="1" t="s">
        <v>274</v>
      </c>
      <c r="AN234" s="1">
        <v>199</v>
      </c>
      <c r="AO234" s="1">
        <v>170</v>
      </c>
      <c r="AP234" s="7">
        <f t="shared" si="57"/>
        <v>14.572864321608039</v>
      </c>
      <c r="AQ234" s="1" t="b">
        <f t="shared" si="58"/>
        <v>0</v>
      </c>
      <c r="AR234" s="1">
        <v>312080</v>
      </c>
      <c r="AS234" s="1" t="s">
        <v>274</v>
      </c>
      <c r="AT234" s="4" t="str">
        <f t="shared" si="60"/>
        <v>N</v>
      </c>
      <c r="AU234" s="4" t="str">
        <f t="shared" si="61"/>
        <v>N</v>
      </c>
      <c r="AV234" s="4" t="str">
        <f t="shared" si="62"/>
        <v>N</v>
      </c>
      <c r="AW234" s="4" t="str">
        <f t="shared" si="63"/>
        <v>S</v>
      </c>
      <c r="AX234" s="4" t="str">
        <f t="shared" si="64"/>
        <v>N</v>
      </c>
      <c r="AY234" s="4" t="str">
        <f t="shared" si="65"/>
        <v>Risco Alto</v>
      </c>
    </row>
    <row r="235" spans="1:51" ht="16.5" x14ac:dyDescent="0.3">
      <c r="A235" s="1" t="s">
        <v>1368</v>
      </c>
      <c r="B235" s="1" t="s">
        <v>275</v>
      </c>
      <c r="C235">
        <v>59</v>
      </c>
      <c r="D235" s="5">
        <v>4728</v>
      </c>
      <c r="E235" s="6">
        <f t="shared" si="50"/>
        <v>1.2478849407783419</v>
      </c>
      <c r="F235" s="7">
        <v>40.380000000000003</v>
      </c>
      <c r="G235" s="7">
        <v>53.85</v>
      </c>
      <c r="H235" s="7">
        <v>32.69</v>
      </c>
      <c r="I235" s="7">
        <v>44.23</v>
      </c>
      <c r="J235" s="7">
        <v>51.92</v>
      </c>
      <c r="K235" s="7">
        <v>55.77</v>
      </c>
      <c r="L235" s="7">
        <v>51.92</v>
      </c>
      <c r="M235" s="7">
        <v>55.77</v>
      </c>
      <c r="N235" s="1">
        <v>61.54</v>
      </c>
      <c r="O235" s="7">
        <v>51.92</v>
      </c>
      <c r="P235" s="7">
        <v>57.69</v>
      </c>
      <c r="Q235" s="12">
        <f t="shared" si="59"/>
        <v>0</v>
      </c>
      <c r="R235" s="7">
        <f t="shared" si="51"/>
        <v>0</v>
      </c>
      <c r="S235" s="1" t="b">
        <f t="shared" si="52"/>
        <v>1</v>
      </c>
      <c r="T235" s="1">
        <v>312083</v>
      </c>
      <c r="U235" s="1" t="s">
        <v>275</v>
      </c>
      <c r="V235" s="1">
        <v>56</v>
      </c>
      <c r="W235" s="1">
        <v>49</v>
      </c>
      <c r="X235" s="1">
        <v>58</v>
      </c>
      <c r="Y235" s="1">
        <v>51</v>
      </c>
      <c r="Z235" s="1">
        <v>58</v>
      </c>
      <c r="AA235" s="1">
        <v>51</v>
      </c>
      <c r="AB235" s="7">
        <f t="shared" si="66"/>
        <v>12.5</v>
      </c>
      <c r="AC235" s="7">
        <f t="shared" si="67"/>
        <v>12.068965517241379</v>
      </c>
      <c r="AD235" s="7">
        <f t="shared" si="53"/>
        <v>12.068965517241379</v>
      </c>
      <c r="AE235" s="1" t="b">
        <f t="shared" si="54"/>
        <v>0</v>
      </c>
      <c r="AF235" s="1">
        <v>312083</v>
      </c>
      <c r="AG235" s="1" t="s">
        <v>275</v>
      </c>
      <c r="AH235" s="1">
        <v>58</v>
      </c>
      <c r="AI235" s="1">
        <v>56</v>
      </c>
      <c r="AJ235" s="7">
        <f t="shared" si="55"/>
        <v>3.4482758620689653</v>
      </c>
      <c r="AK235" s="1" t="b">
        <f t="shared" si="56"/>
        <v>0</v>
      </c>
      <c r="AL235" s="1">
        <v>312083</v>
      </c>
      <c r="AM235" s="1" t="s">
        <v>275</v>
      </c>
      <c r="AN235" s="1">
        <v>58</v>
      </c>
      <c r="AO235" s="1">
        <v>53</v>
      </c>
      <c r="AP235" s="7">
        <f t="shared" si="57"/>
        <v>8.6206896551724146</v>
      </c>
      <c r="AQ235" s="1" t="b">
        <f t="shared" si="58"/>
        <v>0</v>
      </c>
      <c r="AR235" s="1">
        <v>312083</v>
      </c>
      <c r="AS235" s="1" t="s">
        <v>275</v>
      </c>
      <c r="AT235" s="4" t="str">
        <f t="shared" si="60"/>
        <v>N</v>
      </c>
      <c r="AU235" s="4" t="str">
        <f t="shared" si="61"/>
        <v>N</v>
      </c>
      <c r="AV235" s="4" t="str">
        <f t="shared" si="62"/>
        <v>N</v>
      </c>
      <c r="AW235" s="4" t="str">
        <f t="shared" si="63"/>
        <v>S</v>
      </c>
      <c r="AX235" s="4" t="str">
        <f t="shared" si="64"/>
        <v>N</v>
      </c>
      <c r="AY235" s="4" t="str">
        <f t="shared" si="65"/>
        <v>Risco Alto</v>
      </c>
    </row>
    <row r="236" spans="1:51" ht="16.5" x14ac:dyDescent="0.3">
      <c r="A236" s="1" t="s">
        <v>1768</v>
      </c>
      <c r="B236" s="1" t="s">
        <v>276</v>
      </c>
      <c r="C236">
        <v>108</v>
      </c>
      <c r="D236" s="5">
        <v>7055</v>
      </c>
      <c r="E236" s="6">
        <f t="shared" si="50"/>
        <v>1.5308291991495393</v>
      </c>
      <c r="F236" s="7">
        <v>55.84</v>
      </c>
      <c r="G236" s="7">
        <v>85.71</v>
      </c>
      <c r="H236" s="7">
        <v>57.14</v>
      </c>
      <c r="I236" s="7">
        <v>90.91</v>
      </c>
      <c r="J236" s="7">
        <v>129.87</v>
      </c>
      <c r="K236" s="7">
        <v>84.42</v>
      </c>
      <c r="L236" s="7">
        <v>93.51</v>
      </c>
      <c r="M236" s="7">
        <v>93.51</v>
      </c>
      <c r="N236" s="1">
        <v>98.7</v>
      </c>
      <c r="O236" s="7">
        <v>93.51</v>
      </c>
      <c r="P236" s="7">
        <v>94.81</v>
      </c>
      <c r="Q236" s="12">
        <f t="shared" si="59"/>
        <v>2</v>
      </c>
      <c r="R236" s="7">
        <f t="shared" si="51"/>
        <v>18.181818181818183</v>
      </c>
      <c r="S236" s="1" t="b">
        <f t="shared" si="52"/>
        <v>1</v>
      </c>
      <c r="T236" s="1">
        <v>312087</v>
      </c>
      <c r="U236" s="1" t="s">
        <v>276</v>
      </c>
      <c r="V236" s="1">
        <v>118</v>
      </c>
      <c r="W236" s="1">
        <v>120</v>
      </c>
      <c r="X236" s="1">
        <v>119</v>
      </c>
      <c r="Y236" s="1">
        <v>121</v>
      </c>
      <c r="Z236" s="1">
        <v>119</v>
      </c>
      <c r="AA236" s="1">
        <v>121</v>
      </c>
      <c r="AB236" s="7">
        <f t="shared" si="66"/>
        <v>-1.6949152542372881</v>
      </c>
      <c r="AC236" s="7">
        <f t="shared" si="67"/>
        <v>-1.680672268907563</v>
      </c>
      <c r="AD236" s="7">
        <f t="shared" si="53"/>
        <v>-1.680672268907563</v>
      </c>
      <c r="AE236" s="1" t="b">
        <f t="shared" si="54"/>
        <v>0</v>
      </c>
      <c r="AF236" s="1">
        <v>312087</v>
      </c>
      <c r="AG236" s="1" t="s">
        <v>276</v>
      </c>
      <c r="AH236" s="1">
        <v>118</v>
      </c>
      <c r="AI236" s="1">
        <v>123</v>
      </c>
      <c r="AJ236" s="7">
        <f t="shared" si="55"/>
        <v>-4.2372881355932197</v>
      </c>
      <c r="AK236" s="1" t="b">
        <f t="shared" si="56"/>
        <v>0</v>
      </c>
      <c r="AL236" s="1">
        <v>312087</v>
      </c>
      <c r="AM236" s="1" t="s">
        <v>276</v>
      </c>
      <c r="AN236" s="1">
        <v>119</v>
      </c>
      <c r="AO236" s="1">
        <v>123</v>
      </c>
      <c r="AP236" s="7">
        <f t="shared" si="57"/>
        <v>-3.3613445378151261</v>
      </c>
      <c r="AQ236" s="1" t="b">
        <f t="shared" si="58"/>
        <v>0</v>
      </c>
      <c r="AR236" s="1">
        <v>312087</v>
      </c>
      <c r="AS236" s="1" t="s">
        <v>276</v>
      </c>
      <c r="AT236" s="4" t="str">
        <f t="shared" si="60"/>
        <v>N</v>
      </c>
      <c r="AU236" s="4" t="str">
        <f t="shared" si="61"/>
        <v>N</v>
      </c>
      <c r="AV236" s="4" t="str">
        <f t="shared" si="62"/>
        <v>N</v>
      </c>
      <c r="AW236" s="4" t="str">
        <f t="shared" si="63"/>
        <v>S</v>
      </c>
      <c r="AX236" s="4" t="str">
        <f t="shared" si="64"/>
        <v>N</v>
      </c>
      <c r="AY236" s="4" t="str">
        <f t="shared" si="65"/>
        <v>Risco Alto</v>
      </c>
    </row>
    <row r="237" spans="1:51" ht="16.5" x14ac:dyDescent="0.3">
      <c r="A237" s="1" t="s">
        <v>2244</v>
      </c>
      <c r="B237" s="1" t="s">
        <v>277</v>
      </c>
      <c r="C237">
        <v>902</v>
      </c>
      <c r="D237" s="5">
        <v>75014</v>
      </c>
      <c r="E237" s="6">
        <f t="shared" si="50"/>
        <v>1.2024422107873196</v>
      </c>
      <c r="F237" s="7">
        <v>93.14</v>
      </c>
      <c r="G237" s="7">
        <v>72.55</v>
      </c>
      <c r="H237" s="7">
        <v>97.96</v>
      </c>
      <c r="I237" s="7">
        <v>71.819999999999993</v>
      </c>
      <c r="J237" s="7">
        <v>91.24</v>
      </c>
      <c r="K237" s="7">
        <v>80.44</v>
      </c>
      <c r="L237" s="7">
        <v>72.7</v>
      </c>
      <c r="M237" s="7">
        <v>74.010000000000005</v>
      </c>
      <c r="N237" s="1">
        <v>90.36</v>
      </c>
      <c r="O237" s="7">
        <v>67.3</v>
      </c>
      <c r="P237" s="7">
        <v>84.23</v>
      </c>
      <c r="Q237" s="12">
        <f t="shared" si="59"/>
        <v>2</v>
      </c>
      <c r="R237" s="7">
        <f t="shared" si="51"/>
        <v>18.181818181818183</v>
      </c>
      <c r="S237" s="1" t="b">
        <f t="shared" si="52"/>
        <v>1</v>
      </c>
      <c r="T237" s="1">
        <v>312090</v>
      </c>
      <c r="U237" s="1" t="s">
        <v>277</v>
      </c>
      <c r="V237" s="1">
        <v>889</v>
      </c>
      <c r="W237" s="1">
        <v>900</v>
      </c>
      <c r="X237" s="1">
        <v>926</v>
      </c>
      <c r="Y237" s="1">
        <v>921</v>
      </c>
      <c r="Z237" s="1">
        <v>926</v>
      </c>
      <c r="AA237" s="1">
        <v>921</v>
      </c>
      <c r="AB237" s="7">
        <f t="shared" si="66"/>
        <v>-1.2373453318335208</v>
      </c>
      <c r="AC237" s="7">
        <f t="shared" si="67"/>
        <v>0.5399568034557235</v>
      </c>
      <c r="AD237" s="7">
        <f t="shared" si="53"/>
        <v>0.5399568034557235</v>
      </c>
      <c r="AE237" s="1" t="b">
        <f t="shared" si="54"/>
        <v>0</v>
      </c>
      <c r="AF237" s="1">
        <v>312090</v>
      </c>
      <c r="AG237" s="1" t="s">
        <v>277</v>
      </c>
      <c r="AH237" s="1">
        <v>965</v>
      </c>
      <c r="AI237" s="1">
        <v>958</v>
      </c>
      <c r="AJ237" s="7">
        <f t="shared" si="55"/>
        <v>0.72538860103626945</v>
      </c>
      <c r="AK237" s="1" t="b">
        <f t="shared" si="56"/>
        <v>0</v>
      </c>
      <c r="AL237" s="1">
        <v>312090</v>
      </c>
      <c r="AM237" s="1" t="s">
        <v>277</v>
      </c>
      <c r="AN237" s="1">
        <v>934</v>
      </c>
      <c r="AO237" s="1">
        <v>880</v>
      </c>
      <c r="AP237" s="7">
        <f t="shared" si="57"/>
        <v>5.7815845824411136</v>
      </c>
      <c r="AQ237" s="1" t="b">
        <f t="shared" si="58"/>
        <v>0</v>
      </c>
      <c r="AR237" s="1">
        <v>312090</v>
      </c>
      <c r="AS237" s="1" t="s">
        <v>277</v>
      </c>
      <c r="AT237" s="4" t="str">
        <f t="shared" si="60"/>
        <v>N</v>
      </c>
      <c r="AU237" s="4" t="str">
        <f t="shared" si="61"/>
        <v>N</v>
      </c>
      <c r="AV237" s="4" t="str">
        <f t="shared" si="62"/>
        <v>N</v>
      </c>
      <c r="AW237" s="4" t="str">
        <f t="shared" si="63"/>
        <v>S</v>
      </c>
      <c r="AX237" s="4" t="str">
        <f t="shared" si="64"/>
        <v>N</v>
      </c>
      <c r="AY237" s="4" t="str">
        <f t="shared" si="65"/>
        <v>Risco Alto</v>
      </c>
    </row>
    <row r="238" spans="1:51" ht="16.5" x14ac:dyDescent="0.3">
      <c r="A238" s="1" t="s">
        <v>1197</v>
      </c>
      <c r="B238" s="1" t="s">
        <v>278</v>
      </c>
      <c r="C238">
        <v>88</v>
      </c>
      <c r="D238" s="5">
        <v>5237</v>
      </c>
      <c r="E238" s="6">
        <f t="shared" si="50"/>
        <v>1.6803513461905673</v>
      </c>
      <c r="F238" s="7">
        <v>35.29</v>
      </c>
      <c r="G238" s="7">
        <v>70.59</v>
      </c>
      <c r="H238" s="7">
        <v>31.37</v>
      </c>
      <c r="I238" s="7">
        <v>84.31</v>
      </c>
      <c r="J238" s="7">
        <v>84.31</v>
      </c>
      <c r="K238" s="7">
        <v>82.35</v>
      </c>
      <c r="L238" s="7">
        <v>84.31</v>
      </c>
      <c r="M238" s="7">
        <v>78.430000000000007</v>
      </c>
      <c r="N238" s="1">
        <v>84.31</v>
      </c>
      <c r="O238" s="7">
        <v>60.78</v>
      </c>
      <c r="P238" s="7">
        <v>64.709999999999994</v>
      </c>
      <c r="Q238" s="12">
        <f t="shared" si="59"/>
        <v>0</v>
      </c>
      <c r="R238" s="7">
        <f t="shared" si="51"/>
        <v>0</v>
      </c>
      <c r="S238" s="1" t="b">
        <f t="shared" si="52"/>
        <v>1</v>
      </c>
      <c r="T238" s="1">
        <v>312100</v>
      </c>
      <c r="U238" s="1" t="s">
        <v>278</v>
      </c>
      <c r="V238" s="1">
        <v>94</v>
      </c>
      <c r="W238" s="1">
        <v>91</v>
      </c>
      <c r="X238" s="1">
        <v>100</v>
      </c>
      <c r="Y238" s="1">
        <v>89</v>
      </c>
      <c r="Z238" s="1">
        <v>100</v>
      </c>
      <c r="AA238" s="1">
        <v>89</v>
      </c>
      <c r="AB238" s="7">
        <f t="shared" si="66"/>
        <v>3.1914893617021276</v>
      </c>
      <c r="AC238" s="7">
        <f t="shared" si="67"/>
        <v>11</v>
      </c>
      <c r="AD238" s="7">
        <f t="shared" si="53"/>
        <v>11</v>
      </c>
      <c r="AE238" s="1" t="b">
        <f t="shared" si="54"/>
        <v>0</v>
      </c>
      <c r="AF238" s="1">
        <v>312100</v>
      </c>
      <c r="AG238" s="1" t="s">
        <v>278</v>
      </c>
      <c r="AH238" s="1">
        <v>94</v>
      </c>
      <c r="AI238" s="1">
        <v>77</v>
      </c>
      <c r="AJ238" s="7">
        <f t="shared" si="55"/>
        <v>18.085106382978726</v>
      </c>
      <c r="AK238" s="1" t="b">
        <f t="shared" si="56"/>
        <v>0</v>
      </c>
      <c r="AL238" s="1">
        <v>312100</v>
      </c>
      <c r="AM238" s="1" t="s">
        <v>278</v>
      </c>
      <c r="AN238" s="1">
        <v>99</v>
      </c>
      <c r="AO238" s="1">
        <v>56</v>
      </c>
      <c r="AP238" s="7">
        <f t="shared" si="57"/>
        <v>43.43434343434344</v>
      </c>
      <c r="AQ238" s="1" t="b">
        <f t="shared" si="58"/>
        <v>0</v>
      </c>
      <c r="AR238" s="1">
        <v>312100</v>
      </c>
      <c r="AS238" s="1" t="s">
        <v>278</v>
      </c>
      <c r="AT238" s="4" t="str">
        <f t="shared" si="60"/>
        <v>N</v>
      </c>
      <c r="AU238" s="4" t="str">
        <f t="shared" si="61"/>
        <v>N</v>
      </c>
      <c r="AV238" s="4" t="str">
        <f t="shared" si="62"/>
        <v>N</v>
      </c>
      <c r="AW238" s="4" t="str">
        <f t="shared" si="63"/>
        <v>S</v>
      </c>
      <c r="AX238" s="4" t="str">
        <f t="shared" si="64"/>
        <v>N</v>
      </c>
      <c r="AY238" s="4" t="str">
        <f t="shared" si="65"/>
        <v>Risco Alto</v>
      </c>
    </row>
    <row r="239" spans="1:51" ht="16.5" x14ac:dyDescent="0.3">
      <c r="A239" s="1" t="s">
        <v>2105</v>
      </c>
      <c r="B239" s="1" t="s">
        <v>279</v>
      </c>
      <c r="C239">
        <v>74</v>
      </c>
      <c r="D239" s="5">
        <v>7962</v>
      </c>
      <c r="E239" s="6">
        <f t="shared" si="50"/>
        <v>0.9294147199196181</v>
      </c>
      <c r="F239" s="7">
        <v>98.25</v>
      </c>
      <c r="G239" s="7">
        <v>94.74</v>
      </c>
      <c r="H239" s="7">
        <v>98.25</v>
      </c>
      <c r="I239" s="7">
        <v>89.47</v>
      </c>
      <c r="J239" s="7">
        <v>92.98</v>
      </c>
      <c r="K239" s="7">
        <v>94.74</v>
      </c>
      <c r="L239" s="7">
        <v>91.23</v>
      </c>
      <c r="M239" s="7">
        <v>91.23</v>
      </c>
      <c r="N239" s="1">
        <v>110.53</v>
      </c>
      <c r="O239" s="7">
        <v>78.95</v>
      </c>
      <c r="P239" s="7">
        <v>108.77</v>
      </c>
      <c r="Q239" s="12">
        <f t="shared" si="59"/>
        <v>5</v>
      </c>
      <c r="R239" s="7">
        <f t="shared" si="51"/>
        <v>45.454545454545453</v>
      </c>
      <c r="S239" s="1" t="b">
        <f t="shared" si="52"/>
        <v>1</v>
      </c>
      <c r="T239" s="1">
        <v>312110</v>
      </c>
      <c r="U239" s="1" t="s">
        <v>279</v>
      </c>
      <c r="V239" s="1">
        <v>90</v>
      </c>
      <c r="W239" s="1">
        <v>84</v>
      </c>
      <c r="X239" s="1">
        <v>88</v>
      </c>
      <c r="Y239" s="1">
        <v>90</v>
      </c>
      <c r="Z239" s="1">
        <v>88</v>
      </c>
      <c r="AA239" s="1">
        <v>90</v>
      </c>
      <c r="AB239" s="7">
        <f t="shared" si="66"/>
        <v>6.666666666666667</v>
      </c>
      <c r="AC239" s="7">
        <f t="shared" si="67"/>
        <v>-2.2727272727272729</v>
      </c>
      <c r="AD239" s="7">
        <f t="shared" si="53"/>
        <v>-2.2727272727272729</v>
      </c>
      <c r="AE239" s="1" t="b">
        <f t="shared" si="54"/>
        <v>0</v>
      </c>
      <c r="AF239" s="1">
        <v>312110</v>
      </c>
      <c r="AG239" s="1" t="s">
        <v>279</v>
      </c>
      <c r="AH239" s="1">
        <v>83</v>
      </c>
      <c r="AI239" s="1">
        <v>98</v>
      </c>
      <c r="AJ239" s="7">
        <f t="shared" si="55"/>
        <v>-18.072289156626507</v>
      </c>
      <c r="AK239" s="1" t="b">
        <f t="shared" si="56"/>
        <v>0</v>
      </c>
      <c r="AL239" s="1">
        <v>312110</v>
      </c>
      <c r="AM239" s="1" t="s">
        <v>279</v>
      </c>
      <c r="AN239" s="1">
        <v>90</v>
      </c>
      <c r="AO239" s="1">
        <v>97</v>
      </c>
      <c r="AP239" s="7">
        <f t="shared" si="57"/>
        <v>-7.7777777777777777</v>
      </c>
      <c r="AQ239" s="1" t="b">
        <f t="shared" si="58"/>
        <v>0</v>
      </c>
      <c r="AR239" s="1">
        <v>312110</v>
      </c>
      <c r="AS239" s="1" t="s">
        <v>279</v>
      </c>
      <c r="AT239" s="4" t="str">
        <f t="shared" si="60"/>
        <v>N</v>
      </c>
      <c r="AU239" s="4" t="str">
        <f t="shared" si="61"/>
        <v>N</v>
      </c>
      <c r="AV239" s="4" t="str">
        <f t="shared" si="62"/>
        <v>N</v>
      </c>
      <c r="AW239" s="4" t="str">
        <f t="shared" si="63"/>
        <v>S</v>
      </c>
      <c r="AX239" s="4" t="str">
        <f t="shared" si="64"/>
        <v>N</v>
      </c>
      <c r="AY239" s="4" t="str">
        <f t="shared" si="65"/>
        <v>Risco Alto</v>
      </c>
    </row>
    <row r="240" spans="1:51" ht="16.5" x14ac:dyDescent="0.3">
      <c r="A240" s="1" t="s">
        <v>1870</v>
      </c>
      <c r="B240" s="1" t="s">
        <v>280</v>
      </c>
      <c r="C240">
        <v>60</v>
      </c>
      <c r="D240" s="5">
        <v>6869</v>
      </c>
      <c r="E240" s="6">
        <f t="shared" si="50"/>
        <v>0.87348959091570821</v>
      </c>
      <c r="F240" s="7">
        <v>88.46</v>
      </c>
      <c r="G240" s="7">
        <v>98.08</v>
      </c>
      <c r="H240" s="7">
        <v>71.150000000000006</v>
      </c>
      <c r="I240" s="7">
        <v>96.15</v>
      </c>
      <c r="J240" s="7">
        <v>98.08</v>
      </c>
      <c r="K240" s="7">
        <v>109.62</v>
      </c>
      <c r="L240" s="7">
        <v>98.08</v>
      </c>
      <c r="M240" s="7">
        <v>100</v>
      </c>
      <c r="N240" s="1">
        <v>103.85</v>
      </c>
      <c r="O240" s="7">
        <v>80.77</v>
      </c>
      <c r="P240" s="7">
        <v>94.23</v>
      </c>
      <c r="Q240" s="12">
        <f t="shared" si="59"/>
        <v>7</v>
      </c>
      <c r="R240" s="7">
        <f t="shared" si="51"/>
        <v>63.636363636363633</v>
      </c>
      <c r="S240" s="1" t="b">
        <f t="shared" si="52"/>
        <v>1</v>
      </c>
      <c r="T240" s="1">
        <v>312120</v>
      </c>
      <c r="U240" s="1" t="s">
        <v>280</v>
      </c>
      <c r="V240" s="1">
        <v>65</v>
      </c>
      <c r="W240" s="1">
        <v>75</v>
      </c>
      <c r="X240" s="1">
        <v>66</v>
      </c>
      <c r="Y240" s="1">
        <v>80</v>
      </c>
      <c r="Z240" s="1">
        <v>66</v>
      </c>
      <c r="AA240" s="1">
        <v>80</v>
      </c>
      <c r="AB240" s="7">
        <f t="shared" si="66"/>
        <v>-15.384615384615385</v>
      </c>
      <c r="AC240" s="7">
        <f t="shared" si="67"/>
        <v>-21.212121212121211</v>
      </c>
      <c r="AD240" s="7">
        <f t="shared" si="53"/>
        <v>-21.212121212121211</v>
      </c>
      <c r="AE240" s="1" t="b">
        <f t="shared" si="54"/>
        <v>0</v>
      </c>
      <c r="AF240" s="1">
        <v>312120</v>
      </c>
      <c r="AG240" s="1" t="s">
        <v>280</v>
      </c>
      <c r="AH240" s="1">
        <v>65</v>
      </c>
      <c r="AI240" s="1">
        <v>74</v>
      </c>
      <c r="AJ240" s="7">
        <f t="shared" si="55"/>
        <v>-13.846153846153847</v>
      </c>
      <c r="AK240" s="1" t="b">
        <f t="shared" si="56"/>
        <v>0</v>
      </c>
      <c r="AL240" s="1">
        <v>312120</v>
      </c>
      <c r="AM240" s="1" t="s">
        <v>280</v>
      </c>
      <c r="AN240" s="1">
        <v>67</v>
      </c>
      <c r="AO240" s="1">
        <v>62</v>
      </c>
      <c r="AP240" s="7">
        <f t="shared" si="57"/>
        <v>7.4626865671641784</v>
      </c>
      <c r="AQ240" s="1" t="b">
        <f t="shared" si="58"/>
        <v>0</v>
      </c>
      <c r="AR240" s="1">
        <v>312120</v>
      </c>
      <c r="AS240" s="1" t="s">
        <v>280</v>
      </c>
      <c r="AT240" s="4" t="str">
        <f t="shared" si="60"/>
        <v>N</v>
      </c>
      <c r="AU240" s="4" t="str">
        <f t="shared" si="61"/>
        <v>N</v>
      </c>
      <c r="AV240" s="4" t="str">
        <f t="shared" si="62"/>
        <v>N</v>
      </c>
      <c r="AW240" s="4" t="str">
        <f t="shared" si="63"/>
        <v>S</v>
      </c>
      <c r="AX240" s="4" t="str">
        <f t="shared" si="64"/>
        <v>N</v>
      </c>
      <c r="AY240" s="4" t="str">
        <f t="shared" si="65"/>
        <v>Risco Alto</v>
      </c>
    </row>
    <row r="241" spans="1:51" ht="16.5" x14ac:dyDescent="0.3">
      <c r="A241" s="1" t="s">
        <v>2434</v>
      </c>
      <c r="B241" s="1" t="s">
        <v>281</v>
      </c>
      <c r="C241">
        <v>113</v>
      </c>
      <c r="D241" s="5">
        <v>8546</v>
      </c>
      <c r="E241" s="6">
        <f t="shared" si="50"/>
        <v>1.3222560262110929</v>
      </c>
      <c r="F241" s="7">
        <v>59.77</v>
      </c>
      <c r="G241" s="7">
        <v>65.52</v>
      </c>
      <c r="H241" s="7">
        <v>13.79</v>
      </c>
      <c r="I241" s="7">
        <v>63.22</v>
      </c>
      <c r="J241" s="7">
        <v>75.86</v>
      </c>
      <c r="K241" s="7">
        <v>70.11</v>
      </c>
      <c r="L241" s="7">
        <v>75.86</v>
      </c>
      <c r="M241" s="7">
        <v>72.41</v>
      </c>
      <c r="N241" s="1">
        <v>94.25</v>
      </c>
      <c r="O241" s="7">
        <v>75.86</v>
      </c>
      <c r="P241" s="7">
        <v>64.37</v>
      </c>
      <c r="Q241" s="12">
        <f t="shared" si="59"/>
        <v>0</v>
      </c>
      <c r="R241" s="7">
        <f t="shared" si="51"/>
        <v>0</v>
      </c>
      <c r="S241" s="1" t="b">
        <f t="shared" si="52"/>
        <v>1</v>
      </c>
      <c r="T241" s="1">
        <v>312125</v>
      </c>
      <c r="U241" s="1" t="s">
        <v>281</v>
      </c>
      <c r="V241" s="1">
        <v>120</v>
      </c>
      <c r="W241" s="1">
        <v>129</v>
      </c>
      <c r="X241" s="1">
        <v>136</v>
      </c>
      <c r="Y241" s="1">
        <v>140</v>
      </c>
      <c r="Z241" s="1">
        <v>136</v>
      </c>
      <c r="AA241" s="1">
        <v>140</v>
      </c>
      <c r="AB241" s="7">
        <f t="shared" si="66"/>
        <v>-7.5</v>
      </c>
      <c r="AC241" s="7">
        <f t="shared" si="67"/>
        <v>-2.9411764705882351</v>
      </c>
      <c r="AD241" s="7">
        <f t="shared" si="53"/>
        <v>-2.9411764705882351</v>
      </c>
      <c r="AE241" s="1" t="b">
        <f t="shared" si="54"/>
        <v>0</v>
      </c>
      <c r="AF241" s="1">
        <v>312125</v>
      </c>
      <c r="AG241" s="1" t="s">
        <v>281</v>
      </c>
      <c r="AH241" s="1">
        <v>136</v>
      </c>
      <c r="AI241" s="1">
        <v>138</v>
      </c>
      <c r="AJ241" s="7">
        <f t="shared" si="55"/>
        <v>-1.4705882352941175</v>
      </c>
      <c r="AK241" s="1" t="b">
        <f t="shared" si="56"/>
        <v>0</v>
      </c>
      <c r="AL241" s="1">
        <v>312125</v>
      </c>
      <c r="AM241" s="1" t="s">
        <v>281</v>
      </c>
      <c r="AN241" s="1">
        <v>135</v>
      </c>
      <c r="AO241" s="1">
        <v>126</v>
      </c>
      <c r="AP241" s="7">
        <f t="shared" si="57"/>
        <v>6.666666666666667</v>
      </c>
      <c r="AQ241" s="1" t="b">
        <f t="shared" si="58"/>
        <v>0</v>
      </c>
      <c r="AR241" s="1">
        <v>312125</v>
      </c>
      <c r="AS241" s="1" t="s">
        <v>281</v>
      </c>
      <c r="AT241" s="4" t="str">
        <f t="shared" si="60"/>
        <v>N</v>
      </c>
      <c r="AU241" s="4" t="str">
        <f t="shared" si="61"/>
        <v>N</v>
      </c>
      <c r="AV241" s="4" t="str">
        <f t="shared" si="62"/>
        <v>N</v>
      </c>
      <c r="AW241" s="4" t="str">
        <f t="shared" si="63"/>
        <v>S</v>
      </c>
      <c r="AX241" s="4" t="str">
        <f t="shared" si="64"/>
        <v>N</v>
      </c>
      <c r="AY241" s="4" t="str">
        <f t="shared" si="65"/>
        <v>Risco Alto</v>
      </c>
    </row>
    <row r="242" spans="1:51" ht="16.5" x14ac:dyDescent="0.3">
      <c r="A242" s="1" t="s">
        <v>1599</v>
      </c>
      <c r="B242" s="1" t="s">
        <v>282</v>
      </c>
      <c r="C242">
        <v>40</v>
      </c>
      <c r="D242" s="5">
        <v>4804</v>
      </c>
      <c r="E242" s="6">
        <f t="shared" si="50"/>
        <v>0.83263946711074099</v>
      </c>
      <c r="F242" s="7">
        <v>5.56</v>
      </c>
      <c r="G242" s="7">
        <v>13.89</v>
      </c>
      <c r="H242" s="7">
        <v>5.56</v>
      </c>
      <c r="I242" s="7">
        <v>36.11</v>
      </c>
      <c r="J242" s="7">
        <v>30.56</v>
      </c>
      <c r="K242" s="7">
        <v>30.56</v>
      </c>
      <c r="L242" s="7">
        <v>30.56</v>
      </c>
      <c r="M242" s="7">
        <v>27.78</v>
      </c>
      <c r="N242" s="1">
        <v>22.22</v>
      </c>
      <c r="O242" s="7">
        <v>13.89</v>
      </c>
      <c r="P242" s="7">
        <v>19.440000000000001</v>
      </c>
      <c r="Q242" s="12">
        <f t="shared" si="59"/>
        <v>0</v>
      </c>
      <c r="R242" s="7">
        <f t="shared" si="51"/>
        <v>0</v>
      </c>
      <c r="S242" s="1" t="b">
        <f t="shared" si="52"/>
        <v>1</v>
      </c>
      <c r="T242" s="1">
        <v>312130</v>
      </c>
      <c r="U242" s="1" t="s">
        <v>282</v>
      </c>
      <c r="V242" s="1">
        <v>40</v>
      </c>
      <c r="W242" s="1">
        <v>41</v>
      </c>
      <c r="X242" s="1">
        <v>42</v>
      </c>
      <c r="Y242" s="1">
        <v>40</v>
      </c>
      <c r="Z242" s="1">
        <v>42</v>
      </c>
      <c r="AA242" s="1">
        <v>40</v>
      </c>
      <c r="AB242" s="7">
        <f t="shared" si="66"/>
        <v>-2.5</v>
      </c>
      <c r="AC242" s="7">
        <f t="shared" si="67"/>
        <v>4.7619047619047619</v>
      </c>
      <c r="AD242" s="7">
        <f t="shared" si="53"/>
        <v>4.7619047619047619</v>
      </c>
      <c r="AE242" s="1" t="b">
        <f t="shared" si="54"/>
        <v>0</v>
      </c>
      <c r="AF242" s="1">
        <v>312130</v>
      </c>
      <c r="AG242" s="1" t="s">
        <v>282</v>
      </c>
      <c r="AH242" s="1">
        <v>42</v>
      </c>
      <c r="AI242" s="1">
        <v>42</v>
      </c>
      <c r="AJ242" s="7">
        <f t="shared" si="55"/>
        <v>0</v>
      </c>
      <c r="AK242" s="1" t="b">
        <f t="shared" si="56"/>
        <v>0</v>
      </c>
      <c r="AL242" s="1">
        <v>312130</v>
      </c>
      <c r="AM242" s="1" t="s">
        <v>282</v>
      </c>
      <c r="AN242" s="1">
        <v>42</v>
      </c>
      <c r="AO242" s="1">
        <v>41</v>
      </c>
      <c r="AP242" s="7">
        <f t="shared" si="57"/>
        <v>2.3809523809523809</v>
      </c>
      <c r="AQ242" s="1" t="b">
        <f t="shared" si="58"/>
        <v>0</v>
      </c>
      <c r="AR242" s="1">
        <v>312130</v>
      </c>
      <c r="AS242" s="1" t="s">
        <v>282</v>
      </c>
      <c r="AT242" s="4" t="str">
        <f t="shared" si="60"/>
        <v>N</v>
      </c>
      <c r="AU242" s="4" t="str">
        <f t="shared" si="61"/>
        <v>N</v>
      </c>
      <c r="AV242" s="4" t="str">
        <f t="shared" si="62"/>
        <v>N</v>
      </c>
      <c r="AW242" s="4" t="str">
        <f t="shared" si="63"/>
        <v>S</v>
      </c>
      <c r="AX242" s="4" t="str">
        <f t="shared" si="64"/>
        <v>N</v>
      </c>
      <c r="AY242" s="4" t="str">
        <f t="shared" si="65"/>
        <v>Risco Alto</v>
      </c>
    </row>
    <row r="243" spans="1:51" ht="16.5" x14ac:dyDescent="0.3">
      <c r="A243" s="1" t="s">
        <v>2188</v>
      </c>
      <c r="B243" s="1" t="s">
        <v>283</v>
      </c>
      <c r="C243">
        <v>57</v>
      </c>
      <c r="D243" s="5">
        <v>7032</v>
      </c>
      <c r="E243" s="6">
        <f t="shared" si="50"/>
        <v>0.81058020477815695</v>
      </c>
      <c r="F243" s="7">
        <v>102.33</v>
      </c>
      <c r="G243" s="7">
        <v>97.67</v>
      </c>
      <c r="H243" s="7">
        <v>104.65</v>
      </c>
      <c r="I243" s="7">
        <v>97.67</v>
      </c>
      <c r="J243" s="7">
        <v>90.7</v>
      </c>
      <c r="K243" s="7">
        <v>102.33</v>
      </c>
      <c r="L243" s="7">
        <v>90.7</v>
      </c>
      <c r="M243" s="7">
        <v>90.7</v>
      </c>
      <c r="N243" s="1">
        <v>102.33</v>
      </c>
      <c r="O243" s="7">
        <v>88.37</v>
      </c>
      <c r="P243" s="7">
        <v>86.05</v>
      </c>
      <c r="Q243" s="12">
        <f t="shared" si="59"/>
        <v>6</v>
      </c>
      <c r="R243" s="7">
        <f t="shared" si="51"/>
        <v>54.54545454545454</v>
      </c>
      <c r="S243" s="1" t="b">
        <f t="shared" si="52"/>
        <v>1</v>
      </c>
      <c r="T243" s="1">
        <v>312140</v>
      </c>
      <c r="U243" s="1" t="s">
        <v>283</v>
      </c>
      <c r="V243" s="1">
        <v>68</v>
      </c>
      <c r="W243" s="1">
        <v>64</v>
      </c>
      <c r="X243" s="1">
        <v>69</v>
      </c>
      <c r="Y243" s="1">
        <v>64</v>
      </c>
      <c r="Z243" s="1">
        <v>69</v>
      </c>
      <c r="AA243" s="1">
        <v>64</v>
      </c>
      <c r="AB243" s="7">
        <f t="shared" si="66"/>
        <v>5.8823529411764701</v>
      </c>
      <c r="AC243" s="7">
        <f t="shared" si="67"/>
        <v>7.2463768115942031</v>
      </c>
      <c r="AD243" s="7">
        <f t="shared" si="53"/>
        <v>7.2463768115942031</v>
      </c>
      <c r="AE243" s="1" t="b">
        <f t="shared" si="54"/>
        <v>0</v>
      </c>
      <c r="AF243" s="1">
        <v>312140</v>
      </c>
      <c r="AG243" s="1" t="s">
        <v>283</v>
      </c>
      <c r="AH243" s="1">
        <v>70</v>
      </c>
      <c r="AI243" s="1">
        <v>72</v>
      </c>
      <c r="AJ243" s="7">
        <f t="shared" si="55"/>
        <v>-2.8571428571428572</v>
      </c>
      <c r="AK243" s="1" t="b">
        <f t="shared" si="56"/>
        <v>0</v>
      </c>
      <c r="AL243" s="1">
        <v>312140</v>
      </c>
      <c r="AM243" s="1" t="s">
        <v>283</v>
      </c>
      <c r="AN243" s="1">
        <v>70</v>
      </c>
      <c r="AO243" s="1">
        <v>74</v>
      </c>
      <c r="AP243" s="7">
        <f t="shared" si="57"/>
        <v>-5.7142857142857144</v>
      </c>
      <c r="AQ243" s="1" t="b">
        <f t="shared" si="58"/>
        <v>0</v>
      </c>
      <c r="AR243" s="1">
        <v>312140</v>
      </c>
      <c r="AS243" s="1" t="s">
        <v>283</v>
      </c>
      <c r="AT243" s="4" t="str">
        <f t="shared" si="60"/>
        <v>N</v>
      </c>
      <c r="AU243" s="4" t="str">
        <f t="shared" si="61"/>
        <v>N</v>
      </c>
      <c r="AV243" s="4" t="str">
        <f t="shared" si="62"/>
        <v>N</v>
      </c>
      <c r="AW243" s="4" t="str">
        <f t="shared" si="63"/>
        <v>S</v>
      </c>
      <c r="AX243" s="4" t="str">
        <f t="shared" si="64"/>
        <v>N</v>
      </c>
      <c r="AY243" s="4" t="str">
        <f t="shared" si="65"/>
        <v>Risco Alto</v>
      </c>
    </row>
    <row r="244" spans="1:51" ht="16.5" x14ac:dyDescent="0.3">
      <c r="A244" s="1" t="s">
        <v>985</v>
      </c>
      <c r="B244" s="1" t="s">
        <v>284</v>
      </c>
      <c r="C244">
        <v>28</v>
      </c>
      <c r="D244" s="5">
        <v>2986</v>
      </c>
      <c r="E244" s="6">
        <f t="shared" si="50"/>
        <v>0.93770931011386471</v>
      </c>
      <c r="F244" s="7">
        <v>115.79</v>
      </c>
      <c r="G244" s="7">
        <v>126.32</v>
      </c>
      <c r="H244" s="7">
        <v>5.26</v>
      </c>
      <c r="I244" s="7">
        <v>115.79</v>
      </c>
      <c r="J244" s="7">
        <v>136.84</v>
      </c>
      <c r="K244" s="7">
        <v>121.05</v>
      </c>
      <c r="L244" s="7">
        <v>136.84</v>
      </c>
      <c r="M244" s="7">
        <v>136.84</v>
      </c>
      <c r="N244" s="1">
        <v>147.37</v>
      </c>
      <c r="O244" s="7">
        <v>142.11000000000001</v>
      </c>
      <c r="P244" s="7">
        <v>100</v>
      </c>
      <c r="Q244" s="12">
        <f t="shared" si="59"/>
        <v>10</v>
      </c>
      <c r="R244" s="7">
        <f t="shared" si="51"/>
        <v>90.909090909090907</v>
      </c>
      <c r="S244" s="1" t="b">
        <f t="shared" si="52"/>
        <v>1</v>
      </c>
      <c r="T244" s="1">
        <v>312150</v>
      </c>
      <c r="U244" s="1" t="s">
        <v>284</v>
      </c>
      <c r="V244" s="1">
        <v>54</v>
      </c>
      <c r="W244" s="1">
        <v>41</v>
      </c>
      <c r="X244" s="1">
        <v>53</v>
      </c>
      <c r="Y244" s="1">
        <v>47</v>
      </c>
      <c r="Z244" s="1">
        <v>53</v>
      </c>
      <c r="AA244" s="1">
        <v>47</v>
      </c>
      <c r="AB244" s="7">
        <f t="shared" si="66"/>
        <v>24.074074074074073</v>
      </c>
      <c r="AC244" s="7">
        <f t="shared" si="67"/>
        <v>11.320754716981133</v>
      </c>
      <c r="AD244" s="7">
        <f t="shared" si="53"/>
        <v>11.320754716981133</v>
      </c>
      <c r="AE244" s="1" t="b">
        <f t="shared" si="54"/>
        <v>0</v>
      </c>
      <c r="AF244" s="1">
        <v>312150</v>
      </c>
      <c r="AG244" s="1" t="s">
        <v>284</v>
      </c>
      <c r="AH244" s="1">
        <v>52</v>
      </c>
      <c r="AI244" s="1">
        <v>34</v>
      </c>
      <c r="AJ244" s="7">
        <f t="shared" si="55"/>
        <v>34.615384615384613</v>
      </c>
      <c r="AK244" s="1" t="b">
        <f t="shared" si="56"/>
        <v>0</v>
      </c>
      <c r="AL244" s="1">
        <v>312150</v>
      </c>
      <c r="AM244" s="1" t="s">
        <v>284</v>
      </c>
      <c r="AN244" s="1">
        <v>51</v>
      </c>
      <c r="AO244" s="1">
        <v>23</v>
      </c>
      <c r="AP244" s="7">
        <f t="shared" si="57"/>
        <v>54.901960784313729</v>
      </c>
      <c r="AQ244" s="1" t="b">
        <f t="shared" si="58"/>
        <v>0</v>
      </c>
      <c r="AR244" s="1">
        <v>312150</v>
      </c>
      <c r="AS244" s="1" t="s">
        <v>284</v>
      </c>
      <c r="AT244" s="4" t="str">
        <f t="shared" si="60"/>
        <v>N</v>
      </c>
      <c r="AU244" s="4" t="str">
        <f t="shared" si="61"/>
        <v>S</v>
      </c>
      <c r="AV244" s="4" t="str">
        <f t="shared" si="62"/>
        <v>N</v>
      </c>
      <c r="AW244" s="4" t="str">
        <f t="shared" si="63"/>
        <v>N</v>
      </c>
      <c r="AX244" s="4" t="str">
        <f t="shared" si="64"/>
        <v>N</v>
      </c>
      <c r="AY244" s="4" t="str">
        <f t="shared" si="65"/>
        <v>Risco Baixo</v>
      </c>
    </row>
    <row r="245" spans="1:51" ht="16.5" x14ac:dyDescent="0.3">
      <c r="A245" s="1" t="s">
        <v>1199</v>
      </c>
      <c r="B245" s="1" t="s">
        <v>285</v>
      </c>
      <c r="C245">
        <v>689</v>
      </c>
      <c r="D245" s="5">
        <v>46125</v>
      </c>
      <c r="E245" s="6">
        <f t="shared" si="50"/>
        <v>1.4937669376693767</v>
      </c>
      <c r="F245" s="7">
        <v>145.04</v>
      </c>
      <c r="G245" s="7">
        <v>39.659999999999997</v>
      </c>
      <c r="H245" s="7">
        <v>123.71</v>
      </c>
      <c r="I245" s="7">
        <v>41.81</v>
      </c>
      <c r="J245" s="7">
        <v>42.67</v>
      </c>
      <c r="K245" s="7">
        <v>42.89</v>
      </c>
      <c r="L245" s="7">
        <v>42.67</v>
      </c>
      <c r="M245" s="7">
        <v>42.24</v>
      </c>
      <c r="N245" s="1">
        <v>46.55</v>
      </c>
      <c r="O245" s="7">
        <v>40.090000000000003</v>
      </c>
      <c r="P245" s="7">
        <v>44.18</v>
      </c>
      <c r="Q245" s="12">
        <f t="shared" si="59"/>
        <v>2</v>
      </c>
      <c r="R245" s="7">
        <f t="shared" si="51"/>
        <v>18.181818181818183</v>
      </c>
      <c r="S245" s="1" t="b">
        <f t="shared" si="52"/>
        <v>1</v>
      </c>
      <c r="T245" s="1">
        <v>312160</v>
      </c>
      <c r="U245" s="1" t="s">
        <v>285</v>
      </c>
      <c r="V245" s="1">
        <v>532</v>
      </c>
      <c r="W245" s="1">
        <v>527</v>
      </c>
      <c r="X245" s="1">
        <v>562</v>
      </c>
      <c r="Y245" s="1">
        <v>556</v>
      </c>
      <c r="Z245" s="1">
        <v>562</v>
      </c>
      <c r="AA245" s="1">
        <v>556</v>
      </c>
      <c r="AB245" s="7">
        <f t="shared" si="66"/>
        <v>0.93984962406015038</v>
      </c>
      <c r="AC245" s="7">
        <f t="shared" si="67"/>
        <v>1.0676156583629894</v>
      </c>
      <c r="AD245" s="7">
        <f t="shared" si="53"/>
        <v>1.0676156583629894</v>
      </c>
      <c r="AE245" s="1" t="b">
        <f t="shared" si="54"/>
        <v>0</v>
      </c>
      <c r="AF245" s="1">
        <v>312160</v>
      </c>
      <c r="AG245" s="1" t="s">
        <v>285</v>
      </c>
      <c r="AH245" s="1">
        <v>551</v>
      </c>
      <c r="AI245" s="1">
        <v>542</v>
      </c>
      <c r="AJ245" s="7">
        <f t="shared" si="55"/>
        <v>1.6333938294010888</v>
      </c>
      <c r="AK245" s="1" t="b">
        <f t="shared" si="56"/>
        <v>0</v>
      </c>
      <c r="AL245" s="1">
        <v>312160</v>
      </c>
      <c r="AM245" s="1" t="s">
        <v>285</v>
      </c>
      <c r="AN245" s="1">
        <v>566</v>
      </c>
      <c r="AO245" s="1">
        <v>507</v>
      </c>
      <c r="AP245" s="7">
        <f t="shared" si="57"/>
        <v>10.424028268551238</v>
      </c>
      <c r="AQ245" s="1" t="b">
        <f t="shared" si="58"/>
        <v>0</v>
      </c>
      <c r="AR245" s="1">
        <v>312160</v>
      </c>
      <c r="AS245" s="1" t="s">
        <v>285</v>
      </c>
      <c r="AT245" s="4" t="str">
        <f t="shared" si="60"/>
        <v>N</v>
      </c>
      <c r="AU245" s="4" t="str">
        <f t="shared" si="61"/>
        <v>N</v>
      </c>
      <c r="AV245" s="4" t="str">
        <f t="shared" si="62"/>
        <v>N</v>
      </c>
      <c r="AW245" s="4" t="str">
        <f t="shared" si="63"/>
        <v>S</v>
      </c>
      <c r="AX245" s="4" t="str">
        <f t="shared" si="64"/>
        <v>N</v>
      </c>
      <c r="AY245" s="4" t="str">
        <f t="shared" si="65"/>
        <v>Risco Alto</v>
      </c>
    </row>
    <row r="246" spans="1:51" ht="16.5" x14ac:dyDescent="0.3">
      <c r="A246" s="1" t="s">
        <v>2027</v>
      </c>
      <c r="B246" s="1" t="s">
        <v>286</v>
      </c>
      <c r="C246">
        <v>42</v>
      </c>
      <c r="D246" s="5">
        <v>3830</v>
      </c>
      <c r="E246" s="6">
        <f t="shared" si="50"/>
        <v>1.0966057441253265</v>
      </c>
      <c r="F246" s="7">
        <v>116</v>
      </c>
      <c r="G246" s="7">
        <v>92</v>
      </c>
      <c r="H246" s="7">
        <v>8</v>
      </c>
      <c r="I246" s="7">
        <v>72</v>
      </c>
      <c r="J246" s="7">
        <v>92</v>
      </c>
      <c r="K246" s="7">
        <v>92</v>
      </c>
      <c r="L246" s="7">
        <v>92</v>
      </c>
      <c r="M246" s="7">
        <v>92</v>
      </c>
      <c r="N246" s="1">
        <v>76</v>
      </c>
      <c r="O246" s="7">
        <v>68</v>
      </c>
      <c r="P246" s="7">
        <v>72</v>
      </c>
      <c r="Q246" s="12">
        <f t="shared" si="59"/>
        <v>2</v>
      </c>
      <c r="R246" s="7">
        <f t="shared" si="51"/>
        <v>18.181818181818183</v>
      </c>
      <c r="S246" s="1" t="b">
        <f t="shared" si="52"/>
        <v>1</v>
      </c>
      <c r="T246" s="1">
        <v>312170</v>
      </c>
      <c r="U246" s="1" t="s">
        <v>286</v>
      </c>
      <c r="V246" s="1">
        <v>37</v>
      </c>
      <c r="W246" s="1">
        <v>42</v>
      </c>
      <c r="X246" s="1">
        <v>38</v>
      </c>
      <c r="Y246" s="1">
        <v>42</v>
      </c>
      <c r="Z246" s="1">
        <v>38</v>
      </c>
      <c r="AA246" s="1">
        <v>42</v>
      </c>
      <c r="AB246" s="7">
        <f t="shared" si="66"/>
        <v>-13.513513513513514</v>
      </c>
      <c r="AC246" s="7">
        <f t="shared" si="67"/>
        <v>-10.526315789473683</v>
      </c>
      <c r="AD246" s="7">
        <f t="shared" si="53"/>
        <v>-10.526315789473683</v>
      </c>
      <c r="AE246" s="1" t="b">
        <f t="shared" si="54"/>
        <v>0</v>
      </c>
      <c r="AF246" s="1">
        <v>312170</v>
      </c>
      <c r="AG246" s="1" t="s">
        <v>286</v>
      </c>
      <c r="AH246" s="1">
        <v>40</v>
      </c>
      <c r="AI246" s="1">
        <v>41</v>
      </c>
      <c r="AJ246" s="7">
        <f t="shared" si="55"/>
        <v>-2.5</v>
      </c>
      <c r="AK246" s="1" t="b">
        <f t="shared" si="56"/>
        <v>0</v>
      </c>
      <c r="AL246" s="1">
        <v>312170</v>
      </c>
      <c r="AM246" s="1" t="s">
        <v>286</v>
      </c>
      <c r="AN246" s="1">
        <v>38</v>
      </c>
      <c r="AO246" s="1">
        <v>40</v>
      </c>
      <c r="AP246" s="7">
        <f t="shared" si="57"/>
        <v>-5.2631578947368416</v>
      </c>
      <c r="AQ246" s="1" t="b">
        <f t="shared" si="58"/>
        <v>0</v>
      </c>
      <c r="AR246" s="1">
        <v>312170</v>
      </c>
      <c r="AS246" s="1" t="s">
        <v>286</v>
      </c>
      <c r="AT246" s="4" t="str">
        <f t="shared" si="60"/>
        <v>N</v>
      </c>
      <c r="AU246" s="4" t="str">
        <f t="shared" si="61"/>
        <v>N</v>
      </c>
      <c r="AV246" s="4" t="str">
        <f t="shared" si="62"/>
        <v>N</v>
      </c>
      <c r="AW246" s="4" t="str">
        <f t="shared" si="63"/>
        <v>S</v>
      </c>
      <c r="AX246" s="4" t="str">
        <f t="shared" si="64"/>
        <v>N</v>
      </c>
      <c r="AY246" s="4" t="str">
        <f t="shared" si="65"/>
        <v>Risco Alto</v>
      </c>
    </row>
    <row r="247" spans="1:51" ht="16.5" x14ac:dyDescent="0.3">
      <c r="A247" s="1" t="s">
        <v>1121</v>
      </c>
      <c r="B247" s="1" t="s">
        <v>287</v>
      </c>
      <c r="C247">
        <v>52</v>
      </c>
      <c r="D247" s="5">
        <v>8520</v>
      </c>
      <c r="E247" s="6">
        <f t="shared" si="50"/>
        <v>0.61032863849765262</v>
      </c>
      <c r="F247" s="7">
        <v>95.12</v>
      </c>
      <c r="G247" s="7">
        <v>95.12</v>
      </c>
      <c r="H247" s="7" t="s">
        <v>62</v>
      </c>
      <c r="I247" s="7">
        <v>104.88</v>
      </c>
      <c r="J247" s="7">
        <v>102.44</v>
      </c>
      <c r="K247" s="7">
        <v>107.32</v>
      </c>
      <c r="L247" s="7">
        <v>102.44</v>
      </c>
      <c r="M247" s="7">
        <v>109.76</v>
      </c>
      <c r="N247" s="1">
        <v>117.07</v>
      </c>
      <c r="O247" s="7">
        <v>104.88</v>
      </c>
      <c r="P247" s="7">
        <v>102.44</v>
      </c>
      <c r="Q247" s="12">
        <f t="shared" si="59"/>
        <v>10</v>
      </c>
      <c r="R247" s="7">
        <f t="shared" si="51"/>
        <v>90.909090909090907</v>
      </c>
      <c r="S247" s="1" t="b">
        <f t="shared" si="52"/>
        <v>1</v>
      </c>
      <c r="T247" s="1">
        <v>312180</v>
      </c>
      <c r="U247" s="1" t="s">
        <v>287</v>
      </c>
      <c r="V247" s="1">
        <v>63</v>
      </c>
      <c r="W247" s="1">
        <v>62</v>
      </c>
      <c r="X247" s="1">
        <v>63</v>
      </c>
      <c r="Y247" s="1">
        <v>67</v>
      </c>
      <c r="Z247" s="1">
        <v>63</v>
      </c>
      <c r="AA247" s="1">
        <v>67</v>
      </c>
      <c r="AB247" s="7">
        <f t="shared" si="66"/>
        <v>1.5873015873015872</v>
      </c>
      <c r="AC247" s="7">
        <f t="shared" si="67"/>
        <v>-6.3492063492063489</v>
      </c>
      <c r="AD247" s="7">
        <f t="shared" si="53"/>
        <v>-6.3492063492063489</v>
      </c>
      <c r="AE247" s="1" t="b">
        <f t="shared" si="54"/>
        <v>0</v>
      </c>
      <c r="AF247" s="1">
        <v>312180</v>
      </c>
      <c r="AG247" s="1" t="s">
        <v>287</v>
      </c>
      <c r="AH247" s="1">
        <v>64</v>
      </c>
      <c r="AI247" s="1">
        <v>76</v>
      </c>
      <c r="AJ247" s="7">
        <f t="shared" si="55"/>
        <v>-18.75</v>
      </c>
      <c r="AK247" s="1" t="b">
        <f t="shared" si="56"/>
        <v>0</v>
      </c>
      <c r="AL247" s="1">
        <v>312180</v>
      </c>
      <c r="AM247" s="1" t="s">
        <v>287</v>
      </c>
      <c r="AN247" s="1">
        <v>63</v>
      </c>
      <c r="AO247" s="1">
        <v>79</v>
      </c>
      <c r="AP247" s="7">
        <f t="shared" si="57"/>
        <v>-25.396825396825395</v>
      </c>
      <c r="AQ247" s="1" t="b">
        <f t="shared" si="58"/>
        <v>0</v>
      </c>
      <c r="AR247" s="1">
        <v>312180</v>
      </c>
      <c r="AS247" s="1" t="s">
        <v>287</v>
      </c>
      <c r="AT247" s="4" t="str">
        <f t="shared" si="60"/>
        <v>N</v>
      </c>
      <c r="AU247" s="4" t="str">
        <f t="shared" si="61"/>
        <v>S</v>
      </c>
      <c r="AV247" s="4" t="str">
        <f t="shared" si="62"/>
        <v>N</v>
      </c>
      <c r="AW247" s="4" t="str">
        <f t="shared" si="63"/>
        <v>N</v>
      </c>
      <c r="AX247" s="4" t="str">
        <f t="shared" si="64"/>
        <v>N</v>
      </c>
      <c r="AY247" s="4" t="str">
        <f t="shared" si="65"/>
        <v>Risco Baixo</v>
      </c>
    </row>
    <row r="248" spans="1:51" ht="16.5" x14ac:dyDescent="0.3">
      <c r="A248" s="1" t="s">
        <v>2362</v>
      </c>
      <c r="B248" s="1" t="s">
        <v>288</v>
      </c>
      <c r="C248">
        <v>44</v>
      </c>
      <c r="D248" s="5">
        <v>3309</v>
      </c>
      <c r="E248" s="6">
        <f t="shared" si="50"/>
        <v>1.3297068600785735</v>
      </c>
      <c r="F248" s="7">
        <v>50</v>
      </c>
      <c r="G248" s="7">
        <v>70.59</v>
      </c>
      <c r="H248" s="7">
        <v>26.47</v>
      </c>
      <c r="I248" s="7">
        <v>73.53</v>
      </c>
      <c r="J248" s="7">
        <v>88.24</v>
      </c>
      <c r="K248" s="7">
        <v>73.53</v>
      </c>
      <c r="L248" s="7">
        <v>88.24</v>
      </c>
      <c r="M248" s="7">
        <v>88.24</v>
      </c>
      <c r="N248" s="1">
        <v>108.82</v>
      </c>
      <c r="O248" s="7">
        <v>100</v>
      </c>
      <c r="P248" s="7">
        <v>117.65</v>
      </c>
      <c r="Q248" s="12">
        <f t="shared" si="59"/>
        <v>3</v>
      </c>
      <c r="R248" s="7">
        <f t="shared" si="51"/>
        <v>27.27272727272727</v>
      </c>
      <c r="S248" s="1" t="b">
        <f t="shared" si="52"/>
        <v>1</v>
      </c>
      <c r="T248" s="1">
        <v>312190</v>
      </c>
      <c r="U248" s="1" t="s">
        <v>288</v>
      </c>
      <c r="V248" s="1">
        <v>56</v>
      </c>
      <c r="W248" s="1">
        <v>59</v>
      </c>
      <c r="X248" s="1">
        <v>59</v>
      </c>
      <c r="Y248" s="1">
        <v>60</v>
      </c>
      <c r="Z248" s="1">
        <v>59</v>
      </c>
      <c r="AA248" s="1">
        <v>60</v>
      </c>
      <c r="AB248" s="7">
        <f t="shared" si="66"/>
        <v>-5.3571428571428568</v>
      </c>
      <c r="AC248" s="7">
        <f t="shared" si="67"/>
        <v>-1.6949152542372881</v>
      </c>
      <c r="AD248" s="7">
        <f t="shared" si="53"/>
        <v>-1.6949152542372881</v>
      </c>
      <c r="AE248" s="1" t="b">
        <f t="shared" si="54"/>
        <v>0</v>
      </c>
      <c r="AF248" s="1">
        <v>312190</v>
      </c>
      <c r="AG248" s="1" t="s">
        <v>288</v>
      </c>
      <c r="AH248" s="1">
        <v>61</v>
      </c>
      <c r="AI248" s="1">
        <v>56</v>
      </c>
      <c r="AJ248" s="7">
        <f t="shared" si="55"/>
        <v>8.1967213114754092</v>
      </c>
      <c r="AK248" s="1" t="b">
        <f t="shared" si="56"/>
        <v>0</v>
      </c>
      <c r="AL248" s="1">
        <v>312190</v>
      </c>
      <c r="AM248" s="1" t="s">
        <v>288</v>
      </c>
      <c r="AN248" s="1">
        <v>61</v>
      </c>
      <c r="AO248" s="1">
        <v>56</v>
      </c>
      <c r="AP248" s="7">
        <f t="shared" si="57"/>
        <v>8.1967213114754092</v>
      </c>
      <c r="AQ248" s="1" t="b">
        <f t="shared" si="58"/>
        <v>0</v>
      </c>
      <c r="AR248" s="1">
        <v>312190</v>
      </c>
      <c r="AS248" s="1" t="s">
        <v>288</v>
      </c>
      <c r="AT248" s="4" t="str">
        <f t="shared" si="60"/>
        <v>N</v>
      </c>
      <c r="AU248" s="4" t="str">
        <f t="shared" si="61"/>
        <v>N</v>
      </c>
      <c r="AV248" s="4" t="str">
        <f t="shared" si="62"/>
        <v>N</v>
      </c>
      <c r="AW248" s="4" t="str">
        <f t="shared" si="63"/>
        <v>S</v>
      </c>
      <c r="AX248" s="4" t="str">
        <f t="shared" si="64"/>
        <v>N</v>
      </c>
      <c r="AY248" s="4" t="str">
        <f t="shared" si="65"/>
        <v>Risco Alto</v>
      </c>
    </row>
    <row r="249" spans="1:51" ht="16.5" x14ac:dyDescent="0.3">
      <c r="A249" s="1" t="s">
        <v>1701</v>
      </c>
      <c r="B249" s="1" t="s">
        <v>289</v>
      </c>
      <c r="C249">
        <v>264</v>
      </c>
      <c r="D249" s="5">
        <v>19241</v>
      </c>
      <c r="E249" s="6">
        <f t="shared" si="50"/>
        <v>1.3720700587287562</v>
      </c>
      <c r="F249" s="7">
        <v>102.23</v>
      </c>
      <c r="G249" s="7">
        <v>73.180000000000007</v>
      </c>
      <c r="H249" s="7">
        <v>98.32</v>
      </c>
      <c r="I249" s="7">
        <v>83.8</v>
      </c>
      <c r="J249" s="7">
        <v>84.36</v>
      </c>
      <c r="K249" s="7">
        <v>89.94</v>
      </c>
      <c r="L249" s="7">
        <v>84.36</v>
      </c>
      <c r="M249" s="7">
        <v>81.010000000000005</v>
      </c>
      <c r="N249" s="1">
        <v>83.8</v>
      </c>
      <c r="O249" s="7">
        <v>85.47</v>
      </c>
      <c r="P249" s="7">
        <v>73.180000000000007</v>
      </c>
      <c r="Q249" s="12">
        <f t="shared" si="59"/>
        <v>2</v>
      </c>
      <c r="R249" s="7">
        <f t="shared" si="51"/>
        <v>18.181818181818183</v>
      </c>
      <c r="S249" s="1" t="b">
        <f t="shared" si="52"/>
        <v>1</v>
      </c>
      <c r="T249" s="1">
        <v>312200</v>
      </c>
      <c r="U249" s="1" t="s">
        <v>289</v>
      </c>
      <c r="V249" s="1">
        <v>266</v>
      </c>
      <c r="W249" s="1">
        <v>241</v>
      </c>
      <c r="X249" s="1">
        <v>271</v>
      </c>
      <c r="Y249" s="1">
        <v>265</v>
      </c>
      <c r="Z249" s="1">
        <v>271</v>
      </c>
      <c r="AA249" s="1">
        <v>265</v>
      </c>
      <c r="AB249" s="7">
        <f t="shared" si="66"/>
        <v>9.3984962406015029</v>
      </c>
      <c r="AC249" s="7">
        <f t="shared" si="67"/>
        <v>2.214022140221402</v>
      </c>
      <c r="AD249" s="7">
        <f t="shared" si="53"/>
        <v>2.214022140221402</v>
      </c>
      <c r="AE249" s="1" t="b">
        <f t="shared" si="54"/>
        <v>0</v>
      </c>
      <c r="AF249" s="1">
        <v>312200</v>
      </c>
      <c r="AG249" s="1" t="s">
        <v>289</v>
      </c>
      <c r="AH249" s="1">
        <v>267</v>
      </c>
      <c r="AI249" s="1">
        <v>262</v>
      </c>
      <c r="AJ249" s="7">
        <f t="shared" si="55"/>
        <v>1.8726591760299627</v>
      </c>
      <c r="AK249" s="1" t="b">
        <f t="shared" si="56"/>
        <v>0</v>
      </c>
      <c r="AL249" s="1">
        <v>312200</v>
      </c>
      <c r="AM249" s="1" t="s">
        <v>289</v>
      </c>
      <c r="AN249" s="1">
        <v>268</v>
      </c>
      <c r="AO249" s="1">
        <v>239</v>
      </c>
      <c r="AP249" s="7">
        <f t="shared" si="57"/>
        <v>10.820895522388058</v>
      </c>
      <c r="AQ249" s="1" t="b">
        <f t="shared" si="58"/>
        <v>0</v>
      </c>
      <c r="AR249" s="1">
        <v>312200</v>
      </c>
      <c r="AS249" s="1" t="s">
        <v>289</v>
      </c>
      <c r="AT249" s="4" t="str">
        <f t="shared" si="60"/>
        <v>N</v>
      </c>
      <c r="AU249" s="4" t="str">
        <f t="shared" si="61"/>
        <v>N</v>
      </c>
      <c r="AV249" s="4" t="str">
        <f t="shared" si="62"/>
        <v>N</v>
      </c>
      <c r="AW249" s="4" t="str">
        <f t="shared" si="63"/>
        <v>S</v>
      </c>
      <c r="AX249" s="4" t="str">
        <f t="shared" si="64"/>
        <v>N</v>
      </c>
      <c r="AY249" s="4" t="str">
        <f t="shared" si="65"/>
        <v>Risco Alto</v>
      </c>
    </row>
    <row r="250" spans="1:51" ht="16.5" x14ac:dyDescent="0.3">
      <c r="A250" s="1" t="s">
        <v>1370</v>
      </c>
      <c r="B250" s="1" t="s">
        <v>290</v>
      </c>
      <c r="C250">
        <v>62</v>
      </c>
      <c r="D250" s="5">
        <v>4933</v>
      </c>
      <c r="E250" s="6">
        <f t="shared" si="50"/>
        <v>1.25684167849179</v>
      </c>
      <c r="F250" s="7">
        <v>57.14</v>
      </c>
      <c r="G250" s="7">
        <v>71.430000000000007</v>
      </c>
      <c r="H250" s="7">
        <v>51.43</v>
      </c>
      <c r="I250" s="7">
        <v>108.57</v>
      </c>
      <c r="J250" s="7">
        <v>74.290000000000006</v>
      </c>
      <c r="K250" s="7">
        <v>102.86</v>
      </c>
      <c r="L250" s="7">
        <v>74.290000000000006</v>
      </c>
      <c r="M250" s="7">
        <v>105.71</v>
      </c>
      <c r="N250" s="1">
        <v>91.43</v>
      </c>
      <c r="O250" s="7">
        <v>105.71</v>
      </c>
      <c r="P250" s="7">
        <v>68.569999999999993</v>
      </c>
      <c r="Q250" s="12">
        <f t="shared" si="59"/>
        <v>4</v>
      </c>
      <c r="R250" s="7">
        <f t="shared" si="51"/>
        <v>36.363636363636367</v>
      </c>
      <c r="S250" s="1" t="b">
        <f t="shared" si="52"/>
        <v>1</v>
      </c>
      <c r="T250" s="1">
        <v>312210</v>
      </c>
      <c r="U250" s="1" t="s">
        <v>290</v>
      </c>
      <c r="V250" s="1">
        <v>57</v>
      </c>
      <c r="W250" s="1">
        <v>56</v>
      </c>
      <c r="X250" s="1">
        <v>63</v>
      </c>
      <c r="Y250" s="1">
        <v>57</v>
      </c>
      <c r="Z250" s="1">
        <v>63</v>
      </c>
      <c r="AA250" s="1">
        <v>57</v>
      </c>
      <c r="AB250" s="7">
        <f t="shared" si="66"/>
        <v>1.7543859649122806</v>
      </c>
      <c r="AC250" s="7">
        <f t="shared" si="67"/>
        <v>9.5238095238095237</v>
      </c>
      <c r="AD250" s="7">
        <f t="shared" si="53"/>
        <v>9.5238095238095237</v>
      </c>
      <c r="AE250" s="1" t="b">
        <f t="shared" si="54"/>
        <v>0</v>
      </c>
      <c r="AF250" s="1">
        <v>312210</v>
      </c>
      <c r="AG250" s="1" t="s">
        <v>290</v>
      </c>
      <c r="AH250" s="1">
        <v>61</v>
      </c>
      <c r="AI250" s="1">
        <v>62</v>
      </c>
      <c r="AJ250" s="7">
        <f t="shared" si="55"/>
        <v>-1.639344262295082</v>
      </c>
      <c r="AK250" s="1" t="b">
        <f t="shared" si="56"/>
        <v>0</v>
      </c>
      <c r="AL250" s="1">
        <v>312210</v>
      </c>
      <c r="AM250" s="1" t="s">
        <v>290</v>
      </c>
      <c r="AN250" s="1">
        <v>67</v>
      </c>
      <c r="AO250" s="1">
        <v>53</v>
      </c>
      <c r="AP250" s="7">
        <f t="shared" si="57"/>
        <v>20.8955223880597</v>
      </c>
      <c r="AQ250" s="1" t="b">
        <f t="shared" si="58"/>
        <v>0</v>
      </c>
      <c r="AR250" s="1">
        <v>312210</v>
      </c>
      <c r="AS250" s="1" t="s">
        <v>290</v>
      </c>
      <c r="AT250" s="4" t="str">
        <f t="shared" si="60"/>
        <v>N</v>
      </c>
      <c r="AU250" s="4" t="str">
        <f t="shared" si="61"/>
        <v>N</v>
      </c>
      <c r="AV250" s="4" t="str">
        <f t="shared" si="62"/>
        <v>N</v>
      </c>
      <c r="AW250" s="4" t="str">
        <f t="shared" si="63"/>
        <v>S</v>
      </c>
      <c r="AX250" s="4" t="str">
        <f t="shared" si="64"/>
        <v>N</v>
      </c>
      <c r="AY250" s="4" t="str">
        <f t="shared" si="65"/>
        <v>Risco Alto</v>
      </c>
    </row>
    <row r="251" spans="1:51" ht="16.5" x14ac:dyDescent="0.3">
      <c r="A251" s="1" t="s">
        <v>1372</v>
      </c>
      <c r="B251" s="1" t="s">
        <v>291</v>
      </c>
      <c r="C251">
        <v>93</v>
      </c>
      <c r="D251" s="5">
        <v>7114</v>
      </c>
      <c r="E251" s="6">
        <f t="shared" si="50"/>
        <v>1.3072814169243745</v>
      </c>
      <c r="F251" s="7">
        <v>65.22</v>
      </c>
      <c r="G251" s="7">
        <v>81.16</v>
      </c>
      <c r="H251" s="7">
        <v>8.6999999999999993</v>
      </c>
      <c r="I251" s="7">
        <v>86.96</v>
      </c>
      <c r="J251" s="7">
        <v>92.75</v>
      </c>
      <c r="K251" s="7">
        <v>82.61</v>
      </c>
      <c r="L251" s="7">
        <v>86.96</v>
      </c>
      <c r="M251" s="7">
        <v>85.51</v>
      </c>
      <c r="N251" s="1">
        <v>86.96</v>
      </c>
      <c r="O251" s="7">
        <v>82.61</v>
      </c>
      <c r="P251" s="7">
        <v>73.91</v>
      </c>
      <c r="Q251" s="12">
        <f t="shared" si="59"/>
        <v>0</v>
      </c>
      <c r="R251" s="7">
        <f t="shared" si="51"/>
        <v>0</v>
      </c>
      <c r="S251" s="1" t="b">
        <f t="shared" si="52"/>
        <v>1</v>
      </c>
      <c r="T251" s="1">
        <v>312220</v>
      </c>
      <c r="U251" s="1" t="s">
        <v>291</v>
      </c>
      <c r="V251" s="1">
        <v>106</v>
      </c>
      <c r="W251" s="1">
        <v>112</v>
      </c>
      <c r="X251" s="1">
        <v>110</v>
      </c>
      <c r="Y251" s="1">
        <v>112</v>
      </c>
      <c r="Z251" s="1">
        <v>110</v>
      </c>
      <c r="AA251" s="1">
        <v>112</v>
      </c>
      <c r="AB251" s="7">
        <f t="shared" si="66"/>
        <v>-5.6603773584905666</v>
      </c>
      <c r="AC251" s="7">
        <f t="shared" si="67"/>
        <v>-1.8181818181818181</v>
      </c>
      <c r="AD251" s="7">
        <f t="shared" si="53"/>
        <v>-1.8181818181818181</v>
      </c>
      <c r="AE251" s="1" t="b">
        <f t="shared" si="54"/>
        <v>0</v>
      </c>
      <c r="AF251" s="1">
        <v>312220</v>
      </c>
      <c r="AG251" s="1" t="s">
        <v>291</v>
      </c>
      <c r="AH251" s="1">
        <v>108</v>
      </c>
      <c r="AI251" s="1">
        <v>113</v>
      </c>
      <c r="AJ251" s="7">
        <f t="shared" si="55"/>
        <v>-4.6296296296296298</v>
      </c>
      <c r="AK251" s="1" t="b">
        <f t="shared" si="56"/>
        <v>0</v>
      </c>
      <c r="AL251" s="1">
        <v>312220</v>
      </c>
      <c r="AM251" s="1" t="s">
        <v>291</v>
      </c>
      <c r="AN251" s="1">
        <v>109</v>
      </c>
      <c r="AO251" s="1">
        <v>112</v>
      </c>
      <c r="AP251" s="7">
        <f t="shared" si="57"/>
        <v>-2.7522935779816518</v>
      </c>
      <c r="AQ251" s="1" t="b">
        <f t="shared" si="58"/>
        <v>0</v>
      </c>
      <c r="AR251" s="1">
        <v>312220</v>
      </c>
      <c r="AS251" s="1" t="s">
        <v>291</v>
      </c>
      <c r="AT251" s="4" t="str">
        <f t="shared" si="60"/>
        <v>N</v>
      </c>
      <c r="AU251" s="4" t="str">
        <f t="shared" si="61"/>
        <v>N</v>
      </c>
      <c r="AV251" s="4" t="str">
        <f t="shared" si="62"/>
        <v>N</v>
      </c>
      <c r="AW251" s="4" t="str">
        <f t="shared" si="63"/>
        <v>S</v>
      </c>
      <c r="AX251" s="4" t="str">
        <f t="shared" si="64"/>
        <v>N</v>
      </c>
      <c r="AY251" s="4" t="str">
        <f t="shared" si="65"/>
        <v>Risco Alto</v>
      </c>
    </row>
    <row r="252" spans="1:51" ht="16.5" x14ac:dyDescent="0.3">
      <c r="A252" s="1" t="s">
        <v>1276</v>
      </c>
      <c r="B252" s="1" t="s">
        <v>292</v>
      </c>
      <c r="C252">
        <v>2609</v>
      </c>
      <c r="D252" s="5">
        <v>217404</v>
      </c>
      <c r="E252" s="6">
        <f t="shared" si="50"/>
        <v>1.2000699159169106</v>
      </c>
      <c r="F252" s="7">
        <v>68.89</v>
      </c>
      <c r="G252" s="7">
        <v>57.17</v>
      </c>
      <c r="H252" s="7">
        <v>46.66</v>
      </c>
      <c r="I252" s="7">
        <v>54.76</v>
      </c>
      <c r="J252" s="7">
        <v>56.85</v>
      </c>
      <c r="K252" s="7">
        <v>58.49</v>
      </c>
      <c r="L252" s="7">
        <v>56.19</v>
      </c>
      <c r="M252" s="7">
        <v>55.42</v>
      </c>
      <c r="N252" s="1">
        <v>76.67</v>
      </c>
      <c r="O252" s="7">
        <v>61.77</v>
      </c>
      <c r="P252" s="7">
        <v>67.58</v>
      </c>
      <c r="Q252" s="12">
        <f t="shared" si="59"/>
        <v>0</v>
      </c>
      <c r="R252" s="7">
        <f t="shared" si="51"/>
        <v>0</v>
      </c>
      <c r="S252" s="1" t="b">
        <f t="shared" si="52"/>
        <v>1</v>
      </c>
      <c r="T252" s="1">
        <v>312230</v>
      </c>
      <c r="U252" s="1" t="s">
        <v>292</v>
      </c>
      <c r="V252" s="1">
        <v>2274</v>
      </c>
      <c r="W252" s="1">
        <v>2404</v>
      </c>
      <c r="X252" s="1">
        <v>2430</v>
      </c>
      <c r="Y252" s="1">
        <v>2524</v>
      </c>
      <c r="Z252" s="1">
        <v>2383</v>
      </c>
      <c r="AA252" s="1">
        <v>2480</v>
      </c>
      <c r="AB252" s="7">
        <f t="shared" si="66"/>
        <v>-5.7167985927880389</v>
      </c>
      <c r="AC252" s="7">
        <f t="shared" si="67"/>
        <v>-3.8683127572016458</v>
      </c>
      <c r="AD252" s="7">
        <f t="shared" si="53"/>
        <v>-4.0704993705413344</v>
      </c>
      <c r="AE252" s="1" t="b">
        <f t="shared" si="54"/>
        <v>0</v>
      </c>
      <c r="AF252" s="1">
        <v>312230</v>
      </c>
      <c r="AG252" s="1" t="s">
        <v>292</v>
      </c>
      <c r="AH252" s="1">
        <v>2421</v>
      </c>
      <c r="AI252" s="1">
        <v>2469</v>
      </c>
      <c r="AJ252" s="7">
        <f t="shared" si="55"/>
        <v>-1.9826517967781909</v>
      </c>
      <c r="AK252" s="1" t="b">
        <f t="shared" si="56"/>
        <v>0</v>
      </c>
      <c r="AL252" s="1">
        <v>312230</v>
      </c>
      <c r="AM252" s="1" t="s">
        <v>292</v>
      </c>
      <c r="AN252" s="1">
        <v>2411</v>
      </c>
      <c r="AO252" s="1">
        <v>2405</v>
      </c>
      <c r="AP252" s="7">
        <f t="shared" si="57"/>
        <v>0.2488593944421402</v>
      </c>
      <c r="AQ252" s="1" t="b">
        <f t="shared" si="58"/>
        <v>0</v>
      </c>
      <c r="AR252" s="1">
        <v>312230</v>
      </c>
      <c r="AS252" s="1" t="s">
        <v>292</v>
      </c>
      <c r="AT252" s="4" t="str">
        <f t="shared" si="60"/>
        <v>N</v>
      </c>
      <c r="AU252" s="4" t="str">
        <f t="shared" si="61"/>
        <v>N</v>
      </c>
      <c r="AV252" s="4" t="str">
        <f t="shared" si="62"/>
        <v>N</v>
      </c>
      <c r="AW252" s="4" t="str">
        <f t="shared" si="63"/>
        <v>S</v>
      </c>
      <c r="AX252" s="4" t="str">
        <f t="shared" si="64"/>
        <v>N</v>
      </c>
      <c r="AY252" s="4" t="str">
        <f t="shared" si="65"/>
        <v>Risco Alto</v>
      </c>
    </row>
    <row r="253" spans="1:51" ht="16.5" x14ac:dyDescent="0.3">
      <c r="A253" s="1" t="s">
        <v>1959</v>
      </c>
      <c r="B253" s="1" t="s">
        <v>293</v>
      </c>
      <c r="C253">
        <v>95</v>
      </c>
      <c r="D253" s="5">
        <v>6046</v>
      </c>
      <c r="E253" s="6">
        <f t="shared" si="50"/>
        <v>1.5712868011908701</v>
      </c>
      <c r="F253" s="7">
        <v>112.07</v>
      </c>
      <c r="G253" s="7">
        <v>103.45</v>
      </c>
      <c r="H253" s="7">
        <v>100</v>
      </c>
      <c r="I253" s="7">
        <v>120.69</v>
      </c>
      <c r="J253" s="7">
        <v>112.07</v>
      </c>
      <c r="K253" s="7">
        <v>110.34</v>
      </c>
      <c r="L253" s="7">
        <v>110.34</v>
      </c>
      <c r="M253" s="7">
        <v>120.69</v>
      </c>
      <c r="N253" s="1">
        <v>134.47999999999999</v>
      </c>
      <c r="O253" s="7">
        <v>124.14</v>
      </c>
      <c r="P253" s="7">
        <v>125.86</v>
      </c>
      <c r="Q253" s="12">
        <f t="shared" si="59"/>
        <v>11</v>
      </c>
      <c r="R253" s="7">
        <f t="shared" si="51"/>
        <v>100</v>
      </c>
      <c r="S253" s="1" t="b">
        <f t="shared" si="52"/>
        <v>1</v>
      </c>
      <c r="T253" s="1">
        <v>312235</v>
      </c>
      <c r="U253" s="1" t="s">
        <v>293</v>
      </c>
      <c r="V253" s="1">
        <v>110</v>
      </c>
      <c r="W253" s="1">
        <v>124</v>
      </c>
      <c r="X253" s="1">
        <v>126</v>
      </c>
      <c r="Y253" s="1">
        <v>134</v>
      </c>
      <c r="Z253" s="1">
        <v>126</v>
      </c>
      <c r="AA253" s="1">
        <v>134</v>
      </c>
      <c r="AB253" s="7">
        <f t="shared" si="66"/>
        <v>-12.727272727272727</v>
      </c>
      <c r="AC253" s="7">
        <f t="shared" si="67"/>
        <v>-6.3492063492063489</v>
      </c>
      <c r="AD253" s="7">
        <f t="shared" si="53"/>
        <v>-6.3492063492063489</v>
      </c>
      <c r="AE253" s="1" t="b">
        <f t="shared" si="54"/>
        <v>0</v>
      </c>
      <c r="AF253" s="1">
        <v>312235</v>
      </c>
      <c r="AG253" s="1" t="s">
        <v>293</v>
      </c>
      <c r="AH253" s="1">
        <v>127</v>
      </c>
      <c r="AI253" s="1">
        <v>116</v>
      </c>
      <c r="AJ253" s="7">
        <f t="shared" si="55"/>
        <v>8.6614173228346463</v>
      </c>
      <c r="AK253" s="1" t="b">
        <f t="shared" si="56"/>
        <v>0</v>
      </c>
      <c r="AL253" s="1">
        <v>312235</v>
      </c>
      <c r="AM253" s="1" t="s">
        <v>293</v>
      </c>
      <c r="AN253" s="1">
        <v>127</v>
      </c>
      <c r="AO253" s="1">
        <v>116</v>
      </c>
      <c r="AP253" s="7">
        <f t="shared" si="57"/>
        <v>8.6614173228346463</v>
      </c>
      <c r="AQ253" s="1" t="b">
        <f t="shared" si="58"/>
        <v>0</v>
      </c>
      <c r="AR253" s="1">
        <v>312235</v>
      </c>
      <c r="AS253" s="1" t="s">
        <v>293</v>
      </c>
      <c r="AT253" s="4" t="str">
        <f t="shared" si="60"/>
        <v>S</v>
      </c>
      <c r="AU253" s="4" t="str">
        <f t="shared" si="61"/>
        <v>N</v>
      </c>
      <c r="AV253" s="4" t="str">
        <f t="shared" si="62"/>
        <v>N</v>
      </c>
      <c r="AW253" s="4" t="str">
        <f t="shared" si="63"/>
        <v>N</v>
      </c>
      <c r="AX253" s="4" t="str">
        <f t="shared" si="64"/>
        <v>N</v>
      </c>
      <c r="AY253" s="4" t="str">
        <f t="shared" si="65"/>
        <v>Risco muito baixo</v>
      </c>
    </row>
    <row r="254" spans="1:51" ht="16.5" x14ac:dyDescent="0.3">
      <c r="A254" s="1" t="s">
        <v>932</v>
      </c>
      <c r="B254" s="1" t="s">
        <v>294</v>
      </c>
      <c r="C254">
        <v>85</v>
      </c>
      <c r="D254" s="5">
        <v>5797</v>
      </c>
      <c r="E254" s="6">
        <f t="shared" si="50"/>
        <v>1.466275659824047</v>
      </c>
      <c r="F254" s="7">
        <v>116.33</v>
      </c>
      <c r="G254" s="7">
        <v>108.16</v>
      </c>
      <c r="H254" s="7">
        <v>108.16</v>
      </c>
      <c r="I254" s="7">
        <v>100</v>
      </c>
      <c r="J254" s="7">
        <v>85.71</v>
      </c>
      <c r="K254" s="7">
        <v>110.2</v>
      </c>
      <c r="L254" s="7">
        <v>85.71</v>
      </c>
      <c r="M254" s="7">
        <v>91.84</v>
      </c>
      <c r="N254" s="1">
        <v>106.12</v>
      </c>
      <c r="O254" s="7">
        <v>102.04</v>
      </c>
      <c r="P254" s="7">
        <v>83.67</v>
      </c>
      <c r="Q254" s="12">
        <f t="shared" si="59"/>
        <v>7</v>
      </c>
      <c r="R254" s="7">
        <f t="shared" si="51"/>
        <v>63.636363636363633</v>
      </c>
      <c r="S254" s="1" t="b">
        <f t="shared" si="52"/>
        <v>1</v>
      </c>
      <c r="T254" s="1">
        <v>312240</v>
      </c>
      <c r="U254" s="1" t="s">
        <v>294</v>
      </c>
      <c r="V254" s="1">
        <v>82</v>
      </c>
      <c r="W254" s="1">
        <v>93</v>
      </c>
      <c r="X254" s="1">
        <v>82</v>
      </c>
      <c r="Y254" s="1">
        <v>97</v>
      </c>
      <c r="Z254" s="1">
        <v>82</v>
      </c>
      <c r="AA254" s="1">
        <v>97</v>
      </c>
      <c r="AB254" s="7">
        <f t="shared" si="66"/>
        <v>-13.414634146341465</v>
      </c>
      <c r="AC254" s="7">
        <f t="shared" si="67"/>
        <v>-18.292682926829269</v>
      </c>
      <c r="AD254" s="7">
        <f t="shared" si="53"/>
        <v>-18.292682926829269</v>
      </c>
      <c r="AE254" s="1" t="b">
        <f t="shared" si="54"/>
        <v>0</v>
      </c>
      <c r="AF254" s="1">
        <v>312240</v>
      </c>
      <c r="AG254" s="1" t="s">
        <v>294</v>
      </c>
      <c r="AH254" s="1">
        <v>79</v>
      </c>
      <c r="AI254" s="1">
        <v>104</v>
      </c>
      <c r="AJ254" s="7">
        <f t="shared" si="55"/>
        <v>-31.645569620253166</v>
      </c>
      <c r="AK254" s="1" t="b">
        <f t="shared" si="56"/>
        <v>0</v>
      </c>
      <c r="AL254" s="1">
        <v>312240</v>
      </c>
      <c r="AM254" s="1" t="s">
        <v>294</v>
      </c>
      <c r="AN254" s="1">
        <v>82</v>
      </c>
      <c r="AO254" s="1">
        <v>107</v>
      </c>
      <c r="AP254" s="7">
        <f t="shared" si="57"/>
        <v>-30.487804878048781</v>
      </c>
      <c r="AQ254" s="1" t="b">
        <f t="shared" si="58"/>
        <v>0</v>
      </c>
      <c r="AR254" s="1">
        <v>312240</v>
      </c>
      <c r="AS254" s="1" t="s">
        <v>294</v>
      </c>
      <c r="AT254" s="4" t="str">
        <f t="shared" si="60"/>
        <v>N</v>
      </c>
      <c r="AU254" s="4" t="str">
        <f t="shared" si="61"/>
        <v>N</v>
      </c>
      <c r="AV254" s="4" t="str">
        <f t="shared" si="62"/>
        <v>N</v>
      </c>
      <c r="AW254" s="4" t="str">
        <f t="shared" si="63"/>
        <v>S</v>
      </c>
      <c r="AX254" s="4" t="str">
        <f t="shared" si="64"/>
        <v>N</v>
      </c>
      <c r="AY254" s="4" t="str">
        <f t="shared" si="65"/>
        <v>Risco Alto</v>
      </c>
    </row>
    <row r="255" spans="1:51" ht="16.5" x14ac:dyDescent="0.3">
      <c r="A255" s="1" t="s">
        <v>1961</v>
      </c>
      <c r="B255" s="1" t="s">
        <v>295</v>
      </c>
      <c r="C255">
        <v>82</v>
      </c>
      <c r="D255" s="5">
        <v>9351</v>
      </c>
      <c r="E255" s="6">
        <f t="shared" si="50"/>
        <v>0.87691156026093475</v>
      </c>
      <c r="F255" s="7">
        <v>102.04</v>
      </c>
      <c r="G255" s="7">
        <v>100</v>
      </c>
      <c r="H255" s="7">
        <v>79.59</v>
      </c>
      <c r="I255" s="7">
        <v>104.08</v>
      </c>
      <c r="J255" s="7">
        <v>106.12</v>
      </c>
      <c r="K255" s="7">
        <v>108.16</v>
      </c>
      <c r="L255" s="7">
        <v>106.12</v>
      </c>
      <c r="M255" s="7">
        <v>97.96</v>
      </c>
      <c r="N255" s="1">
        <v>134.69</v>
      </c>
      <c r="O255" s="7">
        <v>83.67</v>
      </c>
      <c r="P255" s="7">
        <v>120.41</v>
      </c>
      <c r="Q255" s="12">
        <f t="shared" si="59"/>
        <v>9</v>
      </c>
      <c r="R255" s="7">
        <f t="shared" si="51"/>
        <v>81.818181818181827</v>
      </c>
      <c r="S255" s="1" t="b">
        <f t="shared" si="52"/>
        <v>1</v>
      </c>
      <c r="T255" s="1">
        <v>312245</v>
      </c>
      <c r="U255" s="1" t="s">
        <v>295</v>
      </c>
      <c r="V255" s="1">
        <v>107</v>
      </c>
      <c r="W255" s="1">
        <v>104</v>
      </c>
      <c r="X255" s="1">
        <v>114</v>
      </c>
      <c r="Y255" s="1">
        <v>112</v>
      </c>
      <c r="Z255" s="1">
        <v>114</v>
      </c>
      <c r="AA255" s="1">
        <v>112</v>
      </c>
      <c r="AB255" s="7">
        <f t="shared" si="66"/>
        <v>2.8037383177570092</v>
      </c>
      <c r="AC255" s="7">
        <f t="shared" si="67"/>
        <v>1.7543859649122806</v>
      </c>
      <c r="AD255" s="7">
        <f t="shared" si="53"/>
        <v>1.7543859649122806</v>
      </c>
      <c r="AE255" s="1" t="b">
        <f t="shared" si="54"/>
        <v>0</v>
      </c>
      <c r="AF255" s="1">
        <v>312245</v>
      </c>
      <c r="AG255" s="1" t="s">
        <v>295</v>
      </c>
      <c r="AH255" s="1">
        <v>111</v>
      </c>
      <c r="AI255" s="1">
        <v>107</v>
      </c>
      <c r="AJ255" s="7">
        <f t="shared" si="55"/>
        <v>3.6036036036036037</v>
      </c>
      <c r="AK255" s="1" t="b">
        <f t="shared" si="56"/>
        <v>0</v>
      </c>
      <c r="AL255" s="1">
        <v>312245</v>
      </c>
      <c r="AM255" s="1" t="s">
        <v>295</v>
      </c>
      <c r="AN255" s="1">
        <v>113</v>
      </c>
      <c r="AO255" s="1">
        <v>104</v>
      </c>
      <c r="AP255" s="7">
        <f t="shared" si="57"/>
        <v>7.9646017699115044</v>
      </c>
      <c r="AQ255" s="1" t="b">
        <f t="shared" si="58"/>
        <v>0</v>
      </c>
      <c r="AR255" s="1">
        <v>312245</v>
      </c>
      <c r="AS255" s="1" t="s">
        <v>295</v>
      </c>
      <c r="AT255" s="4" t="str">
        <f t="shared" si="60"/>
        <v>N</v>
      </c>
      <c r="AU255" s="4" t="str">
        <f t="shared" si="61"/>
        <v>S</v>
      </c>
      <c r="AV255" s="4" t="str">
        <f t="shared" si="62"/>
        <v>N</v>
      </c>
      <c r="AW255" s="4" t="str">
        <f t="shared" si="63"/>
        <v>N</v>
      </c>
      <c r="AX255" s="4" t="str">
        <f t="shared" si="64"/>
        <v>N</v>
      </c>
      <c r="AY255" s="4" t="str">
        <f t="shared" si="65"/>
        <v>Risco Baixo</v>
      </c>
    </row>
    <row r="256" spans="1:51" ht="16.5" x14ac:dyDescent="0.3">
      <c r="A256" s="1" t="s">
        <v>2520</v>
      </c>
      <c r="B256" s="1" t="s">
        <v>296</v>
      </c>
      <c r="C256">
        <v>34</v>
      </c>
      <c r="D256" s="5">
        <v>3778</v>
      </c>
      <c r="E256" s="6">
        <f t="shared" si="50"/>
        <v>0.89994706193753315</v>
      </c>
      <c r="F256" s="7">
        <v>95.65</v>
      </c>
      <c r="G256" s="7">
        <v>43.48</v>
      </c>
      <c r="H256" s="7">
        <v>17.39</v>
      </c>
      <c r="I256" s="7">
        <v>73.91</v>
      </c>
      <c r="J256" s="7">
        <v>130.43</v>
      </c>
      <c r="K256" s="7">
        <v>69.569999999999993</v>
      </c>
      <c r="L256" s="7">
        <v>69.569999999999993</v>
      </c>
      <c r="M256" s="7">
        <v>78.260000000000005</v>
      </c>
      <c r="N256" s="1">
        <v>86.96</v>
      </c>
      <c r="O256" s="7">
        <v>78.260000000000005</v>
      </c>
      <c r="P256" s="7">
        <v>78.260000000000005</v>
      </c>
      <c r="Q256" s="12">
        <f t="shared" si="59"/>
        <v>2</v>
      </c>
      <c r="R256" s="7">
        <f t="shared" si="51"/>
        <v>18.181818181818183</v>
      </c>
      <c r="S256" s="1" t="b">
        <f t="shared" si="52"/>
        <v>1</v>
      </c>
      <c r="T256" s="1">
        <v>312247</v>
      </c>
      <c r="U256" s="1" t="s">
        <v>296</v>
      </c>
      <c r="V256" s="1">
        <v>37</v>
      </c>
      <c r="W256" s="1">
        <v>40</v>
      </c>
      <c r="X256" s="1">
        <v>40</v>
      </c>
      <c r="Y256" s="1">
        <v>40</v>
      </c>
      <c r="Z256" s="1">
        <v>40</v>
      </c>
      <c r="AA256" s="1">
        <v>40</v>
      </c>
      <c r="AB256" s="7">
        <f t="shared" si="66"/>
        <v>-8.1081081081081088</v>
      </c>
      <c r="AC256" s="7">
        <f t="shared" si="67"/>
        <v>0</v>
      </c>
      <c r="AD256" s="7">
        <f t="shared" si="53"/>
        <v>0</v>
      </c>
      <c r="AE256" s="1" t="b">
        <f t="shared" si="54"/>
        <v>0</v>
      </c>
      <c r="AF256" s="1">
        <v>312247</v>
      </c>
      <c r="AG256" s="1" t="s">
        <v>296</v>
      </c>
      <c r="AH256" s="1">
        <v>38</v>
      </c>
      <c r="AI256" s="1">
        <v>38</v>
      </c>
      <c r="AJ256" s="7">
        <f t="shared" si="55"/>
        <v>0</v>
      </c>
      <c r="AK256" s="1" t="b">
        <f t="shared" si="56"/>
        <v>0</v>
      </c>
      <c r="AL256" s="1">
        <v>312247</v>
      </c>
      <c r="AM256" s="1" t="s">
        <v>296</v>
      </c>
      <c r="AN256" s="1">
        <v>39</v>
      </c>
      <c r="AO256" s="1">
        <v>35</v>
      </c>
      <c r="AP256" s="7">
        <f t="shared" si="57"/>
        <v>10.256410256410255</v>
      </c>
      <c r="AQ256" s="1" t="b">
        <f t="shared" si="58"/>
        <v>0</v>
      </c>
      <c r="AR256" s="1">
        <v>312247</v>
      </c>
      <c r="AS256" s="1" t="s">
        <v>296</v>
      </c>
      <c r="AT256" s="4" t="str">
        <f t="shared" si="60"/>
        <v>N</v>
      </c>
      <c r="AU256" s="4" t="str">
        <f t="shared" si="61"/>
        <v>N</v>
      </c>
      <c r="AV256" s="4" t="str">
        <f t="shared" si="62"/>
        <v>N</v>
      </c>
      <c r="AW256" s="4" t="str">
        <f t="shared" si="63"/>
        <v>S</v>
      </c>
      <c r="AX256" s="4" t="str">
        <f t="shared" si="64"/>
        <v>N</v>
      </c>
      <c r="AY256" s="4" t="str">
        <f t="shared" si="65"/>
        <v>Risco Alto</v>
      </c>
    </row>
    <row r="257" spans="1:51" ht="16.5" x14ac:dyDescent="0.3">
      <c r="A257" s="1" t="s">
        <v>1123</v>
      </c>
      <c r="B257" s="1" t="s">
        <v>297</v>
      </c>
      <c r="C257">
        <v>52</v>
      </c>
      <c r="D257" s="5">
        <v>5170</v>
      </c>
      <c r="E257" s="6">
        <f t="shared" si="50"/>
        <v>1.0058027079303675</v>
      </c>
      <c r="F257" s="7">
        <v>95.12</v>
      </c>
      <c r="G257" s="7">
        <v>82.93</v>
      </c>
      <c r="H257" s="7">
        <v>80.489999999999995</v>
      </c>
      <c r="I257" s="7">
        <v>90.24</v>
      </c>
      <c r="J257" s="7">
        <v>109.76</v>
      </c>
      <c r="K257" s="7">
        <v>87.8</v>
      </c>
      <c r="L257" s="7">
        <v>87.8</v>
      </c>
      <c r="M257" s="7">
        <v>87.8</v>
      </c>
      <c r="N257" s="1">
        <v>82.93</v>
      </c>
      <c r="O257" s="7">
        <v>85.37</v>
      </c>
      <c r="P257" s="7">
        <v>73.17</v>
      </c>
      <c r="Q257" s="12">
        <f t="shared" si="59"/>
        <v>2</v>
      </c>
      <c r="R257" s="7">
        <f t="shared" si="51"/>
        <v>18.181818181818183</v>
      </c>
      <c r="S257" s="1" t="b">
        <f t="shared" si="52"/>
        <v>1</v>
      </c>
      <c r="T257" s="1">
        <v>312250</v>
      </c>
      <c r="U257" s="1" t="s">
        <v>297</v>
      </c>
      <c r="V257" s="1">
        <v>52</v>
      </c>
      <c r="W257" s="1">
        <v>54</v>
      </c>
      <c r="X257" s="1">
        <v>53</v>
      </c>
      <c r="Y257" s="1">
        <v>57</v>
      </c>
      <c r="Z257" s="1">
        <v>53</v>
      </c>
      <c r="AA257" s="1">
        <v>57</v>
      </c>
      <c r="AB257" s="7">
        <f t="shared" si="66"/>
        <v>-3.8461538461538463</v>
      </c>
      <c r="AC257" s="7">
        <f t="shared" si="67"/>
        <v>-7.5471698113207548</v>
      </c>
      <c r="AD257" s="7">
        <f t="shared" si="53"/>
        <v>-7.5471698113207548</v>
      </c>
      <c r="AE257" s="1" t="b">
        <f t="shared" si="54"/>
        <v>0</v>
      </c>
      <c r="AF257" s="1">
        <v>312250</v>
      </c>
      <c r="AG257" s="1" t="s">
        <v>297</v>
      </c>
      <c r="AH257" s="1">
        <v>52</v>
      </c>
      <c r="AI257" s="1">
        <v>58</v>
      </c>
      <c r="AJ257" s="7">
        <f t="shared" si="55"/>
        <v>-11.538461538461538</v>
      </c>
      <c r="AK257" s="1" t="b">
        <f t="shared" si="56"/>
        <v>0</v>
      </c>
      <c r="AL257" s="1">
        <v>312250</v>
      </c>
      <c r="AM257" s="1" t="s">
        <v>297</v>
      </c>
      <c r="AN257" s="1">
        <v>52</v>
      </c>
      <c r="AO257" s="1">
        <v>60</v>
      </c>
      <c r="AP257" s="7">
        <f t="shared" si="57"/>
        <v>-15.384615384615385</v>
      </c>
      <c r="AQ257" s="1" t="b">
        <f t="shared" si="58"/>
        <v>0</v>
      </c>
      <c r="AR257" s="1">
        <v>312250</v>
      </c>
      <c r="AS257" s="1" t="s">
        <v>297</v>
      </c>
      <c r="AT257" s="4" t="str">
        <f t="shared" si="60"/>
        <v>N</v>
      </c>
      <c r="AU257" s="4" t="str">
        <f t="shared" si="61"/>
        <v>N</v>
      </c>
      <c r="AV257" s="4" t="str">
        <f t="shared" si="62"/>
        <v>N</v>
      </c>
      <c r="AW257" s="4" t="str">
        <f t="shared" si="63"/>
        <v>S</v>
      </c>
      <c r="AX257" s="4" t="str">
        <f t="shared" si="64"/>
        <v>N</v>
      </c>
      <c r="AY257" s="4" t="str">
        <f t="shared" si="65"/>
        <v>Risco Alto</v>
      </c>
    </row>
    <row r="258" spans="1:51" ht="16.5" x14ac:dyDescent="0.3">
      <c r="A258" s="1" t="s">
        <v>1464</v>
      </c>
      <c r="B258" s="1" t="s">
        <v>298</v>
      </c>
      <c r="C258">
        <v>43</v>
      </c>
      <c r="D258" s="5">
        <v>4511</v>
      </c>
      <c r="E258" s="6">
        <f t="shared" si="50"/>
        <v>0.95322544890268235</v>
      </c>
      <c r="F258" s="7">
        <v>48.98</v>
      </c>
      <c r="G258" s="7">
        <v>61.22</v>
      </c>
      <c r="H258" s="7">
        <v>10.199999999999999</v>
      </c>
      <c r="I258" s="7">
        <v>55.1</v>
      </c>
      <c r="J258" s="7">
        <v>57.14</v>
      </c>
      <c r="K258" s="7">
        <v>57.14</v>
      </c>
      <c r="L258" s="7">
        <v>57.14</v>
      </c>
      <c r="M258" s="7">
        <v>59.18</v>
      </c>
      <c r="N258" s="1">
        <v>65.31</v>
      </c>
      <c r="O258" s="7">
        <v>53.06</v>
      </c>
      <c r="P258" s="7">
        <v>59.18</v>
      </c>
      <c r="Q258" s="12">
        <f t="shared" si="59"/>
        <v>0</v>
      </c>
      <c r="R258" s="7">
        <f t="shared" si="51"/>
        <v>0</v>
      </c>
      <c r="S258" s="1" t="b">
        <f t="shared" si="52"/>
        <v>1</v>
      </c>
      <c r="T258" s="1">
        <v>312260</v>
      </c>
      <c r="U258" s="1" t="s">
        <v>298</v>
      </c>
      <c r="V258" s="1">
        <v>41</v>
      </c>
      <c r="W258" s="1">
        <v>44</v>
      </c>
      <c r="X258" s="1">
        <v>45</v>
      </c>
      <c r="Y258" s="1">
        <v>45</v>
      </c>
      <c r="Z258" s="1">
        <v>45</v>
      </c>
      <c r="AA258" s="1">
        <v>45</v>
      </c>
      <c r="AB258" s="7">
        <f t="shared" si="66"/>
        <v>-7.3170731707317067</v>
      </c>
      <c r="AC258" s="7">
        <f t="shared" si="67"/>
        <v>0</v>
      </c>
      <c r="AD258" s="7">
        <f t="shared" si="53"/>
        <v>0</v>
      </c>
      <c r="AE258" s="1" t="b">
        <f t="shared" si="54"/>
        <v>0</v>
      </c>
      <c r="AF258" s="1">
        <v>312260</v>
      </c>
      <c r="AG258" s="1" t="s">
        <v>298</v>
      </c>
      <c r="AH258" s="1">
        <v>43</v>
      </c>
      <c r="AI258" s="1">
        <v>44</v>
      </c>
      <c r="AJ258" s="7">
        <f t="shared" si="55"/>
        <v>-2.3255813953488373</v>
      </c>
      <c r="AK258" s="1" t="b">
        <f t="shared" si="56"/>
        <v>0</v>
      </c>
      <c r="AL258" s="1">
        <v>312260</v>
      </c>
      <c r="AM258" s="1" t="s">
        <v>298</v>
      </c>
      <c r="AN258" s="1">
        <v>44</v>
      </c>
      <c r="AO258" s="1">
        <v>39</v>
      </c>
      <c r="AP258" s="7">
        <f t="shared" si="57"/>
        <v>11.363636363636363</v>
      </c>
      <c r="AQ258" s="1" t="b">
        <f t="shared" si="58"/>
        <v>0</v>
      </c>
      <c r="AR258" s="1">
        <v>312260</v>
      </c>
      <c r="AS258" s="1" t="s">
        <v>298</v>
      </c>
      <c r="AT258" s="4" t="str">
        <f t="shared" si="60"/>
        <v>N</v>
      </c>
      <c r="AU258" s="4" t="str">
        <f t="shared" si="61"/>
        <v>N</v>
      </c>
      <c r="AV258" s="4" t="str">
        <f t="shared" si="62"/>
        <v>N</v>
      </c>
      <c r="AW258" s="4" t="str">
        <f t="shared" si="63"/>
        <v>S</v>
      </c>
      <c r="AX258" s="4" t="str">
        <f t="shared" si="64"/>
        <v>N</v>
      </c>
      <c r="AY258" s="4" t="str">
        <f t="shared" si="65"/>
        <v>Risco Alto</v>
      </c>
    </row>
    <row r="259" spans="1:51" ht="16.5" x14ac:dyDescent="0.3">
      <c r="A259" s="1" t="s">
        <v>2029</v>
      </c>
      <c r="B259" s="1" t="s">
        <v>299</v>
      </c>
      <c r="C259">
        <v>43</v>
      </c>
      <c r="D259" s="5">
        <v>5192</v>
      </c>
      <c r="E259" s="6">
        <f t="shared" si="50"/>
        <v>0.82819722650231131</v>
      </c>
      <c r="F259" s="7">
        <v>145.83000000000001</v>
      </c>
      <c r="G259" s="7">
        <v>133.33000000000001</v>
      </c>
      <c r="H259" s="7">
        <v>50</v>
      </c>
      <c r="I259" s="7">
        <v>108.33</v>
      </c>
      <c r="J259" s="7">
        <v>120.83</v>
      </c>
      <c r="K259" s="7">
        <v>129.16999999999999</v>
      </c>
      <c r="L259" s="7">
        <v>120.83</v>
      </c>
      <c r="M259" s="7">
        <v>125</v>
      </c>
      <c r="N259" s="1">
        <v>150</v>
      </c>
      <c r="O259" s="7">
        <v>112.5</v>
      </c>
      <c r="P259" s="7">
        <v>145.83000000000001</v>
      </c>
      <c r="Q259" s="12">
        <f t="shared" si="59"/>
        <v>10</v>
      </c>
      <c r="R259" s="7">
        <f t="shared" si="51"/>
        <v>90.909090909090907</v>
      </c>
      <c r="S259" s="1" t="b">
        <f t="shared" si="52"/>
        <v>1</v>
      </c>
      <c r="T259" s="1">
        <v>312270</v>
      </c>
      <c r="U259" s="1" t="s">
        <v>299</v>
      </c>
      <c r="V259" s="1">
        <v>44</v>
      </c>
      <c r="W259" s="1">
        <v>48</v>
      </c>
      <c r="X259" s="1">
        <v>44</v>
      </c>
      <c r="Y259" s="1">
        <v>47</v>
      </c>
      <c r="Z259" s="1">
        <v>44</v>
      </c>
      <c r="AA259" s="1">
        <v>47</v>
      </c>
      <c r="AB259" s="7">
        <f t="shared" si="66"/>
        <v>-9.0909090909090917</v>
      </c>
      <c r="AC259" s="7">
        <f t="shared" si="67"/>
        <v>-6.8181818181818175</v>
      </c>
      <c r="AD259" s="7">
        <f t="shared" si="53"/>
        <v>-6.8181818181818175</v>
      </c>
      <c r="AE259" s="1" t="b">
        <f t="shared" si="54"/>
        <v>0</v>
      </c>
      <c r="AF259" s="1">
        <v>312270</v>
      </c>
      <c r="AG259" s="1" t="s">
        <v>299</v>
      </c>
      <c r="AH259" s="1">
        <v>44</v>
      </c>
      <c r="AI259" s="1">
        <v>50</v>
      </c>
      <c r="AJ259" s="7">
        <f t="shared" si="55"/>
        <v>-13.636363636363635</v>
      </c>
      <c r="AK259" s="1" t="b">
        <f t="shared" si="56"/>
        <v>0</v>
      </c>
      <c r="AL259" s="1">
        <v>312270</v>
      </c>
      <c r="AM259" s="1" t="s">
        <v>299</v>
      </c>
      <c r="AN259" s="1">
        <v>44</v>
      </c>
      <c r="AO259" s="1">
        <v>49</v>
      </c>
      <c r="AP259" s="7">
        <f t="shared" si="57"/>
        <v>-11.363636363636363</v>
      </c>
      <c r="AQ259" s="1" t="b">
        <f t="shared" si="58"/>
        <v>0</v>
      </c>
      <c r="AR259" s="1">
        <v>312270</v>
      </c>
      <c r="AS259" s="1" t="s">
        <v>299</v>
      </c>
      <c r="AT259" s="4" t="str">
        <f t="shared" si="60"/>
        <v>N</v>
      </c>
      <c r="AU259" s="4" t="str">
        <f t="shared" si="61"/>
        <v>S</v>
      </c>
      <c r="AV259" s="4" t="str">
        <f t="shared" si="62"/>
        <v>N</v>
      </c>
      <c r="AW259" s="4" t="str">
        <f t="shared" si="63"/>
        <v>N</v>
      </c>
      <c r="AX259" s="4" t="str">
        <f t="shared" si="64"/>
        <v>N</v>
      </c>
      <c r="AY259" s="4" t="str">
        <f t="shared" si="65"/>
        <v>Risco Baixo</v>
      </c>
    </row>
    <row r="260" spans="1:51" ht="16.5" x14ac:dyDescent="0.3">
      <c r="A260" s="1" t="s">
        <v>2566</v>
      </c>
      <c r="B260" s="1" t="s">
        <v>300</v>
      </c>
      <c r="C260">
        <v>23</v>
      </c>
      <c r="D260" s="5">
        <v>2988</v>
      </c>
      <c r="E260" s="6">
        <f t="shared" si="50"/>
        <v>0.76974564926372158</v>
      </c>
      <c r="F260" s="7">
        <v>53.33</v>
      </c>
      <c r="G260" s="7">
        <v>53.33</v>
      </c>
      <c r="H260" s="7">
        <v>33.33</v>
      </c>
      <c r="I260" s="7">
        <v>40</v>
      </c>
      <c r="J260" s="7">
        <v>113.33</v>
      </c>
      <c r="K260" s="7">
        <v>66.67</v>
      </c>
      <c r="L260" s="7">
        <v>66.67</v>
      </c>
      <c r="M260" s="7">
        <v>80</v>
      </c>
      <c r="N260" s="1">
        <v>106.67</v>
      </c>
      <c r="O260" s="7">
        <v>80</v>
      </c>
      <c r="P260" s="7">
        <v>113.33</v>
      </c>
      <c r="Q260" s="12">
        <f t="shared" si="59"/>
        <v>3</v>
      </c>
      <c r="R260" s="7">
        <f t="shared" si="51"/>
        <v>27.27272727272727</v>
      </c>
      <c r="S260" s="1" t="b">
        <f t="shared" si="52"/>
        <v>1</v>
      </c>
      <c r="T260" s="1">
        <v>312280</v>
      </c>
      <c r="U260" s="1" t="s">
        <v>300</v>
      </c>
      <c r="V260" s="1">
        <v>25</v>
      </c>
      <c r="W260" s="1">
        <v>30</v>
      </c>
      <c r="X260" s="1">
        <v>27</v>
      </c>
      <c r="Y260" s="1">
        <v>30</v>
      </c>
      <c r="Z260" s="1">
        <v>27</v>
      </c>
      <c r="AA260" s="1">
        <v>30</v>
      </c>
      <c r="AB260" s="7">
        <f t="shared" si="66"/>
        <v>-20</v>
      </c>
      <c r="AC260" s="7">
        <f t="shared" si="67"/>
        <v>-11.111111111111111</v>
      </c>
      <c r="AD260" s="7">
        <f t="shared" si="53"/>
        <v>-11.111111111111111</v>
      </c>
      <c r="AE260" s="1" t="b">
        <f t="shared" si="54"/>
        <v>0</v>
      </c>
      <c r="AF260" s="1">
        <v>312280</v>
      </c>
      <c r="AG260" s="1" t="s">
        <v>300</v>
      </c>
      <c r="AH260" s="1">
        <v>26</v>
      </c>
      <c r="AI260" s="1">
        <v>25</v>
      </c>
      <c r="AJ260" s="7">
        <f t="shared" si="55"/>
        <v>3.8461538461538463</v>
      </c>
      <c r="AK260" s="1" t="b">
        <f t="shared" si="56"/>
        <v>0</v>
      </c>
      <c r="AL260" s="1">
        <v>312280</v>
      </c>
      <c r="AM260" s="1" t="s">
        <v>300</v>
      </c>
      <c r="AN260" s="1">
        <v>26</v>
      </c>
      <c r="AO260" s="1">
        <v>24</v>
      </c>
      <c r="AP260" s="7">
        <f t="shared" si="57"/>
        <v>7.6923076923076925</v>
      </c>
      <c r="AQ260" s="1" t="b">
        <f t="shared" si="58"/>
        <v>0</v>
      </c>
      <c r="AR260" s="1">
        <v>312280</v>
      </c>
      <c r="AS260" s="1" t="s">
        <v>300</v>
      </c>
      <c r="AT260" s="4" t="str">
        <f t="shared" si="60"/>
        <v>N</v>
      </c>
      <c r="AU260" s="4" t="str">
        <f t="shared" si="61"/>
        <v>N</v>
      </c>
      <c r="AV260" s="4" t="str">
        <f t="shared" si="62"/>
        <v>N</v>
      </c>
      <c r="AW260" s="4" t="str">
        <f t="shared" si="63"/>
        <v>S</v>
      </c>
      <c r="AX260" s="4" t="str">
        <f t="shared" si="64"/>
        <v>N</v>
      </c>
      <c r="AY260" s="4" t="str">
        <f t="shared" si="65"/>
        <v>Risco Alto</v>
      </c>
    </row>
    <row r="261" spans="1:51" ht="16.5" x14ac:dyDescent="0.3">
      <c r="A261" s="1" t="s">
        <v>1660</v>
      </c>
      <c r="B261" s="1" t="s">
        <v>301</v>
      </c>
      <c r="C261">
        <v>70</v>
      </c>
      <c r="D261" s="5">
        <v>6098</v>
      </c>
      <c r="E261" s="6">
        <f t="shared" ref="E261:E324" si="68">C261/D261*100</f>
        <v>1.1479173499508035</v>
      </c>
      <c r="F261" s="7" t="s">
        <v>62</v>
      </c>
      <c r="G261" s="7">
        <v>110.26</v>
      </c>
      <c r="H261" s="7">
        <v>69.23</v>
      </c>
      <c r="I261" s="7">
        <v>125.64</v>
      </c>
      <c r="J261" s="7">
        <v>117.95</v>
      </c>
      <c r="K261" s="7">
        <v>138.46</v>
      </c>
      <c r="L261" s="7">
        <v>117.95</v>
      </c>
      <c r="M261" s="7">
        <v>120.51</v>
      </c>
      <c r="N261" s="1">
        <v>161.54</v>
      </c>
      <c r="O261" s="7">
        <v>125.64</v>
      </c>
      <c r="P261" s="7">
        <v>164.1</v>
      </c>
      <c r="Q261" s="12">
        <f t="shared" si="59"/>
        <v>9</v>
      </c>
      <c r="R261" s="7">
        <f t="shared" ref="R261:R324" si="69">Q261/11*100</f>
        <v>81.818181818181827</v>
      </c>
      <c r="S261" s="1" t="b">
        <f t="shared" ref="S261:S324" si="70">U261=B261</f>
        <v>1</v>
      </c>
      <c r="T261" s="1">
        <v>312290</v>
      </c>
      <c r="U261" s="1" t="s">
        <v>301</v>
      </c>
      <c r="V261" s="1">
        <v>73</v>
      </c>
      <c r="W261" s="1">
        <v>79</v>
      </c>
      <c r="X261" s="1">
        <v>74</v>
      </c>
      <c r="Y261" s="1">
        <v>87</v>
      </c>
      <c r="Z261" s="1">
        <v>74</v>
      </c>
      <c r="AA261" s="1">
        <v>87</v>
      </c>
      <c r="AB261" s="7">
        <f t="shared" si="66"/>
        <v>-8.2191780821917799</v>
      </c>
      <c r="AC261" s="7">
        <f t="shared" si="67"/>
        <v>-17.567567567567568</v>
      </c>
      <c r="AD261" s="7">
        <f t="shared" ref="AD261:AD324" si="71">(Z261-AA261)/Z261*100</f>
        <v>-17.567567567567568</v>
      </c>
      <c r="AE261" s="1" t="b">
        <f t="shared" ref="AE261:AE324" si="72">AF261=A261</f>
        <v>0</v>
      </c>
      <c r="AF261" s="1">
        <v>312290</v>
      </c>
      <c r="AG261" s="1" t="s">
        <v>301</v>
      </c>
      <c r="AH261" s="1">
        <v>75</v>
      </c>
      <c r="AI261" s="1">
        <v>80</v>
      </c>
      <c r="AJ261" s="7">
        <f t="shared" ref="AJ261:AJ324" si="73">(AH261-AI261)/AH261*100</f>
        <v>-6.666666666666667</v>
      </c>
      <c r="AK261" s="1" t="b">
        <f t="shared" ref="AK261:AK324" si="74">AL261=A261</f>
        <v>0</v>
      </c>
      <c r="AL261" s="1">
        <v>312290</v>
      </c>
      <c r="AM261" s="1" t="s">
        <v>301</v>
      </c>
      <c r="AN261" s="1">
        <v>76</v>
      </c>
      <c r="AO261" s="1">
        <v>80</v>
      </c>
      <c r="AP261" s="7">
        <f t="shared" ref="AP261:AP324" si="75">(AN261-AO261)/AN261*100</f>
        <v>-5.2631578947368416</v>
      </c>
      <c r="AQ261" s="1" t="b">
        <f t="shared" ref="AQ261:AQ324" si="76">AR261=A261</f>
        <v>0</v>
      </c>
      <c r="AR261" s="1">
        <v>312290</v>
      </c>
      <c r="AS261" s="1" t="s">
        <v>301</v>
      </c>
      <c r="AT261" s="4" t="str">
        <f t="shared" si="60"/>
        <v>N</v>
      </c>
      <c r="AU261" s="4" t="str">
        <f t="shared" si="61"/>
        <v>S</v>
      </c>
      <c r="AV261" s="4" t="str">
        <f t="shared" si="62"/>
        <v>N</v>
      </c>
      <c r="AW261" s="4" t="str">
        <f t="shared" si="63"/>
        <v>N</v>
      </c>
      <c r="AX261" s="4" t="str">
        <f t="shared" si="64"/>
        <v>N</v>
      </c>
      <c r="AY261" s="4" t="str">
        <f t="shared" si="65"/>
        <v>Risco Baixo</v>
      </c>
    </row>
    <row r="262" spans="1:51" ht="16.5" x14ac:dyDescent="0.3">
      <c r="A262" s="1" t="s">
        <v>2190</v>
      </c>
      <c r="B262" s="1" t="s">
        <v>302</v>
      </c>
      <c r="C262">
        <v>101</v>
      </c>
      <c r="D262" s="5">
        <v>9443</v>
      </c>
      <c r="E262" s="6">
        <f t="shared" si="68"/>
        <v>1.0695753468177485</v>
      </c>
      <c r="F262" s="7">
        <v>108.77</v>
      </c>
      <c r="G262" s="7">
        <v>112.28</v>
      </c>
      <c r="H262" s="7">
        <v>84.21</v>
      </c>
      <c r="I262" s="7">
        <v>110.53</v>
      </c>
      <c r="J262" s="7">
        <v>112.28</v>
      </c>
      <c r="K262" s="7">
        <v>122.81</v>
      </c>
      <c r="L262" s="7">
        <v>112.28</v>
      </c>
      <c r="M262" s="7">
        <v>110.53</v>
      </c>
      <c r="N262" s="1">
        <v>103.51</v>
      </c>
      <c r="O262" s="7">
        <v>96.49</v>
      </c>
      <c r="P262" s="7">
        <v>100</v>
      </c>
      <c r="Q262" s="12">
        <f t="shared" ref="Q262:Q325" si="77">COUNTIF(F262:G262,"&gt;=90")+COUNTIF(H262:P262,"&gt;=95")</f>
        <v>10</v>
      </c>
      <c r="R262" s="7">
        <f t="shared" si="69"/>
        <v>90.909090909090907</v>
      </c>
      <c r="S262" s="1" t="b">
        <f t="shared" si="70"/>
        <v>1</v>
      </c>
      <c r="T262" s="1">
        <v>312300</v>
      </c>
      <c r="U262" s="1" t="s">
        <v>302</v>
      </c>
      <c r="V262" s="1">
        <v>103</v>
      </c>
      <c r="W262" s="1">
        <v>90</v>
      </c>
      <c r="X262" s="1">
        <v>101</v>
      </c>
      <c r="Y262" s="1">
        <v>92</v>
      </c>
      <c r="Z262" s="1">
        <v>101</v>
      </c>
      <c r="AA262" s="1">
        <v>92</v>
      </c>
      <c r="AB262" s="7">
        <f t="shared" si="66"/>
        <v>12.621359223300971</v>
      </c>
      <c r="AC262" s="7">
        <f t="shared" si="67"/>
        <v>8.9108910891089099</v>
      </c>
      <c r="AD262" s="7">
        <f t="shared" si="71"/>
        <v>8.9108910891089099</v>
      </c>
      <c r="AE262" s="1" t="b">
        <f t="shared" si="72"/>
        <v>0</v>
      </c>
      <c r="AF262" s="1">
        <v>312300</v>
      </c>
      <c r="AG262" s="1" t="s">
        <v>302</v>
      </c>
      <c r="AH262" s="1">
        <v>102</v>
      </c>
      <c r="AI262" s="1">
        <v>94</v>
      </c>
      <c r="AJ262" s="7">
        <f t="shared" si="73"/>
        <v>7.8431372549019605</v>
      </c>
      <c r="AK262" s="1" t="b">
        <f t="shared" si="74"/>
        <v>0</v>
      </c>
      <c r="AL262" s="1">
        <v>312300</v>
      </c>
      <c r="AM262" s="1" t="s">
        <v>302</v>
      </c>
      <c r="AN262" s="1">
        <v>101</v>
      </c>
      <c r="AO262" s="1">
        <v>92</v>
      </c>
      <c r="AP262" s="7">
        <f t="shared" si="75"/>
        <v>8.9108910891089099</v>
      </c>
      <c r="AQ262" s="1" t="b">
        <f t="shared" si="76"/>
        <v>0</v>
      </c>
      <c r="AR262" s="1">
        <v>312300</v>
      </c>
      <c r="AS262" s="1" t="s">
        <v>302</v>
      </c>
      <c r="AT262" s="4" t="str">
        <f t="shared" ref="AT262:AT325" si="78">IF(R262=100,"S","N")</f>
        <v>N</v>
      </c>
      <c r="AU262" s="4" t="str">
        <f t="shared" ref="AU262:AU325" si="79">IF(AND(R262&gt;=75,R262&lt;100,COUNTIF(L262:N262,"&gt;=95")=3)=TRUE,"S","N")</f>
        <v>S</v>
      </c>
      <c r="AV262" s="4" t="str">
        <f t="shared" ref="AV262:AV325" si="80">IF(AND(R262&gt;=75,R262&lt;100,COUNTIF(L262:N262,"&gt;=95")&lt;3)=TRUE,"S","N")</f>
        <v>N</v>
      </c>
      <c r="AW262" s="4" t="str">
        <f t="shared" ref="AW262:AW325" si="81">IF(OR(AND(D262&gt;=100000,OR(AB262&gt;=10,AC262&gt;=10,AD262&gt;=10,AJ262&gt;=10,AP262&gt;=10)=FALSE,R262&lt;75),AND(D262&lt;100000,R262&lt;75))=TRUE,"S","N")</f>
        <v>N</v>
      </c>
      <c r="AX262" s="4" t="str">
        <f t="shared" ref="AX262:AX325" si="82">IF(AND(D262&gt;=100000,OR(AB262&gt;=10,AC262&gt;=10,AD262&gt;=10,AJ262&gt;=10,AP262&gt;=10)=TRUE,R262&lt;75)=TRUE,"S","N")</f>
        <v>N</v>
      </c>
      <c r="AY262" s="4" t="str">
        <f t="shared" ref="AY262:AY325" si="83">IF(AT262="S",AT$3,IF(AU262="S",AU$3,IF(AV262="S",AV$3,IF(AW262="S",AW$3,IF(AX262="S",AX$3)))))</f>
        <v>Risco Baixo</v>
      </c>
    </row>
    <row r="263" spans="1:51" ht="16.5" x14ac:dyDescent="0.3">
      <c r="A263" s="1" t="s">
        <v>1466</v>
      </c>
      <c r="B263" s="1" t="s">
        <v>303</v>
      </c>
      <c r="C263">
        <v>42</v>
      </c>
      <c r="D263" s="5">
        <v>5200</v>
      </c>
      <c r="E263" s="6">
        <f t="shared" si="68"/>
        <v>0.80769230769230771</v>
      </c>
      <c r="F263" s="7">
        <v>67.44</v>
      </c>
      <c r="G263" s="7">
        <v>79.069999999999993</v>
      </c>
      <c r="H263" s="7">
        <v>23.26</v>
      </c>
      <c r="I263" s="7">
        <v>62.79</v>
      </c>
      <c r="J263" s="7">
        <v>65.12</v>
      </c>
      <c r="K263" s="7">
        <v>81.400000000000006</v>
      </c>
      <c r="L263" s="7">
        <v>65.12</v>
      </c>
      <c r="M263" s="7">
        <v>67.44</v>
      </c>
      <c r="N263" s="1">
        <v>51.16</v>
      </c>
      <c r="O263" s="7">
        <v>41.86</v>
      </c>
      <c r="P263" s="7">
        <v>48.84</v>
      </c>
      <c r="Q263" s="12">
        <f t="shared" si="77"/>
        <v>0</v>
      </c>
      <c r="R263" s="7">
        <f t="shared" si="69"/>
        <v>0</v>
      </c>
      <c r="S263" s="1" t="b">
        <f t="shared" si="70"/>
        <v>1</v>
      </c>
      <c r="T263" s="1">
        <v>312310</v>
      </c>
      <c r="U263" s="1" t="s">
        <v>303</v>
      </c>
      <c r="V263" s="1">
        <v>76</v>
      </c>
      <c r="W263" s="1">
        <v>84</v>
      </c>
      <c r="X263" s="1">
        <v>76</v>
      </c>
      <c r="Y263" s="1">
        <v>84</v>
      </c>
      <c r="Z263" s="1">
        <v>76</v>
      </c>
      <c r="AA263" s="1">
        <v>84</v>
      </c>
      <c r="AB263" s="7">
        <f t="shared" si="66"/>
        <v>-10.526315789473683</v>
      </c>
      <c r="AC263" s="7">
        <f t="shared" si="67"/>
        <v>-10.526315789473683</v>
      </c>
      <c r="AD263" s="7">
        <f t="shared" si="71"/>
        <v>-10.526315789473683</v>
      </c>
      <c r="AE263" s="1" t="b">
        <f t="shared" si="72"/>
        <v>0</v>
      </c>
      <c r="AF263" s="1">
        <v>312310</v>
      </c>
      <c r="AG263" s="1" t="s">
        <v>303</v>
      </c>
      <c r="AH263" s="1">
        <v>76</v>
      </c>
      <c r="AI263" s="1">
        <v>80</v>
      </c>
      <c r="AJ263" s="7">
        <f t="shared" si="73"/>
        <v>-5.2631578947368416</v>
      </c>
      <c r="AK263" s="1" t="b">
        <f t="shared" si="74"/>
        <v>0</v>
      </c>
      <c r="AL263" s="1">
        <v>312310</v>
      </c>
      <c r="AM263" s="1" t="s">
        <v>303</v>
      </c>
      <c r="AN263" s="1">
        <v>44</v>
      </c>
      <c r="AO263" s="1">
        <v>28</v>
      </c>
      <c r="AP263" s="7">
        <f t="shared" si="75"/>
        <v>36.363636363636367</v>
      </c>
      <c r="AQ263" s="1" t="b">
        <f t="shared" si="76"/>
        <v>0</v>
      </c>
      <c r="AR263" s="1">
        <v>312310</v>
      </c>
      <c r="AS263" s="1" t="s">
        <v>303</v>
      </c>
      <c r="AT263" s="4" t="str">
        <f t="shared" si="78"/>
        <v>N</v>
      </c>
      <c r="AU263" s="4" t="str">
        <f t="shared" si="79"/>
        <v>N</v>
      </c>
      <c r="AV263" s="4" t="str">
        <f t="shared" si="80"/>
        <v>N</v>
      </c>
      <c r="AW263" s="4" t="str">
        <f t="shared" si="81"/>
        <v>S</v>
      </c>
      <c r="AX263" s="4" t="str">
        <f t="shared" si="82"/>
        <v>N</v>
      </c>
      <c r="AY263" s="4" t="str">
        <f t="shared" si="83"/>
        <v>Risco Alto</v>
      </c>
    </row>
    <row r="264" spans="1:51" ht="16.5" x14ac:dyDescent="0.3">
      <c r="A264" s="1" t="s">
        <v>1278</v>
      </c>
      <c r="B264" s="1" t="s">
        <v>304</v>
      </c>
      <c r="C264">
        <v>142</v>
      </c>
      <c r="D264" s="5">
        <v>13686</v>
      </c>
      <c r="E264" s="6">
        <f t="shared" si="68"/>
        <v>1.0375566272102879</v>
      </c>
      <c r="F264" s="7">
        <v>104.6</v>
      </c>
      <c r="G264" s="7">
        <v>100</v>
      </c>
      <c r="H264" s="7">
        <v>134.47999999999999</v>
      </c>
      <c r="I264" s="7">
        <v>94.25</v>
      </c>
      <c r="J264" s="7">
        <v>95.4</v>
      </c>
      <c r="K264" s="7">
        <v>101.15</v>
      </c>
      <c r="L264" s="7">
        <v>95.4</v>
      </c>
      <c r="M264" s="7">
        <v>96.55</v>
      </c>
      <c r="N264" s="1">
        <v>89.66</v>
      </c>
      <c r="O264" s="7">
        <v>97.7</v>
      </c>
      <c r="P264" s="7">
        <v>101.15</v>
      </c>
      <c r="Q264" s="12">
        <f t="shared" si="77"/>
        <v>9</v>
      </c>
      <c r="R264" s="7">
        <f t="shared" si="69"/>
        <v>81.818181818181827</v>
      </c>
      <c r="S264" s="1" t="b">
        <f t="shared" si="70"/>
        <v>1</v>
      </c>
      <c r="T264" s="1">
        <v>312320</v>
      </c>
      <c r="U264" s="1" t="s">
        <v>304</v>
      </c>
      <c r="V264" s="1">
        <v>150</v>
      </c>
      <c r="W264" s="1">
        <v>141</v>
      </c>
      <c r="X264" s="1">
        <v>149</v>
      </c>
      <c r="Y264" s="1">
        <v>144</v>
      </c>
      <c r="Z264" s="1">
        <v>148</v>
      </c>
      <c r="AA264" s="1">
        <v>144</v>
      </c>
      <c r="AB264" s="7">
        <f t="shared" si="66"/>
        <v>6</v>
      </c>
      <c r="AC264" s="7">
        <f t="shared" si="67"/>
        <v>3.3557046979865772</v>
      </c>
      <c r="AD264" s="7">
        <f t="shared" si="71"/>
        <v>2.7027027027027026</v>
      </c>
      <c r="AE264" s="1" t="b">
        <f t="shared" si="72"/>
        <v>0</v>
      </c>
      <c r="AF264" s="1">
        <v>312320</v>
      </c>
      <c r="AG264" s="1" t="s">
        <v>304</v>
      </c>
      <c r="AH264" s="1">
        <v>151</v>
      </c>
      <c r="AI264" s="1">
        <v>131</v>
      </c>
      <c r="AJ264" s="7">
        <f t="shared" si="73"/>
        <v>13.245033112582782</v>
      </c>
      <c r="AK264" s="1" t="b">
        <f t="shared" si="74"/>
        <v>0</v>
      </c>
      <c r="AL264" s="1">
        <v>312320</v>
      </c>
      <c r="AM264" s="1" t="s">
        <v>304</v>
      </c>
      <c r="AN264" s="1">
        <v>150</v>
      </c>
      <c r="AO264" s="1">
        <v>134</v>
      </c>
      <c r="AP264" s="7">
        <f t="shared" si="75"/>
        <v>10.666666666666668</v>
      </c>
      <c r="AQ264" s="1" t="b">
        <f t="shared" si="76"/>
        <v>0</v>
      </c>
      <c r="AR264" s="1">
        <v>312320</v>
      </c>
      <c r="AS264" s="1" t="s">
        <v>304</v>
      </c>
      <c r="AT264" s="4" t="str">
        <f t="shared" si="78"/>
        <v>N</v>
      </c>
      <c r="AU264" s="4" t="str">
        <f t="shared" si="79"/>
        <v>N</v>
      </c>
      <c r="AV264" s="4" t="str">
        <f t="shared" si="80"/>
        <v>S</v>
      </c>
      <c r="AW264" s="4" t="str">
        <f t="shared" si="81"/>
        <v>N</v>
      </c>
      <c r="AX264" s="4" t="str">
        <f t="shared" si="82"/>
        <v>N</v>
      </c>
      <c r="AY264" s="4" t="str">
        <f t="shared" si="83"/>
        <v>Risco Médio</v>
      </c>
    </row>
    <row r="265" spans="1:51" ht="16.5" x14ac:dyDescent="0.3">
      <c r="A265" s="1" t="s">
        <v>2364</v>
      </c>
      <c r="B265" s="1" t="s">
        <v>305</v>
      </c>
      <c r="C265">
        <v>54</v>
      </c>
      <c r="D265" s="5">
        <v>4412</v>
      </c>
      <c r="E265" s="6">
        <f t="shared" si="68"/>
        <v>1.2239347234814144</v>
      </c>
      <c r="F265" s="7">
        <v>103.33</v>
      </c>
      <c r="G265" s="7">
        <v>103.33</v>
      </c>
      <c r="H265" s="7" t="s">
        <v>62</v>
      </c>
      <c r="I265" s="7">
        <v>110</v>
      </c>
      <c r="J265" s="7">
        <v>133.33000000000001</v>
      </c>
      <c r="K265" s="7">
        <v>106.67</v>
      </c>
      <c r="L265" s="7">
        <v>130</v>
      </c>
      <c r="M265" s="7">
        <v>126.67</v>
      </c>
      <c r="N265" s="1">
        <v>110</v>
      </c>
      <c r="O265" s="7">
        <v>113.33</v>
      </c>
      <c r="P265" s="7">
        <v>106.67</v>
      </c>
      <c r="Q265" s="12">
        <f t="shared" si="77"/>
        <v>10</v>
      </c>
      <c r="R265" s="7">
        <f t="shared" si="69"/>
        <v>90.909090909090907</v>
      </c>
      <c r="S265" s="1" t="b">
        <f t="shared" si="70"/>
        <v>1</v>
      </c>
      <c r="T265" s="1">
        <v>312330</v>
      </c>
      <c r="U265" s="1" t="s">
        <v>305</v>
      </c>
      <c r="V265" s="1">
        <v>62</v>
      </c>
      <c r="W265" s="1">
        <v>51</v>
      </c>
      <c r="X265" s="1">
        <v>64</v>
      </c>
      <c r="Y265" s="1">
        <v>54</v>
      </c>
      <c r="Z265" s="1">
        <v>64</v>
      </c>
      <c r="AA265" s="1">
        <v>54</v>
      </c>
      <c r="AB265" s="7">
        <f t="shared" si="66"/>
        <v>17.741935483870968</v>
      </c>
      <c r="AC265" s="7">
        <f t="shared" si="67"/>
        <v>15.625</v>
      </c>
      <c r="AD265" s="7">
        <f t="shared" si="71"/>
        <v>15.625</v>
      </c>
      <c r="AE265" s="1" t="b">
        <f t="shared" si="72"/>
        <v>0</v>
      </c>
      <c r="AF265" s="1">
        <v>312330</v>
      </c>
      <c r="AG265" s="1" t="s">
        <v>305</v>
      </c>
      <c r="AH265" s="1">
        <v>64</v>
      </c>
      <c r="AI265" s="1">
        <v>43</v>
      </c>
      <c r="AJ265" s="7">
        <f t="shared" si="73"/>
        <v>32.8125</v>
      </c>
      <c r="AK265" s="1" t="b">
        <f t="shared" si="74"/>
        <v>0</v>
      </c>
      <c r="AL265" s="1">
        <v>312330</v>
      </c>
      <c r="AM265" s="1" t="s">
        <v>305</v>
      </c>
      <c r="AN265" s="1">
        <v>64</v>
      </c>
      <c r="AO265" s="1">
        <v>46</v>
      </c>
      <c r="AP265" s="7">
        <f t="shared" si="75"/>
        <v>28.125</v>
      </c>
      <c r="AQ265" s="1" t="b">
        <f t="shared" si="76"/>
        <v>0</v>
      </c>
      <c r="AR265" s="1">
        <v>312330</v>
      </c>
      <c r="AS265" s="1" t="s">
        <v>305</v>
      </c>
      <c r="AT265" s="4" t="str">
        <f t="shared" si="78"/>
        <v>N</v>
      </c>
      <c r="AU265" s="4" t="str">
        <f t="shared" si="79"/>
        <v>S</v>
      </c>
      <c r="AV265" s="4" t="str">
        <f t="shared" si="80"/>
        <v>N</v>
      </c>
      <c r="AW265" s="4" t="str">
        <f t="shared" si="81"/>
        <v>N</v>
      </c>
      <c r="AX265" s="4" t="str">
        <f t="shared" si="82"/>
        <v>N</v>
      </c>
      <c r="AY265" s="4" t="str">
        <f t="shared" si="83"/>
        <v>Risco Baixo</v>
      </c>
    </row>
    <row r="266" spans="1:51" ht="16.5" x14ac:dyDescent="0.3">
      <c r="A266" s="1" t="s">
        <v>1872</v>
      </c>
      <c r="B266" s="1" t="s">
        <v>306</v>
      </c>
      <c r="C266">
        <v>14</v>
      </c>
      <c r="D266" s="5">
        <v>1454</v>
      </c>
      <c r="E266" s="6">
        <f t="shared" si="68"/>
        <v>0.96286107290233847</v>
      </c>
      <c r="F266" s="7">
        <v>22.22</v>
      </c>
      <c r="G266" s="7">
        <v>144.44</v>
      </c>
      <c r="H266" s="7">
        <v>22.22</v>
      </c>
      <c r="I266" s="7">
        <v>144.44</v>
      </c>
      <c r="J266" s="7">
        <v>133.33000000000001</v>
      </c>
      <c r="K266" s="7">
        <v>144.44</v>
      </c>
      <c r="L266" s="7">
        <v>133.33000000000001</v>
      </c>
      <c r="M266" s="7">
        <v>133.33000000000001</v>
      </c>
      <c r="N266" s="1">
        <v>133.33000000000001</v>
      </c>
      <c r="O266" s="7">
        <v>133.33000000000001</v>
      </c>
      <c r="P266" s="7">
        <v>133.33000000000001</v>
      </c>
      <c r="Q266" s="12">
        <f t="shared" si="77"/>
        <v>9</v>
      </c>
      <c r="R266" s="7">
        <f t="shared" si="69"/>
        <v>81.818181818181827</v>
      </c>
      <c r="S266" s="1" t="b">
        <f t="shared" si="70"/>
        <v>1</v>
      </c>
      <c r="T266" s="1">
        <v>312340</v>
      </c>
      <c r="U266" s="1" t="s">
        <v>306</v>
      </c>
      <c r="V266" s="1">
        <v>17</v>
      </c>
      <c r="W266" s="1">
        <v>19</v>
      </c>
      <c r="X266" s="1">
        <v>17</v>
      </c>
      <c r="Y266" s="1">
        <v>21</v>
      </c>
      <c r="Z266" s="1">
        <v>17</v>
      </c>
      <c r="AA266" s="1">
        <v>21</v>
      </c>
      <c r="AB266" s="7">
        <f t="shared" si="66"/>
        <v>-11.76470588235294</v>
      </c>
      <c r="AC266" s="7">
        <f t="shared" si="67"/>
        <v>-23.52941176470588</v>
      </c>
      <c r="AD266" s="7">
        <f t="shared" si="71"/>
        <v>-23.52941176470588</v>
      </c>
      <c r="AE266" s="1" t="b">
        <f t="shared" si="72"/>
        <v>0</v>
      </c>
      <c r="AF266" s="1">
        <v>312340</v>
      </c>
      <c r="AG266" s="1" t="s">
        <v>306</v>
      </c>
      <c r="AH266" s="1">
        <v>19</v>
      </c>
      <c r="AI266" s="1">
        <v>20</v>
      </c>
      <c r="AJ266" s="7">
        <f t="shared" si="73"/>
        <v>-5.2631578947368416</v>
      </c>
      <c r="AK266" s="1" t="b">
        <f t="shared" si="74"/>
        <v>0</v>
      </c>
      <c r="AL266" s="1">
        <v>312340</v>
      </c>
      <c r="AM266" s="1" t="s">
        <v>306</v>
      </c>
      <c r="AN266" s="1">
        <v>16</v>
      </c>
      <c r="AO266" s="1">
        <v>18</v>
      </c>
      <c r="AP266" s="7">
        <f t="shared" si="75"/>
        <v>-12.5</v>
      </c>
      <c r="AQ266" s="1" t="b">
        <f t="shared" si="76"/>
        <v>0</v>
      </c>
      <c r="AR266" s="1">
        <v>312340</v>
      </c>
      <c r="AS266" s="1" t="s">
        <v>306</v>
      </c>
      <c r="AT266" s="4" t="str">
        <f t="shared" si="78"/>
        <v>N</v>
      </c>
      <c r="AU266" s="4" t="str">
        <f t="shared" si="79"/>
        <v>S</v>
      </c>
      <c r="AV266" s="4" t="str">
        <f t="shared" si="80"/>
        <v>N</v>
      </c>
      <c r="AW266" s="4" t="str">
        <f t="shared" si="81"/>
        <v>N</v>
      </c>
      <c r="AX266" s="4" t="str">
        <f t="shared" si="82"/>
        <v>N</v>
      </c>
      <c r="AY266" s="4" t="str">
        <f t="shared" si="83"/>
        <v>Risco Baixo</v>
      </c>
    </row>
    <row r="267" spans="1:51" ht="16.5" x14ac:dyDescent="0.3">
      <c r="A267" s="1" t="s">
        <v>2484</v>
      </c>
      <c r="B267" s="1" t="s">
        <v>307</v>
      </c>
      <c r="C267">
        <v>15</v>
      </c>
      <c r="D267" s="5">
        <v>1850</v>
      </c>
      <c r="E267" s="6">
        <f t="shared" si="68"/>
        <v>0.81081081081081086</v>
      </c>
      <c r="F267" s="7">
        <v>20</v>
      </c>
      <c r="G267" s="7">
        <v>220</v>
      </c>
      <c r="H267" s="7" t="s">
        <v>62</v>
      </c>
      <c r="I267" s="7">
        <v>240</v>
      </c>
      <c r="J267" s="7">
        <v>180</v>
      </c>
      <c r="K267" s="7">
        <v>220</v>
      </c>
      <c r="L267" s="7">
        <v>180</v>
      </c>
      <c r="M267" s="7">
        <v>180</v>
      </c>
      <c r="N267" s="1">
        <v>160</v>
      </c>
      <c r="O267" s="7">
        <v>180</v>
      </c>
      <c r="P267" s="7">
        <v>240</v>
      </c>
      <c r="Q267" s="12">
        <f t="shared" si="77"/>
        <v>9</v>
      </c>
      <c r="R267" s="7">
        <f t="shared" si="69"/>
        <v>81.818181818181827</v>
      </c>
      <c r="S267" s="1" t="b">
        <f t="shared" si="70"/>
        <v>1</v>
      </c>
      <c r="T267" s="1">
        <v>312350</v>
      </c>
      <c r="U267" s="1" t="s">
        <v>307</v>
      </c>
      <c r="V267" s="1">
        <v>17</v>
      </c>
      <c r="W267" s="1">
        <v>14</v>
      </c>
      <c r="X267" s="1">
        <v>16</v>
      </c>
      <c r="Y267" s="1">
        <v>14</v>
      </c>
      <c r="Z267" s="1">
        <v>16</v>
      </c>
      <c r="AA267" s="1">
        <v>14</v>
      </c>
      <c r="AB267" s="7">
        <f t="shared" si="66"/>
        <v>17.647058823529413</v>
      </c>
      <c r="AC267" s="7">
        <f t="shared" si="67"/>
        <v>12.5</v>
      </c>
      <c r="AD267" s="7">
        <f t="shared" si="71"/>
        <v>12.5</v>
      </c>
      <c r="AE267" s="1" t="b">
        <f t="shared" si="72"/>
        <v>0</v>
      </c>
      <c r="AF267" s="1">
        <v>312350</v>
      </c>
      <c r="AG267" s="1" t="s">
        <v>307</v>
      </c>
      <c r="AH267" s="1">
        <v>16</v>
      </c>
      <c r="AI267" s="1">
        <v>14</v>
      </c>
      <c r="AJ267" s="7">
        <f t="shared" si="73"/>
        <v>12.5</v>
      </c>
      <c r="AK267" s="1" t="b">
        <f t="shared" si="74"/>
        <v>0</v>
      </c>
      <c r="AL267" s="1">
        <v>312350</v>
      </c>
      <c r="AM267" s="1" t="s">
        <v>307</v>
      </c>
      <c r="AN267" s="1">
        <v>16</v>
      </c>
      <c r="AO267" s="1">
        <v>14</v>
      </c>
      <c r="AP267" s="7">
        <f t="shared" si="75"/>
        <v>12.5</v>
      </c>
      <c r="AQ267" s="1" t="b">
        <f t="shared" si="76"/>
        <v>0</v>
      </c>
      <c r="AR267" s="1">
        <v>312350</v>
      </c>
      <c r="AS267" s="1" t="s">
        <v>307</v>
      </c>
      <c r="AT267" s="4" t="str">
        <f t="shared" si="78"/>
        <v>N</v>
      </c>
      <c r="AU267" s="4" t="str">
        <f t="shared" si="79"/>
        <v>S</v>
      </c>
      <c r="AV267" s="4" t="str">
        <f t="shared" si="80"/>
        <v>N</v>
      </c>
      <c r="AW267" s="4" t="str">
        <f t="shared" si="81"/>
        <v>N</v>
      </c>
      <c r="AX267" s="4" t="str">
        <f t="shared" si="82"/>
        <v>N</v>
      </c>
      <c r="AY267" s="4" t="str">
        <f t="shared" si="83"/>
        <v>Risco Baixo</v>
      </c>
    </row>
    <row r="268" spans="1:51" ht="16.5" x14ac:dyDescent="0.3">
      <c r="A268" s="1" t="s">
        <v>1703</v>
      </c>
      <c r="B268" s="1" t="s">
        <v>308</v>
      </c>
      <c r="C268">
        <v>109</v>
      </c>
      <c r="D268" s="5">
        <v>7487</v>
      </c>
      <c r="E268" s="6">
        <f t="shared" si="68"/>
        <v>1.4558568184853746</v>
      </c>
      <c r="F268" s="7">
        <v>11.11</v>
      </c>
      <c r="G268" s="7">
        <v>66.67</v>
      </c>
      <c r="H268" s="7">
        <v>9.8800000000000008</v>
      </c>
      <c r="I268" s="7">
        <v>70.37</v>
      </c>
      <c r="J268" s="7">
        <v>88.89</v>
      </c>
      <c r="K268" s="7">
        <v>71.599999999999994</v>
      </c>
      <c r="L268" s="7">
        <v>80.25</v>
      </c>
      <c r="M268" s="7">
        <v>80.25</v>
      </c>
      <c r="N268" s="1">
        <v>92.59</v>
      </c>
      <c r="O268" s="7">
        <v>60.49</v>
      </c>
      <c r="P268" s="7">
        <v>83.95</v>
      </c>
      <c r="Q268" s="12">
        <f t="shared" si="77"/>
        <v>0</v>
      </c>
      <c r="R268" s="7">
        <f t="shared" si="69"/>
        <v>0</v>
      </c>
      <c r="S268" s="1" t="b">
        <f t="shared" si="70"/>
        <v>1</v>
      </c>
      <c r="T268" s="1">
        <v>312352</v>
      </c>
      <c r="U268" s="1" t="s">
        <v>308</v>
      </c>
      <c r="V268" s="1">
        <v>122</v>
      </c>
      <c r="W268" s="1">
        <v>103</v>
      </c>
      <c r="X268" s="1">
        <v>125</v>
      </c>
      <c r="Y268" s="1">
        <v>108</v>
      </c>
      <c r="Z268" s="1">
        <v>125</v>
      </c>
      <c r="AA268" s="1">
        <v>108</v>
      </c>
      <c r="AB268" s="7">
        <f t="shared" si="66"/>
        <v>15.573770491803279</v>
      </c>
      <c r="AC268" s="7">
        <f t="shared" si="67"/>
        <v>13.600000000000001</v>
      </c>
      <c r="AD268" s="7">
        <f t="shared" si="71"/>
        <v>13.600000000000001</v>
      </c>
      <c r="AE268" s="1" t="b">
        <f t="shared" si="72"/>
        <v>0</v>
      </c>
      <c r="AF268" s="1">
        <v>312352</v>
      </c>
      <c r="AG268" s="1" t="s">
        <v>308</v>
      </c>
      <c r="AH268" s="1">
        <v>124</v>
      </c>
      <c r="AI268" s="1">
        <v>98</v>
      </c>
      <c r="AJ268" s="7">
        <f t="shared" si="73"/>
        <v>20.967741935483872</v>
      </c>
      <c r="AK268" s="1" t="b">
        <f t="shared" si="74"/>
        <v>0</v>
      </c>
      <c r="AL268" s="1">
        <v>312352</v>
      </c>
      <c r="AM268" s="1" t="s">
        <v>308</v>
      </c>
      <c r="AN268" s="1">
        <v>125</v>
      </c>
      <c r="AO268" s="1">
        <v>85</v>
      </c>
      <c r="AP268" s="7">
        <f t="shared" si="75"/>
        <v>32</v>
      </c>
      <c r="AQ268" s="1" t="b">
        <f t="shared" si="76"/>
        <v>0</v>
      </c>
      <c r="AR268" s="1">
        <v>312352</v>
      </c>
      <c r="AS268" s="1" t="s">
        <v>308</v>
      </c>
      <c r="AT268" s="4" t="str">
        <f t="shared" si="78"/>
        <v>N</v>
      </c>
      <c r="AU268" s="4" t="str">
        <f t="shared" si="79"/>
        <v>N</v>
      </c>
      <c r="AV268" s="4" t="str">
        <f t="shared" si="80"/>
        <v>N</v>
      </c>
      <c r="AW268" s="4" t="str">
        <f t="shared" si="81"/>
        <v>S</v>
      </c>
      <c r="AX268" s="4" t="str">
        <f t="shared" si="82"/>
        <v>N</v>
      </c>
      <c r="AY268" s="4" t="str">
        <f t="shared" si="83"/>
        <v>Risco Alto</v>
      </c>
    </row>
    <row r="269" spans="1:51" ht="16.5" x14ac:dyDescent="0.3">
      <c r="A269" s="1" t="s">
        <v>2568</v>
      </c>
      <c r="B269" s="1" t="s">
        <v>309</v>
      </c>
      <c r="C269">
        <v>299</v>
      </c>
      <c r="D269" s="5">
        <v>25715</v>
      </c>
      <c r="E269" s="6">
        <f t="shared" si="68"/>
        <v>1.162745479292242</v>
      </c>
      <c r="F269" s="7">
        <v>113.76</v>
      </c>
      <c r="G269" s="7">
        <v>117.99</v>
      </c>
      <c r="H269" s="7">
        <v>109.52</v>
      </c>
      <c r="I269" s="7">
        <v>121.16</v>
      </c>
      <c r="J269" s="7">
        <v>121.69</v>
      </c>
      <c r="K269" s="7">
        <v>134.91999999999999</v>
      </c>
      <c r="L269" s="7">
        <v>121.69</v>
      </c>
      <c r="M269" s="7">
        <v>126.46</v>
      </c>
      <c r="N269" s="1">
        <v>116.4</v>
      </c>
      <c r="O269" s="7">
        <v>115.34</v>
      </c>
      <c r="P269" s="7">
        <v>122.75</v>
      </c>
      <c r="Q269" s="12">
        <f t="shared" si="77"/>
        <v>11</v>
      </c>
      <c r="R269" s="7">
        <f t="shared" si="69"/>
        <v>100</v>
      </c>
      <c r="S269" s="1" t="b">
        <f t="shared" si="70"/>
        <v>1</v>
      </c>
      <c r="T269" s="1">
        <v>312360</v>
      </c>
      <c r="U269" s="1" t="s">
        <v>309</v>
      </c>
      <c r="V269" s="1">
        <v>320</v>
      </c>
      <c r="W269" s="1">
        <v>321</v>
      </c>
      <c r="X269" s="1">
        <v>323</v>
      </c>
      <c r="Y269" s="1">
        <v>322</v>
      </c>
      <c r="Z269" s="1">
        <v>323</v>
      </c>
      <c r="AA269" s="1">
        <v>322</v>
      </c>
      <c r="AB269" s="7">
        <f t="shared" si="66"/>
        <v>-0.3125</v>
      </c>
      <c r="AC269" s="7">
        <f t="shared" si="67"/>
        <v>0.30959752321981426</v>
      </c>
      <c r="AD269" s="7">
        <f t="shared" si="71"/>
        <v>0.30959752321981426</v>
      </c>
      <c r="AE269" s="1" t="b">
        <f t="shared" si="72"/>
        <v>0</v>
      </c>
      <c r="AF269" s="1">
        <v>312360</v>
      </c>
      <c r="AG269" s="1" t="s">
        <v>309</v>
      </c>
      <c r="AH269" s="1">
        <v>324</v>
      </c>
      <c r="AI269" s="1">
        <v>344</v>
      </c>
      <c r="AJ269" s="7">
        <f t="shared" si="73"/>
        <v>-6.1728395061728394</v>
      </c>
      <c r="AK269" s="1" t="b">
        <f t="shared" si="74"/>
        <v>0</v>
      </c>
      <c r="AL269" s="1">
        <v>312360</v>
      </c>
      <c r="AM269" s="1" t="s">
        <v>309</v>
      </c>
      <c r="AN269" s="1">
        <v>321</v>
      </c>
      <c r="AO269" s="1">
        <v>331</v>
      </c>
      <c r="AP269" s="7">
        <f t="shared" si="75"/>
        <v>-3.1152647975077881</v>
      </c>
      <c r="AQ269" s="1" t="b">
        <f t="shared" si="76"/>
        <v>0</v>
      </c>
      <c r="AR269" s="1">
        <v>312360</v>
      </c>
      <c r="AS269" s="1" t="s">
        <v>309</v>
      </c>
      <c r="AT269" s="4" t="str">
        <f t="shared" si="78"/>
        <v>S</v>
      </c>
      <c r="AU269" s="4" t="str">
        <f t="shared" si="79"/>
        <v>N</v>
      </c>
      <c r="AV269" s="4" t="str">
        <f t="shared" si="80"/>
        <v>N</v>
      </c>
      <c r="AW269" s="4" t="str">
        <f t="shared" si="81"/>
        <v>N</v>
      </c>
      <c r="AX269" s="4" t="str">
        <f t="shared" si="82"/>
        <v>N</v>
      </c>
      <c r="AY269" s="4" t="str">
        <f t="shared" si="83"/>
        <v>Risco muito baixo</v>
      </c>
    </row>
    <row r="270" spans="1:51" ht="16.5" x14ac:dyDescent="0.3">
      <c r="A270" s="1" t="s">
        <v>1374</v>
      </c>
      <c r="B270" s="1" t="s">
        <v>310</v>
      </c>
      <c r="C270">
        <v>131</v>
      </c>
      <c r="D270" s="5">
        <v>10421</v>
      </c>
      <c r="E270" s="6">
        <f t="shared" si="68"/>
        <v>1.2570770559447271</v>
      </c>
      <c r="F270" s="7">
        <v>24.24</v>
      </c>
      <c r="G270" s="7">
        <v>69.7</v>
      </c>
      <c r="H270" s="7">
        <v>4.04</v>
      </c>
      <c r="I270" s="7">
        <v>80.81</v>
      </c>
      <c r="J270" s="7">
        <v>74.75</v>
      </c>
      <c r="K270" s="7">
        <v>83.84</v>
      </c>
      <c r="L270" s="7">
        <v>74.75</v>
      </c>
      <c r="M270" s="7">
        <v>73.739999999999995</v>
      </c>
      <c r="N270" s="1">
        <v>114.14</v>
      </c>
      <c r="O270" s="7">
        <v>86.87</v>
      </c>
      <c r="P270" s="7">
        <v>101.01</v>
      </c>
      <c r="Q270" s="12">
        <f t="shared" si="77"/>
        <v>2</v>
      </c>
      <c r="R270" s="7">
        <f t="shared" si="69"/>
        <v>18.181818181818183</v>
      </c>
      <c r="S270" s="1" t="b">
        <f t="shared" si="70"/>
        <v>1</v>
      </c>
      <c r="T270" s="1">
        <v>312370</v>
      </c>
      <c r="U270" s="1" t="s">
        <v>310</v>
      </c>
      <c r="V270" s="1">
        <v>129</v>
      </c>
      <c r="W270" s="1">
        <v>140</v>
      </c>
      <c r="X270" s="1">
        <v>136</v>
      </c>
      <c r="Y270" s="1">
        <v>144</v>
      </c>
      <c r="Z270" s="1">
        <v>136</v>
      </c>
      <c r="AA270" s="1">
        <v>144</v>
      </c>
      <c r="AB270" s="7">
        <f t="shared" si="66"/>
        <v>-8.5271317829457356</v>
      </c>
      <c r="AC270" s="7">
        <f t="shared" si="67"/>
        <v>-5.8823529411764701</v>
      </c>
      <c r="AD270" s="7">
        <f t="shared" si="71"/>
        <v>-5.8823529411764701</v>
      </c>
      <c r="AE270" s="1" t="b">
        <f t="shared" si="72"/>
        <v>0</v>
      </c>
      <c r="AF270" s="1">
        <v>312370</v>
      </c>
      <c r="AG270" s="1" t="s">
        <v>310</v>
      </c>
      <c r="AH270" s="1">
        <v>138</v>
      </c>
      <c r="AI270" s="1">
        <v>127</v>
      </c>
      <c r="AJ270" s="7">
        <f t="shared" si="73"/>
        <v>7.9710144927536222</v>
      </c>
      <c r="AK270" s="1" t="b">
        <f t="shared" si="74"/>
        <v>0</v>
      </c>
      <c r="AL270" s="1">
        <v>312370</v>
      </c>
      <c r="AM270" s="1" t="s">
        <v>310</v>
      </c>
      <c r="AN270" s="1">
        <v>136</v>
      </c>
      <c r="AO270" s="1">
        <v>126</v>
      </c>
      <c r="AP270" s="7">
        <f t="shared" si="75"/>
        <v>7.3529411764705888</v>
      </c>
      <c r="AQ270" s="1" t="b">
        <f t="shared" si="76"/>
        <v>0</v>
      </c>
      <c r="AR270" s="1">
        <v>312370</v>
      </c>
      <c r="AS270" s="1" t="s">
        <v>310</v>
      </c>
      <c r="AT270" s="4" t="str">
        <f t="shared" si="78"/>
        <v>N</v>
      </c>
      <c r="AU270" s="4" t="str">
        <f t="shared" si="79"/>
        <v>N</v>
      </c>
      <c r="AV270" s="4" t="str">
        <f t="shared" si="80"/>
        <v>N</v>
      </c>
      <c r="AW270" s="4" t="str">
        <f t="shared" si="81"/>
        <v>S</v>
      </c>
      <c r="AX270" s="4" t="str">
        <f t="shared" si="82"/>
        <v>N</v>
      </c>
      <c r="AY270" s="4" t="str">
        <f t="shared" si="83"/>
        <v>Risco Alto</v>
      </c>
    </row>
    <row r="271" spans="1:51" ht="16.5" x14ac:dyDescent="0.3">
      <c r="A271" s="1" t="s">
        <v>1770</v>
      </c>
      <c r="B271" s="1" t="s">
        <v>311</v>
      </c>
      <c r="C271">
        <v>84</v>
      </c>
      <c r="D271" s="5">
        <v>7128</v>
      </c>
      <c r="E271" s="6">
        <f t="shared" si="68"/>
        <v>1.1784511784511784</v>
      </c>
      <c r="F271" s="7">
        <v>9.6199999999999992</v>
      </c>
      <c r="G271" s="7">
        <v>111.54</v>
      </c>
      <c r="H271" s="7">
        <v>7.69</v>
      </c>
      <c r="I271" s="7">
        <v>115.38</v>
      </c>
      <c r="J271" s="7">
        <v>119.23</v>
      </c>
      <c r="K271" s="7">
        <v>125</v>
      </c>
      <c r="L271" s="7">
        <v>107.69</v>
      </c>
      <c r="M271" s="7">
        <v>107.69</v>
      </c>
      <c r="N271" s="1">
        <v>125</v>
      </c>
      <c r="O271" s="7">
        <v>105.77</v>
      </c>
      <c r="P271" s="7">
        <v>132.69</v>
      </c>
      <c r="Q271" s="12">
        <f t="shared" si="77"/>
        <v>9</v>
      </c>
      <c r="R271" s="7">
        <f t="shared" si="69"/>
        <v>81.818181818181827</v>
      </c>
      <c r="S271" s="1" t="b">
        <f t="shared" si="70"/>
        <v>1</v>
      </c>
      <c r="T271" s="1">
        <v>312380</v>
      </c>
      <c r="U271" s="1" t="s">
        <v>311</v>
      </c>
      <c r="V271" s="1">
        <v>91</v>
      </c>
      <c r="W271" s="1">
        <v>86</v>
      </c>
      <c r="X271" s="1">
        <v>91</v>
      </c>
      <c r="Y271" s="1">
        <v>91</v>
      </c>
      <c r="Z271" s="1">
        <v>91</v>
      </c>
      <c r="AA271" s="1">
        <v>91</v>
      </c>
      <c r="AB271" s="7">
        <f t="shared" si="66"/>
        <v>5.4945054945054945</v>
      </c>
      <c r="AC271" s="7">
        <f t="shared" si="67"/>
        <v>0</v>
      </c>
      <c r="AD271" s="7">
        <f t="shared" si="71"/>
        <v>0</v>
      </c>
      <c r="AE271" s="1" t="b">
        <f t="shared" si="72"/>
        <v>0</v>
      </c>
      <c r="AF271" s="1">
        <v>312380</v>
      </c>
      <c r="AG271" s="1" t="s">
        <v>311</v>
      </c>
      <c r="AH271" s="1">
        <v>92</v>
      </c>
      <c r="AI271" s="1">
        <v>92</v>
      </c>
      <c r="AJ271" s="7">
        <f t="shared" si="73"/>
        <v>0</v>
      </c>
      <c r="AK271" s="1" t="b">
        <f t="shared" si="74"/>
        <v>0</v>
      </c>
      <c r="AL271" s="1">
        <v>312380</v>
      </c>
      <c r="AM271" s="1" t="s">
        <v>311</v>
      </c>
      <c r="AN271" s="1">
        <v>92</v>
      </c>
      <c r="AO271" s="1">
        <v>91</v>
      </c>
      <c r="AP271" s="7">
        <f t="shared" si="75"/>
        <v>1.0869565217391304</v>
      </c>
      <c r="AQ271" s="1" t="b">
        <f t="shared" si="76"/>
        <v>0</v>
      </c>
      <c r="AR271" s="1">
        <v>312380</v>
      </c>
      <c r="AS271" s="1" t="s">
        <v>311</v>
      </c>
      <c r="AT271" s="4" t="str">
        <f t="shared" si="78"/>
        <v>N</v>
      </c>
      <c r="AU271" s="4" t="str">
        <f t="shared" si="79"/>
        <v>S</v>
      </c>
      <c r="AV271" s="4" t="str">
        <f t="shared" si="80"/>
        <v>N</v>
      </c>
      <c r="AW271" s="4" t="str">
        <f t="shared" si="81"/>
        <v>N</v>
      </c>
      <c r="AX271" s="4" t="str">
        <f t="shared" si="82"/>
        <v>N</v>
      </c>
      <c r="AY271" s="4" t="str">
        <f t="shared" si="83"/>
        <v>Risco Baixo</v>
      </c>
    </row>
    <row r="272" spans="1:51" ht="16.5" x14ac:dyDescent="0.3">
      <c r="A272" s="1" t="s">
        <v>1125</v>
      </c>
      <c r="B272" s="1" t="s">
        <v>312</v>
      </c>
      <c r="C272">
        <v>71</v>
      </c>
      <c r="D272" s="5">
        <v>5194</v>
      </c>
      <c r="E272" s="6">
        <f t="shared" si="68"/>
        <v>1.3669618790912592</v>
      </c>
      <c r="F272" s="7">
        <v>127.66</v>
      </c>
      <c r="G272" s="7">
        <v>102.13</v>
      </c>
      <c r="H272" s="7">
        <v>29.79</v>
      </c>
      <c r="I272" s="7">
        <v>89.36</v>
      </c>
      <c r="J272" s="7">
        <v>93.62</v>
      </c>
      <c r="K272" s="7">
        <v>112.77</v>
      </c>
      <c r="L272" s="7">
        <v>93.62</v>
      </c>
      <c r="M272" s="7">
        <v>91.49</v>
      </c>
      <c r="N272" s="1">
        <v>106.38</v>
      </c>
      <c r="O272" s="7">
        <v>80.849999999999994</v>
      </c>
      <c r="P272" s="7">
        <v>144.68</v>
      </c>
      <c r="Q272" s="12">
        <f t="shared" si="77"/>
        <v>5</v>
      </c>
      <c r="R272" s="7">
        <f t="shared" si="69"/>
        <v>45.454545454545453</v>
      </c>
      <c r="S272" s="1" t="b">
        <f t="shared" si="70"/>
        <v>1</v>
      </c>
      <c r="T272" s="1">
        <v>312385</v>
      </c>
      <c r="U272" s="1" t="s">
        <v>312</v>
      </c>
      <c r="V272" s="1">
        <v>63</v>
      </c>
      <c r="W272" s="1">
        <v>50</v>
      </c>
      <c r="X272" s="1">
        <v>65</v>
      </c>
      <c r="Y272" s="1">
        <v>49</v>
      </c>
      <c r="Z272" s="1">
        <v>63</v>
      </c>
      <c r="AA272" s="1">
        <v>49</v>
      </c>
      <c r="AB272" s="7">
        <f t="shared" si="66"/>
        <v>20.634920634920633</v>
      </c>
      <c r="AC272" s="7">
        <f t="shared" si="67"/>
        <v>24.615384615384617</v>
      </c>
      <c r="AD272" s="7">
        <f t="shared" si="71"/>
        <v>22.222222222222221</v>
      </c>
      <c r="AE272" s="1" t="b">
        <f t="shared" si="72"/>
        <v>0</v>
      </c>
      <c r="AF272" s="1">
        <v>312385</v>
      </c>
      <c r="AG272" s="1" t="s">
        <v>312</v>
      </c>
      <c r="AH272" s="1">
        <v>65</v>
      </c>
      <c r="AI272" s="1">
        <v>54</v>
      </c>
      <c r="AJ272" s="7">
        <f t="shared" si="73"/>
        <v>16.923076923076923</v>
      </c>
      <c r="AK272" s="1" t="b">
        <f t="shared" si="74"/>
        <v>0</v>
      </c>
      <c r="AL272" s="1">
        <v>312385</v>
      </c>
      <c r="AM272" s="1" t="s">
        <v>312</v>
      </c>
      <c r="AN272" s="1">
        <v>63</v>
      </c>
      <c r="AO272" s="1">
        <v>53</v>
      </c>
      <c r="AP272" s="7">
        <f t="shared" si="75"/>
        <v>15.873015873015872</v>
      </c>
      <c r="AQ272" s="1" t="b">
        <f t="shared" si="76"/>
        <v>0</v>
      </c>
      <c r="AR272" s="1">
        <v>312385</v>
      </c>
      <c r="AS272" s="1" t="s">
        <v>312</v>
      </c>
      <c r="AT272" s="4" t="str">
        <f t="shared" si="78"/>
        <v>N</v>
      </c>
      <c r="AU272" s="4" t="str">
        <f t="shared" si="79"/>
        <v>N</v>
      </c>
      <c r="AV272" s="4" t="str">
        <f t="shared" si="80"/>
        <v>N</v>
      </c>
      <c r="AW272" s="4" t="str">
        <f t="shared" si="81"/>
        <v>S</v>
      </c>
      <c r="AX272" s="4" t="str">
        <f t="shared" si="82"/>
        <v>N</v>
      </c>
      <c r="AY272" s="4" t="str">
        <f t="shared" si="83"/>
        <v>Risco Alto</v>
      </c>
    </row>
    <row r="273" spans="1:51" ht="16.5" x14ac:dyDescent="0.3">
      <c r="A273" s="1" t="s">
        <v>2192</v>
      </c>
      <c r="B273" s="1" t="s">
        <v>313</v>
      </c>
      <c r="C273">
        <v>158</v>
      </c>
      <c r="D273" s="5">
        <v>14413</v>
      </c>
      <c r="E273" s="6">
        <f t="shared" si="68"/>
        <v>1.0962325678207174</v>
      </c>
      <c r="F273" s="7">
        <v>84.26</v>
      </c>
      <c r="G273" s="7">
        <v>96.3</v>
      </c>
      <c r="H273" s="7">
        <v>79.63</v>
      </c>
      <c r="I273" s="7">
        <v>91.67</v>
      </c>
      <c r="J273" s="7">
        <v>97.22</v>
      </c>
      <c r="K273" s="7">
        <v>95.37</v>
      </c>
      <c r="L273" s="7">
        <v>97.22</v>
      </c>
      <c r="M273" s="7">
        <v>97.22</v>
      </c>
      <c r="N273" s="1">
        <v>105.56</v>
      </c>
      <c r="O273" s="7">
        <v>112.04</v>
      </c>
      <c r="P273" s="7">
        <v>98.15</v>
      </c>
      <c r="Q273" s="12">
        <f t="shared" si="77"/>
        <v>8</v>
      </c>
      <c r="R273" s="7">
        <f t="shared" si="69"/>
        <v>72.727272727272734</v>
      </c>
      <c r="S273" s="1" t="b">
        <f t="shared" si="70"/>
        <v>1</v>
      </c>
      <c r="T273" s="1">
        <v>312390</v>
      </c>
      <c r="U273" s="1" t="s">
        <v>313</v>
      </c>
      <c r="V273" s="1">
        <v>197</v>
      </c>
      <c r="W273" s="1">
        <v>174</v>
      </c>
      <c r="X273" s="1">
        <v>199</v>
      </c>
      <c r="Y273" s="1">
        <v>178</v>
      </c>
      <c r="Z273" s="1">
        <v>199</v>
      </c>
      <c r="AA273" s="1">
        <v>177</v>
      </c>
      <c r="AB273" s="7">
        <f t="shared" si="66"/>
        <v>11.6751269035533</v>
      </c>
      <c r="AC273" s="7">
        <f t="shared" si="67"/>
        <v>10.552763819095476</v>
      </c>
      <c r="AD273" s="7">
        <f t="shared" si="71"/>
        <v>11.055276381909549</v>
      </c>
      <c r="AE273" s="1" t="b">
        <f t="shared" si="72"/>
        <v>0</v>
      </c>
      <c r="AF273" s="1">
        <v>312390</v>
      </c>
      <c r="AG273" s="1" t="s">
        <v>313</v>
      </c>
      <c r="AH273" s="1">
        <v>199</v>
      </c>
      <c r="AI273" s="1">
        <v>180</v>
      </c>
      <c r="AJ273" s="7">
        <f t="shared" si="73"/>
        <v>9.5477386934673358</v>
      </c>
      <c r="AK273" s="1" t="b">
        <f t="shared" si="74"/>
        <v>0</v>
      </c>
      <c r="AL273" s="1">
        <v>312390</v>
      </c>
      <c r="AM273" s="1" t="s">
        <v>313</v>
      </c>
      <c r="AN273" s="1">
        <v>201</v>
      </c>
      <c r="AO273" s="1">
        <v>181</v>
      </c>
      <c r="AP273" s="7">
        <f t="shared" si="75"/>
        <v>9.9502487562189064</v>
      </c>
      <c r="AQ273" s="1" t="b">
        <f t="shared" si="76"/>
        <v>0</v>
      </c>
      <c r="AR273" s="1">
        <v>312390</v>
      </c>
      <c r="AS273" s="1" t="s">
        <v>313</v>
      </c>
      <c r="AT273" s="4" t="str">
        <f t="shared" si="78"/>
        <v>N</v>
      </c>
      <c r="AU273" s="4" t="str">
        <f t="shared" si="79"/>
        <v>N</v>
      </c>
      <c r="AV273" s="4" t="str">
        <f t="shared" si="80"/>
        <v>N</v>
      </c>
      <c r="AW273" s="4" t="str">
        <f t="shared" si="81"/>
        <v>S</v>
      </c>
      <c r="AX273" s="4" t="str">
        <f t="shared" si="82"/>
        <v>N</v>
      </c>
      <c r="AY273" s="4" t="str">
        <f t="shared" si="83"/>
        <v>Risco Alto</v>
      </c>
    </row>
    <row r="274" spans="1:51" ht="16.5" x14ac:dyDescent="0.3">
      <c r="A274" s="1" t="s">
        <v>2366</v>
      </c>
      <c r="B274" s="1" t="s">
        <v>314</v>
      </c>
      <c r="C274">
        <v>207</v>
      </c>
      <c r="D274" s="5">
        <v>18087</v>
      </c>
      <c r="E274" s="6">
        <f t="shared" si="68"/>
        <v>1.1444684027201857</v>
      </c>
      <c r="F274" s="7">
        <v>108.7</v>
      </c>
      <c r="G274" s="7">
        <v>51.45</v>
      </c>
      <c r="H274" s="7">
        <v>23.91</v>
      </c>
      <c r="I274" s="7">
        <v>82.61</v>
      </c>
      <c r="J274" s="7">
        <v>119.57</v>
      </c>
      <c r="K274" s="7">
        <v>94.93</v>
      </c>
      <c r="L274" s="7">
        <v>86.96</v>
      </c>
      <c r="M274" s="7">
        <v>91.3</v>
      </c>
      <c r="N274" s="1">
        <v>98.55</v>
      </c>
      <c r="O274" s="7">
        <v>80.430000000000007</v>
      </c>
      <c r="P274" s="7">
        <v>82.61</v>
      </c>
      <c r="Q274" s="12">
        <f t="shared" si="77"/>
        <v>3</v>
      </c>
      <c r="R274" s="7">
        <f t="shared" si="69"/>
        <v>27.27272727272727</v>
      </c>
      <c r="S274" s="1" t="b">
        <f t="shared" si="70"/>
        <v>1</v>
      </c>
      <c r="T274" s="1">
        <v>312400</v>
      </c>
      <c r="U274" s="1" t="s">
        <v>314</v>
      </c>
      <c r="V274" s="1">
        <v>67</v>
      </c>
      <c r="W274" s="1">
        <v>81</v>
      </c>
      <c r="X274" s="1">
        <v>71</v>
      </c>
      <c r="Y274" s="1">
        <v>77</v>
      </c>
      <c r="Z274" s="1">
        <v>71</v>
      </c>
      <c r="AA274" s="1">
        <v>77</v>
      </c>
      <c r="AB274" s="7">
        <f t="shared" ref="AB274:AB337" si="84">(V274-W274)/V274*100</f>
        <v>-20.8955223880597</v>
      </c>
      <c r="AC274" s="7">
        <f t="shared" ref="AC274:AC337" si="85">(X274-Y274)/X274*100</f>
        <v>-8.4507042253521121</v>
      </c>
      <c r="AD274" s="7">
        <f t="shared" si="71"/>
        <v>-8.4507042253521121</v>
      </c>
      <c r="AE274" s="1" t="b">
        <f t="shared" si="72"/>
        <v>0</v>
      </c>
      <c r="AF274" s="1">
        <v>312400</v>
      </c>
      <c r="AG274" s="1" t="s">
        <v>314</v>
      </c>
      <c r="AH274" s="1">
        <v>68</v>
      </c>
      <c r="AI274" s="1">
        <v>76</v>
      </c>
      <c r="AJ274" s="7">
        <f t="shared" si="73"/>
        <v>-11.76470588235294</v>
      </c>
      <c r="AK274" s="1" t="b">
        <f t="shared" si="74"/>
        <v>0</v>
      </c>
      <c r="AL274" s="1">
        <v>312400</v>
      </c>
      <c r="AM274" s="1" t="s">
        <v>314</v>
      </c>
      <c r="AN274" s="1">
        <v>70</v>
      </c>
      <c r="AO274" s="1">
        <v>55</v>
      </c>
      <c r="AP274" s="7">
        <f t="shared" si="75"/>
        <v>21.428571428571427</v>
      </c>
      <c r="AQ274" s="1" t="b">
        <f t="shared" si="76"/>
        <v>0</v>
      </c>
      <c r="AR274" s="1">
        <v>312400</v>
      </c>
      <c r="AS274" s="1" t="s">
        <v>314</v>
      </c>
      <c r="AT274" s="4" t="str">
        <f t="shared" si="78"/>
        <v>N</v>
      </c>
      <c r="AU274" s="4" t="str">
        <f t="shared" si="79"/>
        <v>N</v>
      </c>
      <c r="AV274" s="4" t="str">
        <f t="shared" si="80"/>
        <v>N</v>
      </c>
      <c r="AW274" s="4" t="str">
        <f t="shared" si="81"/>
        <v>S</v>
      </c>
      <c r="AX274" s="4" t="str">
        <f t="shared" si="82"/>
        <v>N</v>
      </c>
      <c r="AY274" s="4" t="str">
        <f t="shared" si="83"/>
        <v>Risco Alto</v>
      </c>
    </row>
    <row r="275" spans="1:51" ht="16.5" x14ac:dyDescent="0.3">
      <c r="A275" s="1" t="s">
        <v>1041</v>
      </c>
      <c r="B275" s="1" t="s">
        <v>315</v>
      </c>
      <c r="C275">
        <v>1093</v>
      </c>
      <c r="D275" s="5">
        <v>62262</v>
      </c>
      <c r="E275" s="6">
        <f t="shared" si="68"/>
        <v>1.7554848864475923</v>
      </c>
      <c r="F275" s="7">
        <v>55.3</v>
      </c>
      <c r="G275" s="7">
        <v>63.96</v>
      </c>
      <c r="H275" s="7">
        <v>49.93</v>
      </c>
      <c r="I275" s="7">
        <v>79.23</v>
      </c>
      <c r="J275" s="7">
        <v>81.430000000000007</v>
      </c>
      <c r="K275" s="7">
        <v>84.46</v>
      </c>
      <c r="L275" s="7">
        <v>81.290000000000006</v>
      </c>
      <c r="M275" s="7">
        <v>81.16</v>
      </c>
      <c r="N275" s="1">
        <v>96.56</v>
      </c>
      <c r="O275" s="7">
        <v>82.94</v>
      </c>
      <c r="P275" s="7">
        <v>97.94</v>
      </c>
      <c r="Q275" s="12">
        <f t="shared" si="77"/>
        <v>2</v>
      </c>
      <c r="R275" s="7">
        <f t="shared" si="69"/>
        <v>18.181818181818183</v>
      </c>
      <c r="S275" s="1" t="b">
        <f t="shared" si="70"/>
        <v>1</v>
      </c>
      <c r="T275" s="1">
        <v>312410</v>
      </c>
      <c r="U275" s="1" t="s">
        <v>315</v>
      </c>
      <c r="V275" s="1">
        <v>1007</v>
      </c>
      <c r="W275" s="1">
        <v>1112</v>
      </c>
      <c r="X275" s="1">
        <v>1086</v>
      </c>
      <c r="Y275" s="1">
        <v>1151</v>
      </c>
      <c r="Z275" s="1">
        <v>1086</v>
      </c>
      <c r="AA275" s="1">
        <v>1151</v>
      </c>
      <c r="AB275" s="7">
        <f t="shared" si="84"/>
        <v>-10.427010923535253</v>
      </c>
      <c r="AC275" s="7">
        <f t="shared" si="85"/>
        <v>-5.9852670349907919</v>
      </c>
      <c r="AD275" s="7">
        <f t="shared" si="71"/>
        <v>-5.9852670349907919</v>
      </c>
      <c r="AE275" s="1" t="b">
        <f t="shared" si="72"/>
        <v>0</v>
      </c>
      <c r="AF275" s="1">
        <v>312410</v>
      </c>
      <c r="AG275" s="1" t="s">
        <v>315</v>
      </c>
      <c r="AH275" s="1">
        <v>1081</v>
      </c>
      <c r="AI275" s="1">
        <v>1092</v>
      </c>
      <c r="AJ275" s="7">
        <f t="shared" si="73"/>
        <v>-1.0175763182238668</v>
      </c>
      <c r="AK275" s="1" t="b">
        <f t="shared" si="74"/>
        <v>0</v>
      </c>
      <c r="AL275" s="1">
        <v>312410</v>
      </c>
      <c r="AM275" s="1" t="s">
        <v>315</v>
      </c>
      <c r="AN275" s="1">
        <v>1106</v>
      </c>
      <c r="AO275" s="1">
        <v>987</v>
      </c>
      <c r="AP275" s="7">
        <f t="shared" si="75"/>
        <v>10.759493670886076</v>
      </c>
      <c r="AQ275" s="1" t="b">
        <f t="shared" si="76"/>
        <v>0</v>
      </c>
      <c r="AR275" s="1">
        <v>312410</v>
      </c>
      <c r="AS275" s="1" t="s">
        <v>315</v>
      </c>
      <c r="AT275" s="4" t="str">
        <f t="shared" si="78"/>
        <v>N</v>
      </c>
      <c r="AU275" s="4" t="str">
        <f t="shared" si="79"/>
        <v>N</v>
      </c>
      <c r="AV275" s="4" t="str">
        <f t="shared" si="80"/>
        <v>N</v>
      </c>
      <c r="AW275" s="4" t="str">
        <f t="shared" si="81"/>
        <v>S</v>
      </c>
      <c r="AX275" s="4" t="str">
        <f t="shared" si="82"/>
        <v>N</v>
      </c>
      <c r="AY275" s="4" t="str">
        <f t="shared" si="83"/>
        <v>Risco Alto</v>
      </c>
    </row>
    <row r="276" spans="1:51" ht="16.5" x14ac:dyDescent="0.3">
      <c r="A276" s="1" t="s">
        <v>1705</v>
      </c>
      <c r="B276" s="1" t="s">
        <v>316</v>
      </c>
      <c r="C276">
        <v>329</v>
      </c>
      <c r="D276" s="5">
        <v>23208</v>
      </c>
      <c r="E276" s="6">
        <f t="shared" si="68"/>
        <v>1.417614615649776</v>
      </c>
      <c r="F276" s="7">
        <v>83.11</v>
      </c>
      <c r="G276" s="7">
        <v>73.33</v>
      </c>
      <c r="H276" s="7">
        <v>89.78</v>
      </c>
      <c r="I276" s="7">
        <v>85.78</v>
      </c>
      <c r="J276" s="7">
        <v>84</v>
      </c>
      <c r="K276" s="7">
        <v>83.56</v>
      </c>
      <c r="L276" s="7">
        <v>82.22</v>
      </c>
      <c r="M276" s="7">
        <v>82.22</v>
      </c>
      <c r="N276" s="1">
        <v>98.22</v>
      </c>
      <c r="O276" s="7">
        <v>84.44</v>
      </c>
      <c r="P276" s="7">
        <v>95.56</v>
      </c>
      <c r="Q276" s="12">
        <f t="shared" si="77"/>
        <v>2</v>
      </c>
      <c r="R276" s="7">
        <f t="shared" si="69"/>
        <v>18.181818181818183</v>
      </c>
      <c r="S276" s="1" t="b">
        <f t="shared" si="70"/>
        <v>1</v>
      </c>
      <c r="T276" s="1">
        <v>312420</v>
      </c>
      <c r="U276" s="1" t="s">
        <v>316</v>
      </c>
      <c r="V276" s="1">
        <v>309</v>
      </c>
      <c r="W276" s="1">
        <v>343</v>
      </c>
      <c r="X276" s="1">
        <v>319</v>
      </c>
      <c r="Y276" s="1">
        <v>345</v>
      </c>
      <c r="Z276" s="1">
        <v>319</v>
      </c>
      <c r="AA276" s="1">
        <v>345</v>
      </c>
      <c r="AB276" s="7">
        <f t="shared" si="84"/>
        <v>-11.003236245954692</v>
      </c>
      <c r="AC276" s="7">
        <f t="shared" si="85"/>
        <v>-8.1504702194357357</v>
      </c>
      <c r="AD276" s="7">
        <f t="shared" si="71"/>
        <v>-8.1504702194357357</v>
      </c>
      <c r="AE276" s="1" t="b">
        <f t="shared" si="72"/>
        <v>0</v>
      </c>
      <c r="AF276" s="1">
        <v>312420</v>
      </c>
      <c r="AG276" s="1" t="s">
        <v>316</v>
      </c>
      <c r="AH276" s="1">
        <v>311</v>
      </c>
      <c r="AI276" s="1">
        <v>344</v>
      </c>
      <c r="AJ276" s="7">
        <f t="shared" si="73"/>
        <v>-10.610932475884244</v>
      </c>
      <c r="AK276" s="1" t="b">
        <f t="shared" si="74"/>
        <v>0</v>
      </c>
      <c r="AL276" s="1">
        <v>312420</v>
      </c>
      <c r="AM276" s="1" t="s">
        <v>316</v>
      </c>
      <c r="AN276" s="1">
        <v>315</v>
      </c>
      <c r="AO276" s="1">
        <v>345</v>
      </c>
      <c r="AP276" s="7">
        <f t="shared" si="75"/>
        <v>-9.5238095238095237</v>
      </c>
      <c r="AQ276" s="1" t="b">
        <f t="shared" si="76"/>
        <v>0</v>
      </c>
      <c r="AR276" s="1">
        <v>312420</v>
      </c>
      <c r="AS276" s="1" t="s">
        <v>316</v>
      </c>
      <c r="AT276" s="4" t="str">
        <f t="shared" si="78"/>
        <v>N</v>
      </c>
      <c r="AU276" s="4" t="str">
        <f t="shared" si="79"/>
        <v>N</v>
      </c>
      <c r="AV276" s="4" t="str">
        <f t="shared" si="80"/>
        <v>N</v>
      </c>
      <c r="AW276" s="4" t="str">
        <f t="shared" si="81"/>
        <v>S</v>
      </c>
      <c r="AX276" s="4" t="str">
        <f t="shared" si="82"/>
        <v>N</v>
      </c>
      <c r="AY276" s="4" t="str">
        <f t="shared" si="83"/>
        <v>Risco Alto</v>
      </c>
    </row>
    <row r="277" spans="1:51" ht="16.5" x14ac:dyDescent="0.3">
      <c r="A277" s="1" t="s">
        <v>1772</v>
      </c>
      <c r="B277" s="1" t="s">
        <v>317</v>
      </c>
      <c r="C277">
        <v>378</v>
      </c>
      <c r="D277" s="5">
        <v>31134</v>
      </c>
      <c r="E277" s="6">
        <f t="shared" si="68"/>
        <v>1.2141067643091155</v>
      </c>
      <c r="F277" s="7">
        <v>76.75</v>
      </c>
      <c r="G277" s="7">
        <v>68.63</v>
      </c>
      <c r="H277" s="7">
        <v>77.12</v>
      </c>
      <c r="I277" s="7">
        <v>75.28</v>
      </c>
      <c r="J277" s="7">
        <v>106.64</v>
      </c>
      <c r="K277" s="7">
        <v>71.959999999999994</v>
      </c>
      <c r="L277" s="7">
        <v>73.430000000000007</v>
      </c>
      <c r="M277" s="7">
        <v>76.010000000000005</v>
      </c>
      <c r="N277" s="1">
        <v>89.3</v>
      </c>
      <c r="O277" s="7">
        <v>67.53</v>
      </c>
      <c r="P277" s="7">
        <v>83.03</v>
      </c>
      <c r="Q277" s="12">
        <f t="shared" si="77"/>
        <v>1</v>
      </c>
      <c r="R277" s="7">
        <f t="shared" si="69"/>
        <v>9.0909090909090917</v>
      </c>
      <c r="S277" s="1" t="b">
        <f t="shared" si="70"/>
        <v>1</v>
      </c>
      <c r="T277" s="1">
        <v>312430</v>
      </c>
      <c r="U277" s="1" t="s">
        <v>317</v>
      </c>
      <c r="V277" s="1">
        <v>391</v>
      </c>
      <c r="W277" s="1">
        <v>375</v>
      </c>
      <c r="X277" s="1">
        <v>414</v>
      </c>
      <c r="Y277" s="1">
        <v>415</v>
      </c>
      <c r="Z277" s="1">
        <v>414</v>
      </c>
      <c r="AA277" s="1">
        <v>415</v>
      </c>
      <c r="AB277" s="7">
        <f t="shared" si="84"/>
        <v>4.0920716112531972</v>
      </c>
      <c r="AC277" s="7">
        <f t="shared" si="85"/>
        <v>-0.24154589371980675</v>
      </c>
      <c r="AD277" s="7">
        <f t="shared" si="71"/>
        <v>-0.24154589371980675</v>
      </c>
      <c r="AE277" s="1" t="b">
        <f t="shared" si="72"/>
        <v>0</v>
      </c>
      <c r="AF277" s="1">
        <v>312430</v>
      </c>
      <c r="AG277" s="1" t="s">
        <v>317</v>
      </c>
      <c r="AH277" s="1">
        <v>411</v>
      </c>
      <c r="AI277" s="1">
        <v>379</v>
      </c>
      <c r="AJ277" s="7">
        <f t="shared" si="73"/>
        <v>7.785888077858881</v>
      </c>
      <c r="AK277" s="1" t="b">
        <f t="shared" si="74"/>
        <v>0</v>
      </c>
      <c r="AL277" s="1">
        <v>312430</v>
      </c>
      <c r="AM277" s="1" t="s">
        <v>317</v>
      </c>
      <c r="AN277" s="1">
        <v>417</v>
      </c>
      <c r="AO277" s="1">
        <v>365</v>
      </c>
      <c r="AP277" s="7">
        <f t="shared" si="75"/>
        <v>12.470023980815348</v>
      </c>
      <c r="AQ277" s="1" t="b">
        <f t="shared" si="76"/>
        <v>0</v>
      </c>
      <c r="AR277" s="1">
        <v>312430</v>
      </c>
      <c r="AS277" s="1" t="s">
        <v>317</v>
      </c>
      <c r="AT277" s="4" t="str">
        <f t="shared" si="78"/>
        <v>N</v>
      </c>
      <c r="AU277" s="4" t="str">
        <f t="shared" si="79"/>
        <v>N</v>
      </c>
      <c r="AV277" s="4" t="str">
        <f t="shared" si="80"/>
        <v>N</v>
      </c>
      <c r="AW277" s="4" t="str">
        <f t="shared" si="81"/>
        <v>S</v>
      </c>
      <c r="AX277" s="4" t="str">
        <f t="shared" si="82"/>
        <v>N</v>
      </c>
      <c r="AY277" s="4" t="str">
        <f t="shared" si="83"/>
        <v>Risco Alto</v>
      </c>
    </row>
    <row r="278" spans="1:51" ht="16.5" x14ac:dyDescent="0.3">
      <c r="A278" s="1" t="s">
        <v>2107</v>
      </c>
      <c r="B278" s="1" t="s">
        <v>318</v>
      </c>
      <c r="C278">
        <v>77</v>
      </c>
      <c r="D278" s="5">
        <v>4470</v>
      </c>
      <c r="E278" s="6">
        <f t="shared" si="68"/>
        <v>1.7225950782997763</v>
      </c>
      <c r="F278" s="7">
        <v>46.51</v>
      </c>
      <c r="G278" s="7">
        <v>106.98</v>
      </c>
      <c r="H278" s="7">
        <v>67.44</v>
      </c>
      <c r="I278" s="7">
        <v>106.98</v>
      </c>
      <c r="J278" s="7">
        <v>113.95</v>
      </c>
      <c r="K278" s="7">
        <v>113.95</v>
      </c>
      <c r="L278" s="7">
        <v>111.63</v>
      </c>
      <c r="M278" s="7">
        <v>113.95</v>
      </c>
      <c r="N278" s="1">
        <v>113.95</v>
      </c>
      <c r="O278" s="7">
        <v>102.33</v>
      </c>
      <c r="P278" s="7">
        <v>95.35</v>
      </c>
      <c r="Q278" s="12">
        <f t="shared" si="77"/>
        <v>9</v>
      </c>
      <c r="R278" s="7">
        <f t="shared" si="69"/>
        <v>81.818181818181827</v>
      </c>
      <c r="S278" s="1" t="b">
        <f t="shared" si="70"/>
        <v>1</v>
      </c>
      <c r="T278" s="1">
        <v>312440</v>
      </c>
      <c r="U278" s="1" t="s">
        <v>318</v>
      </c>
      <c r="V278" s="1">
        <v>90</v>
      </c>
      <c r="W278" s="1">
        <v>81</v>
      </c>
      <c r="X278" s="1">
        <v>87</v>
      </c>
      <c r="Y278" s="1">
        <v>82</v>
      </c>
      <c r="Z278" s="1">
        <v>87</v>
      </c>
      <c r="AA278" s="1">
        <v>82</v>
      </c>
      <c r="AB278" s="7">
        <f t="shared" si="84"/>
        <v>10</v>
      </c>
      <c r="AC278" s="7">
        <f t="shared" si="85"/>
        <v>5.7471264367816088</v>
      </c>
      <c r="AD278" s="7">
        <f t="shared" si="71"/>
        <v>5.7471264367816088</v>
      </c>
      <c r="AE278" s="1" t="b">
        <f t="shared" si="72"/>
        <v>0</v>
      </c>
      <c r="AF278" s="1">
        <v>312440</v>
      </c>
      <c r="AG278" s="1" t="s">
        <v>318</v>
      </c>
      <c r="AH278" s="1">
        <v>89</v>
      </c>
      <c r="AI278" s="1">
        <v>67</v>
      </c>
      <c r="AJ278" s="7">
        <f t="shared" si="73"/>
        <v>24.719101123595504</v>
      </c>
      <c r="AK278" s="1" t="b">
        <f t="shared" si="74"/>
        <v>0</v>
      </c>
      <c r="AL278" s="1">
        <v>312440</v>
      </c>
      <c r="AM278" s="1" t="s">
        <v>318</v>
      </c>
      <c r="AN278" s="1">
        <v>89</v>
      </c>
      <c r="AO278" s="1">
        <v>65</v>
      </c>
      <c r="AP278" s="7">
        <f t="shared" si="75"/>
        <v>26.966292134831459</v>
      </c>
      <c r="AQ278" s="1" t="b">
        <f t="shared" si="76"/>
        <v>0</v>
      </c>
      <c r="AR278" s="1">
        <v>312440</v>
      </c>
      <c r="AS278" s="1" t="s">
        <v>318</v>
      </c>
      <c r="AT278" s="4" t="str">
        <f t="shared" si="78"/>
        <v>N</v>
      </c>
      <c r="AU278" s="4" t="str">
        <f t="shared" si="79"/>
        <v>S</v>
      </c>
      <c r="AV278" s="4" t="str">
        <f t="shared" si="80"/>
        <v>N</v>
      </c>
      <c r="AW278" s="4" t="str">
        <f t="shared" si="81"/>
        <v>N</v>
      </c>
      <c r="AX278" s="4" t="str">
        <f t="shared" si="82"/>
        <v>N</v>
      </c>
      <c r="AY278" s="4" t="str">
        <f t="shared" si="83"/>
        <v>Risco Baixo</v>
      </c>
    </row>
    <row r="279" spans="1:51" ht="16.5" x14ac:dyDescent="0.3">
      <c r="A279" s="1" t="s">
        <v>2109</v>
      </c>
      <c r="B279" s="1" t="s">
        <v>319</v>
      </c>
      <c r="C279">
        <v>118</v>
      </c>
      <c r="D279" s="5">
        <v>10918</v>
      </c>
      <c r="E279" s="6">
        <f t="shared" si="68"/>
        <v>1.0807840263784576</v>
      </c>
      <c r="F279" s="7">
        <v>96.05</v>
      </c>
      <c r="G279" s="7">
        <v>55.26</v>
      </c>
      <c r="H279" s="7">
        <v>85.53</v>
      </c>
      <c r="I279" s="7">
        <v>71.05</v>
      </c>
      <c r="J279" s="7">
        <v>134.21</v>
      </c>
      <c r="K279" s="7">
        <v>76.319999999999993</v>
      </c>
      <c r="L279" s="7">
        <v>81.58</v>
      </c>
      <c r="M279" s="7">
        <v>89.47</v>
      </c>
      <c r="N279" s="1">
        <v>103.95</v>
      </c>
      <c r="O279" s="7">
        <v>96.05</v>
      </c>
      <c r="P279" s="7">
        <v>77.63</v>
      </c>
      <c r="Q279" s="12">
        <f t="shared" si="77"/>
        <v>4</v>
      </c>
      <c r="R279" s="7">
        <f t="shared" si="69"/>
        <v>36.363636363636367</v>
      </c>
      <c r="S279" s="1" t="b">
        <f t="shared" si="70"/>
        <v>1</v>
      </c>
      <c r="T279" s="1">
        <v>312450</v>
      </c>
      <c r="U279" s="1" t="s">
        <v>319</v>
      </c>
      <c r="V279" s="1">
        <v>102</v>
      </c>
      <c r="W279" s="1">
        <v>103</v>
      </c>
      <c r="X279" s="1">
        <v>105</v>
      </c>
      <c r="Y279" s="1">
        <v>106</v>
      </c>
      <c r="Z279" s="1">
        <v>105</v>
      </c>
      <c r="AA279" s="1">
        <v>106</v>
      </c>
      <c r="AB279" s="7">
        <f t="shared" si="84"/>
        <v>-0.98039215686274506</v>
      </c>
      <c r="AC279" s="7">
        <f t="shared" si="85"/>
        <v>-0.95238095238095244</v>
      </c>
      <c r="AD279" s="7">
        <f t="shared" si="71"/>
        <v>-0.95238095238095244</v>
      </c>
      <c r="AE279" s="1" t="b">
        <f t="shared" si="72"/>
        <v>0</v>
      </c>
      <c r="AF279" s="1">
        <v>312450</v>
      </c>
      <c r="AG279" s="1" t="s">
        <v>319</v>
      </c>
      <c r="AH279" s="1">
        <v>105</v>
      </c>
      <c r="AI279" s="1">
        <v>104</v>
      </c>
      <c r="AJ279" s="7">
        <f t="shared" si="73"/>
        <v>0.95238095238095244</v>
      </c>
      <c r="AK279" s="1" t="b">
        <f t="shared" si="74"/>
        <v>0</v>
      </c>
      <c r="AL279" s="1">
        <v>312450</v>
      </c>
      <c r="AM279" s="1" t="s">
        <v>319</v>
      </c>
      <c r="AN279" s="1">
        <v>113</v>
      </c>
      <c r="AO279" s="1">
        <v>80</v>
      </c>
      <c r="AP279" s="7">
        <f t="shared" si="75"/>
        <v>29.20353982300885</v>
      </c>
      <c r="AQ279" s="1" t="b">
        <f t="shared" si="76"/>
        <v>0</v>
      </c>
      <c r="AR279" s="1">
        <v>312450</v>
      </c>
      <c r="AS279" s="1" t="s">
        <v>319</v>
      </c>
      <c r="AT279" s="4" t="str">
        <f t="shared" si="78"/>
        <v>N</v>
      </c>
      <c r="AU279" s="4" t="str">
        <f t="shared" si="79"/>
        <v>N</v>
      </c>
      <c r="AV279" s="4" t="str">
        <f t="shared" si="80"/>
        <v>N</v>
      </c>
      <c r="AW279" s="4" t="str">
        <f t="shared" si="81"/>
        <v>S</v>
      </c>
      <c r="AX279" s="4" t="str">
        <f t="shared" si="82"/>
        <v>N</v>
      </c>
      <c r="AY279" s="4" t="str">
        <f t="shared" si="83"/>
        <v>Risco Alto</v>
      </c>
    </row>
    <row r="280" spans="1:51" ht="16.5" x14ac:dyDescent="0.3">
      <c r="A280" s="1" t="s">
        <v>1662</v>
      </c>
      <c r="B280" s="1" t="s">
        <v>320</v>
      </c>
      <c r="C280">
        <v>19</v>
      </c>
      <c r="D280" s="5">
        <v>2440</v>
      </c>
      <c r="E280" s="6">
        <f t="shared" si="68"/>
        <v>0.77868852459016402</v>
      </c>
      <c r="F280" s="7">
        <v>9.09</v>
      </c>
      <c r="G280" s="7">
        <v>81.819999999999993</v>
      </c>
      <c r="H280" s="7">
        <v>100</v>
      </c>
      <c r="I280" s="7">
        <v>109.09</v>
      </c>
      <c r="J280" s="7">
        <v>145.44999999999999</v>
      </c>
      <c r="K280" s="7">
        <v>127.27</v>
      </c>
      <c r="L280" s="7">
        <v>100</v>
      </c>
      <c r="M280" s="7">
        <v>100</v>
      </c>
      <c r="N280" s="1">
        <v>190.91</v>
      </c>
      <c r="O280" s="7">
        <v>154.55000000000001</v>
      </c>
      <c r="P280" s="7">
        <v>181.82</v>
      </c>
      <c r="Q280" s="12">
        <f t="shared" si="77"/>
        <v>9</v>
      </c>
      <c r="R280" s="7">
        <f t="shared" si="69"/>
        <v>81.818181818181827</v>
      </c>
      <c r="S280" s="1" t="b">
        <f t="shared" si="70"/>
        <v>1</v>
      </c>
      <c r="T280" s="1">
        <v>312460</v>
      </c>
      <c r="U280" s="1" t="s">
        <v>320</v>
      </c>
      <c r="V280" s="1">
        <v>18</v>
      </c>
      <c r="W280" s="1">
        <v>25</v>
      </c>
      <c r="X280" s="1">
        <v>20</v>
      </c>
      <c r="Y280" s="1">
        <v>30</v>
      </c>
      <c r="Z280" s="1">
        <v>20</v>
      </c>
      <c r="AA280" s="1">
        <v>30</v>
      </c>
      <c r="AB280" s="7">
        <f t="shared" si="84"/>
        <v>-38.888888888888893</v>
      </c>
      <c r="AC280" s="7">
        <f t="shared" si="85"/>
        <v>-50</v>
      </c>
      <c r="AD280" s="7">
        <f t="shared" si="71"/>
        <v>-50</v>
      </c>
      <c r="AE280" s="1" t="b">
        <f t="shared" si="72"/>
        <v>0</v>
      </c>
      <c r="AF280" s="1">
        <v>312460</v>
      </c>
      <c r="AG280" s="1" t="s">
        <v>320</v>
      </c>
      <c r="AH280" s="1">
        <v>20</v>
      </c>
      <c r="AI280" s="1">
        <v>23</v>
      </c>
      <c r="AJ280" s="7">
        <f t="shared" si="73"/>
        <v>-15</v>
      </c>
      <c r="AK280" s="1" t="b">
        <f t="shared" si="74"/>
        <v>0</v>
      </c>
      <c r="AL280" s="1">
        <v>312460</v>
      </c>
      <c r="AM280" s="1" t="s">
        <v>320</v>
      </c>
      <c r="AN280" s="1">
        <v>19</v>
      </c>
      <c r="AO280" s="1">
        <v>23</v>
      </c>
      <c r="AP280" s="7">
        <f t="shared" si="75"/>
        <v>-21.052631578947366</v>
      </c>
      <c r="AQ280" s="1" t="b">
        <f t="shared" si="76"/>
        <v>0</v>
      </c>
      <c r="AR280" s="1">
        <v>312460</v>
      </c>
      <c r="AS280" s="1" t="s">
        <v>320</v>
      </c>
      <c r="AT280" s="4" t="str">
        <f t="shared" si="78"/>
        <v>N</v>
      </c>
      <c r="AU280" s="4" t="str">
        <f t="shared" si="79"/>
        <v>S</v>
      </c>
      <c r="AV280" s="4" t="str">
        <f t="shared" si="80"/>
        <v>N</v>
      </c>
      <c r="AW280" s="4" t="str">
        <f t="shared" si="81"/>
        <v>N</v>
      </c>
      <c r="AX280" s="4" t="str">
        <f t="shared" si="82"/>
        <v>N</v>
      </c>
      <c r="AY280" s="4" t="str">
        <f t="shared" si="83"/>
        <v>Risco Baixo</v>
      </c>
    </row>
    <row r="281" spans="1:51" ht="16.5" x14ac:dyDescent="0.3">
      <c r="A281" s="1" t="s">
        <v>1280</v>
      </c>
      <c r="B281" s="1" t="s">
        <v>321</v>
      </c>
      <c r="C281">
        <v>30</v>
      </c>
      <c r="D281" s="5">
        <v>3504</v>
      </c>
      <c r="E281" s="6">
        <f t="shared" si="68"/>
        <v>0.85616438356164382</v>
      </c>
      <c r="F281" s="7">
        <v>135.29</v>
      </c>
      <c r="G281" s="7">
        <v>94.12</v>
      </c>
      <c r="H281" s="7">
        <v>94.12</v>
      </c>
      <c r="I281" s="7">
        <v>64.709999999999994</v>
      </c>
      <c r="J281" s="7">
        <v>64.709999999999994</v>
      </c>
      <c r="K281" s="7">
        <v>100</v>
      </c>
      <c r="L281" s="7">
        <v>64.709999999999994</v>
      </c>
      <c r="M281" s="7">
        <v>70.59</v>
      </c>
      <c r="N281" s="1">
        <v>111.76</v>
      </c>
      <c r="O281" s="7">
        <v>111.76</v>
      </c>
      <c r="P281" s="7">
        <v>94.12</v>
      </c>
      <c r="Q281" s="12">
        <f t="shared" si="77"/>
        <v>5</v>
      </c>
      <c r="R281" s="7">
        <f t="shared" si="69"/>
        <v>45.454545454545453</v>
      </c>
      <c r="S281" s="1" t="b">
        <f t="shared" si="70"/>
        <v>1</v>
      </c>
      <c r="T281" s="1">
        <v>312470</v>
      </c>
      <c r="U281" s="1" t="s">
        <v>321</v>
      </c>
      <c r="V281" s="1">
        <v>28</v>
      </c>
      <c r="W281" s="1">
        <v>35</v>
      </c>
      <c r="X281" s="1">
        <v>29</v>
      </c>
      <c r="Y281" s="1">
        <v>35</v>
      </c>
      <c r="Z281" s="1">
        <v>29</v>
      </c>
      <c r="AA281" s="1">
        <v>35</v>
      </c>
      <c r="AB281" s="7">
        <f t="shared" si="84"/>
        <v>-25</v>
      </c>
      <c r="AC281" s="7">
        <f t="shared" si="85"/>
        <v>-20.689655172413794</v>
      </c>
      <c r="AD281" s="7">
        <f t="shared" si="71"/>
        <v>-20.689655172413794</v>
      </c>
      <c r="AE281" s="1" t="b">
        <f t="shared" si="72"/>
        <v>0</v>
      </c>
      <c r="AF281" s="1">
        <v>312470</v>
      </c>
      <c r="AG281" s="1" t="s">
        <v>321</v>
      </c>
      <c r="AH281" s="1">
        <v>29</v>
      </c>
      <c r="AI281" s="1">
        <v>28</v>
      </c>
      <c r="AJ281" s="7">
        <f t="shared" si="73"/>
        <v>3.4482758620689653</v>
      </c>
      <c r="AK281" s="1" t="b">
        <f t="shared" si="74"/>
        <v>0</v>
      </c>
      <c r="AL281" s="1">
        <v>312470</v>
      </c>
      <c r="AM281" s="1" t="s">
        <v>321</v>
      </c>
      <c r="AN281" s="1">
        <v>29</v>
      </c>
      <c r="AO281" s="1">
        <v>28</v>
      </c>
      <c r="AP281" s="7">
        <f t="shared" si="75"/>
        <v>3.4482758620689653</v>
      </c>
      <c r="AQ281" s="1" t="b">
        <f t="shared" si="76"/>
        <v>0</v>
      </c>
      <c r="AR281" s="1">
        <v>312470</v>
      </c>
      <c r="AS281" s="1" t="s">
        <v>321</v>
      </c>
      <c r="AT281" s="4" t="str">
        <f t="shared" si="78"/>
        <v>N</v>
      </c>
      <c r="AU281" s="4" t="str">
        <f t="shared" si="79"/>
        <v>N</v>
      </c>
      <c r="AV281" s="4" t="str">
        <f t="shared" si="80"/>
        <v>N</v>
      </c>
      <c r="AW281" s="4" t="str">
        <f t="shared" si="81"/>
        <v>S</v>
      </c>
      <c r="AX281" s="4" t="str">
        <f t="shared" si="82"/>
        <v>N</v>
      </c>
      <c r="AY281" s="4" t="str">
        <f t="shared" si="83"/>
        <v>Risco Alto</v>
      </c>
    </row>
    <row r="282" spans="1:51" ht="16.5" x14ac:dyDescent="0.3">
      <c r="A282" s="1" t="s">
        <v>2486</v>
      </c>
      <c r="B282" s="1" t="s">
        <v>322</v>
      </c>
      <c r="C282">
        <v>79</v>
      </c>
      <c r="D282" s="5">
        <v>7532</v>
      </c>
      <c r="E282" s="6">
        <f t="shared" si="68"/>
        <v>1.0488582049920341</v>
      </c>
      <c r="F282" s="7">
        <v>39.58</v>
      </c>
      <c r="G282" s="7">
        <v>100</v>
      </c>
      <c r="H282" s="7">
        <v>22.92</v>
      </c>
      <c r="I282" s="7">
        <v>110.42</v>
      </c>
      <c r="J282" s="7">
        <v>125</v>
      </c>
      <c r="K282" s="7">
        <v>100</v>
      </c>
      <c r="L282" s="7">
        <v>100</v>
      </c>
      <c r="M282" s="7">
        <v>100</v>
      </c>
      <c r="N282" s="1">
        <v>87.5</v>
      </c>
      <c r="O282" s="7">
        <v>93.75</v>
      </c>
      <c r="P282" s="7">
        <v>112.5</v>
      </c>
      <c r="Q282" s="12">
        <f t="shared" si="77"/>
        <v>7</v>
      </c>
      <c r="R282" s="7">
        <f t="shared" si="69"/>
        <v>63.636363636363633</v>
      </c>
      <c r="S282" s="1" t="b">
        <f t="shared" si="70"/>
        <v>1</v>
      </c>
      <c r="T282" s="1">
        <v>312480</v>
      </c>
      <c r="U282" s="1" t="s">
        <v>322</v>
      </c>
      <c r="V282" s="1">
        <v>91</v>
      </c>
      <c r="W282" s="1">
        <v>74</v>
      </c>
      <c r="X282" s="1">
        <v>92</v>
      </c>
      <c r="Y282" s="1">
        <v>76</v>
      </c>
      <c r="Z282" s="1">
        <v>92</v>
      </c>
      <c r="AA282" s="1">
        <v>76</v>
      </c>
      <c r="AB282" s="7">
        <f t="shared" si="84"/>
        <v>18.681318681318682</v>
      </c>
      <c r="AC282" s="7">
        <f t="shared" si="85"/>
        <v>17.391304347826086</v>
      </c>
      <c r="AD282" s="7">
        <f t="shared" si="71"/>
        <v>17.391304347826086</v>
      </c>
      <c r="AE282" s="1" t="b">
        <f t="shared" si="72"/>
        <v>0</v>
      </c>
      <c r="AF282" s="1">
        <v>312480</v>
      </c>
      <c r="AG282" s="1" t="s">
        <v>322</v>
      </c>
      <c r="AH282" s="1">
        <v>91</v>
      </c>
      <c r="AI282" s="1">
        <v>70</v>
      </c>
      <c r="AJ282" s="7">
        <f t="shared" si="73"/>
        <v>23.076923076923077</v>
      </c>
      <c r="AK282" s="1" t="b">
        <f t="shared" si="74"/>
        <v>0</v>
      </c>
      <c r="AL282" s="1">
        <v>312480</v>
      </c>
      <c r="AM282" s="1" t="s">
        <v>322</v>
      </c>
      <c r="AN282" s="1">
        <v>92</v>
      </c>
      <c r="AO282" s="1">
        <v>68</v>
      </c>
      <c r="AP282" s="7">
        <f t="shared" si="75"/>
        <v>26.086956521739129</v>
      </c>
      <c r="AQ282" s="1" t="b">
        <f t="shared" si="76"/>
        <v>0</v>
      </c>
      <c r="AR282" s="1">
        <v>312480</v>
      </c>
      <c r="AS282" s="1" t="s">
        <v>322</v>
      </c>
      <c r="AT282" s="4" t="str">
        <f t="shared" si="78"/>
        <v>N</v>
      </c>
      <c r="AU282" s="4" t="str">
        <f t="shared" si="79"/>
        <v>N</v>
      </c>
      <c r="AV282" s="4" t="str">
        <f t="shared" si="80"/>
        <v>N</v>
      </c>
      <c r="AW282" s="4" t="str">
        <f t="shared" si="81"/>
        <v>S</v>
      </c>
      <c r="AX282" s="4" t="str">
        <f t="shared" si="82"/>
        <v>N</v>
      </c>
      <c r="AY282" s="4" t="str">
        <f t="shared" si="83"/>
        <v>Risco Alto</v>
      </c>
    </row>
    <row r="283" spans="1:51" ht="16.5" x14ac:dyDescent="0.3">
      <c r="A283" s="1" t="s">
        <v>2368</v>
      </c>
      <c r="B283" s="1" t="s">
        <v>323</v>
      </c>
      <c r="C283">
        <v>79</v>
      </c>
      <c r="D283" s="5">
        <v>10657</v>
      </c>
      <c r="E283" s="6">
        <f t="shared" si="68"/>
        <v>0.74129680022520417</v>
      </c>
      <c r="F283" s="7">
        <v>150.82</v>
      </c>
      <c r="G283" s="7">
        <v>131.15</v>
      </c>
      <c r="H283" s="7">
        <v>144.26</v>
      </c>
      <c r="I283" s="7">
        <v>129.51</v>
      </c>
      <c r="J283" s="7">
        <v>119.67</v>
      </c>
      <c r="K283" s="7">
        <v>145.9</v>
      </c>
      <c r="L283" s="7">
        <v>119.67</v>
      </c>
      <c r="M283" s="7">
        <v>127.87</v>
      </c>
      <c r="N283" s="1">
        <v>129.51</v>
      </c>
      <c r="O283" s="7">
        <v>121.31</v>
      </c>
      <c r="P283" s="7">
        <v>93.44</v>
      </c>
      <c r="Q283" s="12">
        <f t="shared" si="77"/>
        <v>10</v>
      </c>
      <c r="R283" s="7">
        <f t="shared" si="69"/>
        <v>90.909090909090907</v>
      </c>
      <c r="S283" s="1" t="b">
        <f t="shared" si="70"/>
        <v>1</v>
      </c>
      <c r="T283" s="1">
        <v>312490</v>
      </c>
      <c r="U283" s="1" t="s">
        <v>323</v>
      </c>
      <c r="V283" s="1">
        <v>87</v>
      </c>
      <c r="W283" s="1">
        <v>96</v>
      </c>
      <c r="X283" s="1">
        <v>93</v>
      </c>
      <c r="Y283" s="1">
        <v>97</v>
      </c>
      <c r="Z283" s="1">
        <v>93</v>
      </c>
      <c r="AA283" s="1">
        <v>97</v>
      </c>
      <c r="AB283" s="7">
        <f t="shared" si="84"/>
        <v>-10.344827586206897</v>
      </c>
      <c r="AC283" s="7">
        <f t="shared" si="85"/>
        <v>-4.3010752688172049</v>
      </c>
      <c r="AD283" s="7">
        <f t="shared" si="71"/>
        <v>-4.3010752688172049</v>
      </c>
      <c r="AE283" s="1" t="b">
        <f t="shared" si="72"/>
        <v>0</v>
      </c>
      <c r="AF283" s="1">
        <v>312490</v>
      </c>
      <c r="AG283" s="1" t="s">
        <v>323</v>
      </c>
      <c r="AH283" s="1">
        <v>89</v>
      </c>
      <c r="AI283" s="1">
        <v>102</v>
      </c>
      <c r="AJ283" s="7">
        <f t="shared" si="73"/>
        <v>-14.606741573033707</v>
      </c>
      <c r="AK283" s="1" t="b">
        <f t="shared" si="74"/>
        <v>0</v>
      </c>
      <c r="AL283" s="1">
        <v>312490</v>
      </c>
      <c r="AM283" s="1" t="s">
        <v>323</v>
      </c>
      <c r="AN283" s="1">
        <v>91</v>
      </c>
      <c r="AO283" s="1">
        <v>102</v>
      </c>
      <c r="AP283" s="7">
        <f t="shared" si="75"/>
        <v>-12.087912087912088</v>
      </c>
      <c r="AQ283" s="1" t="b">
        <f t="shared" si="76"/>
        <v>0</v>
      </c>
      <c r="AR283" s="1">
        <v>312490</v>
      </c>
      <c r="AS283" s="1" t="s">
        <v>323</v>
      </c>
      <c r="AT283" s="4" t="str">
        <f t="shared" si="78"/>
        <v>N</v>
      </c>
      <c r="AU283" s="4" t="str">
        <f t="shared" si="79"/>
        <v>S</v>
      </c>
      <c r="AV283" s="4" t="str">
        <f t="shared" si="80"/>
        <v>N</v>
      </c>
      <c r="AW283" s="4" t="str">
        <f t="shared" si="81"/>
        <v>N</v>
      </c>
      <c r="AX283" s="4" t="str">
        <f t="shared" si="82"/>
        <v>N</v>
      </c>
      <c r="AY283" s="4" t="str">
        <f t="shared" si="83"/>
        <v>Risco Baixo</v>
      </c>
    </row>
    <row r="284" spans="1:51" ht="16.5" x14ac:dyDescent="0.3">
      <c r="A284" s="1" t="s">
        <v>1601</v>
      </c>
      <c r="B284" s="1" t="s">
        <v>324</v>
      </c>
      <c r="C284">
        <v>41</v>
      </c>
      <c r="D284" s="5">
        <v>3775</v>
      </c>
      <c r="E284" s="6">
        <f t="shared" si="68"/>
        <v>1.0860927152317881</v>
      </c>
      <c r="F284" s="7" t="s">
        <v>62</v>
      </c>
      <c r="G284" s="7">
        <v>120</v>
      </c>
      <c r="H284" s="7">
        <v>5.71</v>
      </c>
      <c r="I284" s="7">
        <v>102.86</v>
      </c>
      <c r="J284" s="7">
        <v>111.43</v>
      </c>
      <c r="K284" s="7">
        <v>134.29</v>
      </c>
      <c r="L284" s="7">
        <v>111.43</v>
      </c>
      <c r="M284" s="7">
        <v>114.29</v>
      </c>
      <c r="N284" s="1">
        <v>94.29</v>
      </c>
      <c r="O284" s="7">
        <v>68.569999999999993</v>
      </c>
      <c r="P284" s="7">
        <v>108.57</v>
      </c>
      <c r="Q284" s="12">
        <f t="shared" si="77"/>
        <v>7</v>
      </c>
      <c r="R284" s="7">
        <f t="shared" si="69"/>
        <v>63.636363636363633</v>
      </c>
      <c r="S284" s="1" t="b">
        <f t="shared" si="70"/>
        <v>1</v>
      </c>
      <c r="T284" s="1">
        <v>312500</v>
      </c>
      <c r="U284" s="1" t="s">
        <v>324</v>
      </c>
      <c r="V284" s="1">
        <v>55</v>
      </c>
      <c r="W284" s="1">
        <v>55</v>
      </c>
      <c r="X284" s="1">
        <v>56</v>
      </c>
      <c r="Y284" s="1">
        <v>58</v>
      </c>
      <c r="Z284" s="1">
        <v>56</v>
      </c>
      <c r="AA284" s="1">
        <v>58</v>
      </c>
      <c r="AB284" s="7">
        <f t="shared" si="84"/>
        <v>0</v>
      </c>
      <c r="AC284" s="7">
        <f t="shared" si="85"/>
        <v>-3.5714285714285712</v>
      </c>
      <c r="AD284" s="7">
        <f t="shared" si="71"/>
        <v>-3.5714285714285712</v>
      </c>
      <c r="AE284" s="1" t="b">
        <f t="shared" si="72"/>
        <v>0</v>
      </c>
      <c r="AF284" s="1">
        <v>312500</v>
      </c>
      <c r="AG284" s="1" t="s">
        <v>324</v>
      </c>
      <c r="AH284" s="1">
        <v>57</v>
      </c>
      <c r="AI284" s="1">
        <v>44</v>
      </c>
      <c r="AJ284" s="7">
        <f t="shared" si="73"/>
        <v>22.807017543859647</v>
      </c>
      <c r="AK284" s="1" t="b">
        <f t="shared" si="74"/>
        <v>0</v>
      </c>
      <c r="AL284" s="1">
        <v>312500</v>
      </c>
      <c r="AM284" s="1" t="s">
        <v>324</v>
      </c>
      <c r="AN284" s="1">
        <v>56</v>
      </c>
      <c r="AO284" s="1">
        <v>42</v>
      </c>
      <c r="AP284" s="7">
        <f t="shared" si="75"/>
        <v>25</v>
      </c>
      <c r="AQ284" s="1" t="b">
        <f t="shared" si="76"/>
        <v>0</v>
      </c>
      <c r="AR284" s="1">
        <v>312500</v>
      </c>
      <c r="AS284" s="1" t="s">
        <v>324</v>
      </c>
      <c r="AT284" s="4" t="str">
        <f t="shared" si="78"/>
        <v>N</v>
      </c>
      <c r="AU284" s="4" t="str">
        <f t="shared" si="79"/>
        <v>N</v>
      </c>
      <c r="AV284" s="4" t="str">
        <f t="shared" si="80"/>
        <v>N</v>
      </c>
      <c r="AW284" s="4" t="str">
        <f t="shared" si="81"/>
        <v>S</v>
      </c>
      <c r="AX284" s="4" t="str">
        <f t="shared" si="82"/>
        <v>N</v>
      </c>
      <c r="AY284" s="4" t="str">
        <f t="shared" si="83"/>
        <v>Risco Alto</v>
      </c>
    </row>
    <row r="285" spans="1:51" ht="16.5" x14ac:dyDescent="0.3">
      <c r="A285" s="1" t="s">
        <v>2111</v>
      </c>
      <c r="B285" s="1" t="s">
        <v>325</v>
      </c>
      <c r="C285">
        <v>644</v>
      </c>
      <c r="D285" s="5">
        <v>30016</v>
      </c>
      <c r="E285" s="6">
        <f t="shared" si="68"/>
        <v>2.1455223880597014</v>
      </c>
      <c r="F285" s="7">
        <v>84.13</v>
      </c>
      <c r="G285" s="7">
        <v>61.71</v>
      </c>
      <c r="H285" s="7">
        <v>73.05</v>
      </c>
      <c r="I285" s="7">
        <v>74.31</v>
      </c>
      <c r="J285" s="7">
        <v>58.94</v>
      </c>
      <c r="K285" s="7">
        <v>76.069999999999993</v>
      </c>
      <c r="L285" s="7">
        <v>58.44</v>
      </c>
      <c r="M285" s="7">
        <v>67.510000000000005</v>
      </c>
      <c r="N285" s="1">
        <v>84.13</v>
      </c>
      <c r="O285" s="7">
        <v>65.989999999999995</v>
      </c>
      <c r="P285" s="7">
        <v>70.03</v>
      </c>
      <c r="Q285" s="12">
        <f t="shared" si="77"/>
        <v>0</v>
      </c>
      <c r="R285" s="7">
        <f t="shared" si="69"/>
        <v>0</v>
      </c>
      <c r="S285" s="1" t="b">
        <f t="shared" si="70"/>
        <v>1</v>
      </c>
      <c r="T285" s="1">
        <v>312510</v>
      </c>
      <c r="U285" s="1" t="s">
        <v>325</v>
      </c>
      <c r="V285" s="1">
        <v>613</v>
      </c>
      <c r="W285" s="1">
        <v>614</v>
      </c>
      <c r="X285" s="1">
        <v>645</v>
      </c>
      <c r="Y285" s="1">
        <v>636</v>
      </c>
      <c r="Z285" s="1">
        <v>645</v>
      </c>
      <c r="AA285" s="1">
        <v>636</v>
      </c>
      <c r="AB285" s="7">
        <f t="shared" si="84"/>
        <v>-0.16313213703099511</v>
      </c>
      <c r="AC285" s="7">
        <f t="shared" si="85"/>
        <v>1.3953488372093024</v>
      </c>
      <c r="AD285" s="7">
        <f t="shared" si="71"/>
        <v>1.3953488372093024</v>
      </c>
      <c r="AE285" s="1" t="b">
        <f t="shared" si="72"/>
        <v>0</v>
      </c>
      <c r="AF285" s="1">
        <v>312510</v>
      </c>
      <c r="AG285" s="1" t="s">
        <v>325</v>
      </c>
      <c r="AH285" s="1">
        <v>648</v>
      </c>
      <c r="AI285" s="1">
        <v>612</v>
      </c>
      <c r="AJ285" s="7">
        <f t="shared" si="73"/>
        <v>5.5555555555555554</v>
      </c>
      <c r="AK285" s="1" t="b">
        <f t="shared" si="74"/>
        <v>0</v>
      </c>
      <c r="AL285" s="1">
        <v>312510</v>
      </c>
      <c r="AM285" s="1" t="s">
        <v>325</v>
      </c>
      <c r="AN285" s="1">
        <v>653</v>
      </c>
      <c r="AO285" s="1">
        <v>537</v>
      </c>
      <c r="AP285" s="7">
        <f t="shared" si="75"/>
        <v>17.764165390505362</v>
      </c>
      <c r="AQ285" s="1" t="b">
        <f t="shared" si="76"/>
        <v>0</v>
      </c>
      <c r="AR285" s="1">
        <v>312510</v>
      </c>
      <c r="AS285" s="1" t="s">
        <v>325</v>
      </c>
      <c r="AT285" s="4" t="str">
        <f t="shared" si="78"/>
        <v>N</v>
      </c>
      <c r="AU285" s="4" t="str">
        <f t="shared" si="79"/>
        <v>N</v>
      </c>
      <c r="AV285" s="4" t="str">
        <f t="shared" si="80"/>
        <v>N</v>
      </c>
      <c r="AW285" s="4" t="str">
        <f t="shared" si="81"/>
        <v>S</v>
      </c>
      <c r="AX285" s="4" t="str">
        <f t="shared" si="82"/>
        <v>N</v>
      </c>
      <c r="AY285" s="4" t="str">
        <f t="shared" si="83"/>
        <v>Risco Alto</v>
      </c>
    </row>
    <row r="286" spans="1:51" ht="16.5" x14ac:dyDescent="0.3">
      <c r="A286" s="1" t="s">
        <v>934</v>
      </c>
      <c r="B286" s="1" t="s">
        <v>326</v>
      </c>
      <c r="C286">
        <v>27</v>
      </c>
      <c r="D286" s="5">
        <v>2350</v>
      </c>
      <c r="E286" s="6">
        <f t="shared" si="68"/>
        <v>1.1489361702127661</v>
      </c>
      <c r="F286" s="7">
        <v>138.46</v>
      </c>
      <c r="G286" s="7">
        <v>123.08</v>
      </c>
      <c r="H286" s="7">
        <v>84.62</v>
      </c>
      <c r="I286" s="7">
        <v>115.38</v>
      </c>
      <c r="J286" s="7">
        <v>138.46</v>
      </c>
      <c r="K286" s="7">
        <v>130.77000000000001</v>
      </c>
      <c r="L286" s="7">
        <v>138.46</v>
      </c>
      <c r="M286" s="7">
        <v>146.15</v>
      </c>
      <c r="N286" s="1">
        <v>130.77000000000001</v>
      </c>
      <c r="O286" s="7">
        <v>169.23</v>
      </c>
      <c r="P286" s="7">
        <v>84.62</v>
      </c>
      <c r="Q286" s="12">
        <f t="shared" si="77"/>
        <v>9</v>
      </c>
      <c r="R286" s="7">
        <f t="shared" si="69"/>
        <v>81.818181818181827</v>
      </c>
      <c r="S286" s="1" t="b">
        <f t="shared" si="70"/>
        <v>1</v>
      </c>
      <c r="T286" s="1">
        <v>312520</v>
      </c>
      <c r="U286" s="1" t="s">
        <v>326</v>
      </c>
      <c r="V286" s="1">
        <v>29</v>
      </c>
      <c r="W286" s="1">
        <v>27</v>
      </c>
      <c r="X286" s="1">
        <v>29</v>
      </c>
      <c r="Y286" s="1">
        <v>27</v>
      </c>
      <c r="Z286" s="1">
        <v>29</v>
      </c>
      <c r="AA286" s="1">
        <v>27</v>
      </c>
      <c r="AB286" s="7">
        <f t="shared" si="84"/>
        <v>6.8965517241379306</v>
      </c>
      <c r="AC286" s="7">
        <f t="shared" si="85"/>
        <v>6.8965517241379306</v>
      </c>
      <c r="AD286" s="7">
        <f t="shared" si="71"/>
        <v>6.8965517241379306</v>
      </c>
      <c r="AE286" s="1" t="b">
        <f t="shared" si="72"/>
        <v>0</v>
      </c>
      <c r="AF286" s="1">
        <v>312520</v>
      </c>
      <c r="AG286" s="1" t="s">
        <v>326</v>
      </c>
      <c r="AH286" s="1">
        <v>28</v>
      </c>
      <c r="AI286" s="1">
        <v>22</v>
      </c>
      <c r="AJ286" s="7">
        <f t="shared" si="73"/>
        <v>21.428571428571427</v>
      </c>
      <c r="AK286" s="1" t="b">
        <f t="shared" si="74"/>
        <v>0</v>
      </c>
      <c r="AL286" s="1">
        <v>312520</v>
      </c>
      <c r="AM286" s="1" t="s">
        <v>326</v>
      </c>
      <c r="AN286" s="1">
        <v>29</v>
      </c>
      <c r="AO286" s="1">
        <v>21</v>
      </c>
      <c r="AP286" s="7">
        <f t="shared" si="75"/>
        <v>27.586206896551722</v>
      </c>
      <c r="AQ286" s="1" t="b">
        <f t="shared" si="76"/>
        <v>0</v>
      </c>
      <c r="AR286" s="1">
        <v>312520</v>
      </c>
      <c r="AS286" s="1" t="s">
        <v>326</v>
      </c>
      <c r="AT286" s="4" t="str">
        <f t="shared" si="78"/>
        <v>N</v>
      </c>
      <c r="AU286" s="4" t="str">
        <f t="shared" si="79"/>
        <v>S</v>
      </c>
      <c r="AV286" s="4" t="str">
        <f t="shared" si="80"/>
        <v>N</v>
      </c>
      <c r="AW286" s="4" t="str">
        <f t="shared" si="81"/>
        <v>N</v>
      </c>
      <c r="AX286" s="4" t="str">
        <f t="shared" si="82"/>
        <v>N</v>
      </c>
      <c r="AY286" s="4" t="str">
        <f t="shared" si="83"/>
        <v>Risco Baixo</v>
      </c>
    </row>
    <row r="287" spans="1:51" ht="16.5" x14ac:dyDescent="0.3">
      <c r="A287" s="1" t="s">
        <v>1707</v>
      </c>
      <c r="B287" s="1" t="s">
        <v>327</v>
      </c>
      <c r="C287">
        <v>43</v>
      </c>
      <c r="D287" s="5">
        <v>3342</v>
      </c>
      <c r="E287" s="6">
        <f t="shared" si="68"/>
        <v>1.2866546977857571</v>
      </c>
      <c r="F287" s="7">
        <v>68</v>
      </c>
      <c r="G287" s="7">
        <v>80</v>
      </c>
      <c r="H287" s="7">
        <v>52</v>
      </c>
      <c r="I287" s="7">
        <v>84</v>
      </c>
      <c r="J287" s="7">
        <v>76</v>
      </c>
      <c r="K287" s="7">
        <v>72</v>
      </c>
      <c r="L287" s="7">
        <v>76</v>
      </c>
      <c r="M287" s="7">
        <v>64</v>
      </c>
      <c r="N287" s="1">
        <v>100</v>
      </c>
      <c r="O287" s="7">
        <v>72</v>
      </c>
      <c r="P287" s="7">
        <v>100</v>
      </c>
      <c r="Q287" s="12">
        <f t="shared" si="77"/>
        <v>2</v>
      </c>
      <c r="R287" s="7">
        <f t="shared" si="69"/>
        <v>18.181818181818183</v>
      </c>
      <c r="S287" s="1" t="b">
        <f t="shared" si="70"/>
        <v>1</v>
      </c>
      <c r="T287" s="1">
        <v>312530</v>
      </c>
      <c r="U287" s="1" t="s">
        <v>327</v>
      </c>
      <c r="V287" s="1">
        <v>37</v>
      </c>
      <c r="W287" s="1">
        <v>50</v>
      </c>
      <c r="X287" s="1">
        <v>38</v>
      </c>
      <c r="Y287" s="1">
        <v>52</v>
      </c>
      <c r="Z287" s="1">
        <v>38</v>
      </c>
      <c r="AA287" s="1">
        <v>52</v>
      </c>
      <c r="AB287" s="7">
        <f t="shared" si="84"/>
        <v>-35.135135135135137</v>
      </c>
      <c r="AC287" s="7">
        <f t="shared" si="85"/>
        <v>-36.84210526315789</v>
      </c>
      <c r="AD287" s="7">
        <f t="shared" si="71"/>
        <v>-36.84210526315789</v>
      </c>
      <c r="AE287" s="1" t="b">
        <f t="shared" si="72"/>
        <v>0</v>
      </c>
      <c r="AF287" s="1">
        <v>312530</v>
      </c>
      <c r="AG287" s="1" t="s">
        <v>327</v>
      </c>
      <c r="AH287" s="1">
        <v>37</v>
      </c>
      <c r="AI287" s="1">
        <v>54</v>
      </c>
      <c r="AJ287" s="7">
        <f t="shared" si="73"/>
        <v>-45.945945945945951</v>
      </c>
      <c r="AK287" s="1" t="b">
        <f t="shared" si="74"/>
        <v>0</v>
      </c>
      <c r="AL287" s="1">
        <v>312530</v>
      </c>
      <c r="AM287" s="1" t="s">
        <v>327</v>
      </c>
      <c r="AN287" s="1">
        <v>40</v>
      </c>
      <c r="AO287" s="1">
        <v>49</v>
      </c>
      <c r="AP287" s="7">
        <f t="shared" si="75"/>
        <v>-22.5</v>
      </c>
      <c r="AQ287" s="1" t="b">
        <f t="shared" si="76"/>
        <v>0</v>
      </c>
      <c r="AR287" s="1">
        <v>312530</v>
      </c>
      <c r="AS287" s="1" t="s">
        <v>327</v>
      </c>
      <c r="AT287" s="4" t="str">
        <f t="shared" si="78"/>
        <v>N</v>
      </c>
      <c r="AU287" s="4" t="str">
        <f t="shared" si="79"/>
        <v>N</v>
      </c>
      <c r="AV287" s="4" t="str">
        <f t="shared" si="80"/>
        <v>N</v>
      </c>
      <c r="AW287" s="4" t="str">
        <f t="shared" si="81"/>
        <v>S</v>
      </c>
      <c r="AX287" s="4" t="str">
        <f t="shared" si="82"/>
        <v>N</v>
      </c>
      <c r="AY287" s="4" t="str">
        <f t="shared" si="83"/>
        <v>Risco Alto</v>
      </c>
    </row>
    <row r="288" spans="1:51" ht="16.5" x14ac:dyDescent="0.3">
      <c r="A288" s="1" t="s">
        <v>1201</v>
      </c>
      <c r="B288" s="1" t="s">
        <v>328</v>
      </c>
      <c r="C288">
        <v>51</v>
      </c>
      <c r="D288" s="5">
        <v>5054</v>
      </c>
      <c r="E288" s="6">
        <f t="shared" si="68"/>
        <v>1.0091017016224773</v>
      </c>
      <c r="F288" s="7" t="s">
        <v>62</v>
      </c>
      <c r="G288" s="7">
        <v>72.92</v>
      </c>
      <c r="H288" s="7">
        <v>2.08</v>
      </c>
      <c r="I288" s="7">
        <v>79.17</v>
      </c>
      <c r="J288" s="7">
        <v>60.42</v>
      </c>
      <c r="K288" s="7">
        <v>81.25</v>
      </c>
      <c r="L288" s="7">
        <v>60.42</v>
      </c>
      <c r="M288" s="7">
        <v>68.75</v>
      </c>
      <c r="N288" s="1">
        <v>64.58</v>
      </c>
      <c r="O288" s="7">
        <v>54.17</v>
      </c>
      <c r="P288" s="7">
        <v>68.75</v>
      </c>
      <c r="Q288" s="12">
        <f t="shared" si="77"/>
        <v>0</v>
      </c>
      <c r="R288" s="7">
        <f t="shared" si="69"/>
        <v>0</v>
      </c>
      <c r="S288" s="1" t="b">
        <f t="shared" si="70"/>
        <v>1</v>
      </c>
      <c r="T288" s="1">
        <v>312540</v>
      </c>
      <c r="U288" s="1" t="s">
        <v>328</v>
      </c>
      <c r="V288" s="1">
        <v>41</v>
      </c>
      <c r="W288" s="1">
        <v>41</v>
      </c>
      <c r="X288" s="1">
        <v>43</v>
      </c>
      <c r="Y288" s="1">
        <v>40</v>
      </c>
      <c r="Z288" s="1">
        <v>43</v>
      </c>
      <c r="AA288" s="1">
        <v>40</v>
      </c>
      <c r="AB288" s="7">
        <f t="shared" si="84"/>
        <v>0</v>
      </c>
      <c r="AC288" s="7">
        <f t="shared" si="85"/>
        <v>6.9767441860465116</v>
      </c>
      <c r="AD288" s="7">
        <f t="shared" si="71"/>
        <v>6.9767441860465116</v>
      </c>
      <c r="AE288" s="1" t="b">
        <f t="shared" si="72"/>
        <v>0</v>
      </c>
      <c r="AF288" s="1">
        <v>312540</v>
      </c>
      <c r="AG288" s="1" t="s">
        <v>328</v>
      </c>
      <c r="AH288" s="1">
        <v>44</v>
      </c>
      <c r="AI288" s="1">
        <v>31</v>
      </c>
      <c r="AJ288" s="7">
        <f t="shared" si="73"/>
        <v>29.545454545454547</v>
      </c>
      <c r="AK288" s="1" t="b">
        <f t="shared" si="74"/>
        <v>0</v>
      </c>
      <c r="AL288" s="1">
        <v>312540</v>
      </c>
      <c r="AM288" s="1" t="s">
        <v>328</v>
      </c>
      <c r="AN288" s="1">
        <v>42</v>
      </c>
      <c r="AO288" s="1">
        <v>13</v>
      </c>
      <c r="AP288" s="7">
        <f t="shared" si="75"/>
        <v>69.047619047619051</v>
      </c>
      <c r="AQ288" s="1" t="b">
        <f t="shared" si="76"/>
        <v>0</v>
      </c>
      <c r="AR288" s="1">
        <v>312540</v>
      </c>
      <c r="AS288" s="1" t="s">
        <v>328</v>
      </c>
      <c r="AT288" s="4" t="str">
        <f t="shared" si="78"/>
        <v>N</v>
      </c>
      <c r="AU288" s="4" t="str">
        <f t="shared" si="79"/>
        <v>N</v>
      </c>
      <c r="AV288" s="4" t="str">
        <f t="shared" si="80"/>
        <v>N</v>
      </c>
      <c r="AW288" s="4" t="str">
        <f t="shared" si="81"/>
        <v>S</v>
      </c>
      <c r="AX288" s="4" t="str">
        <f t="shared" si="82"/>
        <v>N</v>
      </c>
      <c r="AY288" s="4" t="str">
        <f t="shared" si="83"/>
        <v>Risco Alto</v>
      </c>
    </row>
    <row r="289" spans="1:51" ht="16.5" x14ac:dyDescent="0.3">
      <c r="A289" s="1" t="s">
        <v>1963</v>
      </c>
      <c r="B289" s="1" t="s">
        <v>329</v>
      </c>
      <c r="C289">
        <v>110</v>
      </c>
      <c r="D289" s="5">
        <v>6974</v>
      </c>
      <c r="E289" s="6">
        <f t="shared" si="68"/>
        <v>1.5772870662460567</v>
      </c>
      <c r="F289" s="7">
        <v>94.55</v>
      </c>
      <c r="G289" s="7">
        <v>87.27</v>
      </c>
      <c r="H289" s="7">
        <v>94.55</v>
      </c>
      <c r="I289" s="7">
        <v>89.09</v>
      </c>
      <c r="J289" s="7">
        <v>87.27</v>
      </c>
      <c r="K289" s="7">
        <v>89.09</v>
      </c>
      <c r="L289" s="7">
        <v>87.27</v>
      </c>
      <c r="M289" s="7">
        <v>87.27</v>
      </c>
      <c r="N289" s="1">
        <v>114.55</v>
      </c>
      <c r="O289" s="7">
        <v>103.64</v>
      </c>
      <c r="P289" s="7">
        <v>89.09</v>
      </c>
      <c r="Q289" s="12">
        <f t="shared" si="77"/>
        <v>3</v>
      </c>
      <c r="R289" s="7">
        <f t="shared" si="69"/>
        <v>27.27272727272727</v>
      </c>
      <c r="S289" s="1" t="b">
        <f t="shared" si="70"/>
        <v>1</v>
      </c>
      <c r="T289" s="1">
        <v>312560</v>
      </c>
      <c r="U289" s="1" t="s">
        <v>329</v>
      </c>
      <c r="V289" s="1">
        <v>130</v>
      </c>
      <c r="W289" s="1">
        <v>119</v>
      </c>
      <c r="X289" s="1">
        <v>131</v>
      </c>
      <c r="Y289" s="1">
        <v>125</v>
      </c>
      <c r="Z289" s="1">
        <v>131</v>
      </c>
      <c r="AA289" s="1">
        <v>125</v>
      </c>
      <c r="AB289" s="7">
        <f t="shared" si="84"/>
        <v>8.4615384615384617</v>
      </c>
      <c r="AC289" s="7">
        <f t="shared" si="85"/>
        <v>4.5801526717557248</v>
      </c>
      <c r="AD289" s="7">
        <f t="shared" si="71"/>
        <v>4.5801526717557248</v>
      </c>
      <c r="AE289" s="1" t="b">
        <f t="shared" si="72"/>
        <v>0</v>
      </c>
      <c r="AF289" s="1">
        <v>312560</v>
      </c>
      <c r="AG289" s="1" t="s">
        <v>329</v>
      </c>
      <c r="AH289" s="1">
        <v>130</v>
      </c>
      <c r="AI289" s="1">
        <v>114</v>
      </c>
      <c r="AJ289" s="7">
        <f t="shared" si="73"/>
        <v>12.307692307692308</v>
      </c>
      <c r="AK289" s="1" t="b">
        <f t="shared" si="74"/>
        <v>0</v>
      </c>
      <c r="AL289" s="1">
        <v>312560</v>
      </c>
      <c r="AM289" s="1" t="s">
        <v>329</v>
      </c>
      <c r="AN289" s="1">
        <v>131</v>
      </c>
      <c r="AO289" s="1">
        <v>114</v>
      </c>
      <c r="AP289" s="7">
        <f t="shared" si="75"/>
        <v>12.977099236641221</v>
      </c>
      <c r="AQ289" s="1" t="b">
        <f t="shared" si="76"/>
        <v>0</v>
      </c>
      <c r="AR289" s="1">
        <v>312560</v>
      </c>
      <c r="AS289" s="1" t="s">
        <v>329</v>
      </c>
      <c r="AT289" s="4" t="str">
        <f t="shared" si="78"/>
        <v>N</v>
      </c>
      <c r="AU289" s="4" t="str">
        <f t="shared" si="79"/>
        <v>N</v>
      </c>
      <c r="AV289" s="4" t="str">
        <f t="shared" si="80"/>
        <v>N</v>
      </c>
      <c r="AW289" s="4" t="str">
        <f t="shared" si="81"/>
        <v>S</v>
      </c>
      <c r="AX289" s="4" t="str">
        <f t="shared" si="82"/>
        <v>N</v>
      </c>
      <c r="AY289" s="4" t="str">
        <f t="shared" si="83"/>
        <v>Risco Alto</v>
      </c>
    </row>
    <row r="290" spans="1:51" ht="16.5" x14ac:dyDescent="0.3">
      <c r="A290" s="1" t="s">
        <v>2246</v>
      </c>
      <c r="B290" s="1" t="s">
        <v>330</v>
      </c>
      <c r="C290">
        <v>118</v>
      </c>
      <c r="D290" s="5">
        <v>14323</v>
      </c>
      <c r="E290" s="6">
        <f t="shared" si="68"/>
        <v>0.8238497521468966</v>
      </c>
      <c r="F290" s="7">
        <v>74.77</v>
      </c>
      <c r="G290" s="7">
        <v>60.36</v>
      </c>
      <c r="H290" s="7">
        <v>27.03</v>
      </c>
      <c r="I290" s="7">
        <v>60.36</v>
      </c>
      <c r="J290" s="7">
        <v>57.66</v>
      </c>
      <c r="K290" s="7">
        <v>63.06</v>
      </c>
      <c r="L290" s="7">
        <v>57.66</v>
      </c>
      <c r="M290" s="7">
        <v>61.26</v>
      </c>
      <c r="N290" s="1">
        <v>90.99</v>
      </c>
      <c r="O290" s="7">
        <v>71.17</v>
      </c>
      <c r="P290" s="7">
        <v>85.59</v>
      </c>
      <c r="Q290" s="12">
        <f t="shared" si="77"/>
        <v>0</v>
      </c>
      <c r="R290" s="7">
        <f t="shared" si="69"/>
        <v>0</v>
      </c>
      <c r="S290" s="1" t="b">
        <f t="shared" si="70"/>
        <v>1</v>
      </c>
      <c r="T290" s="1">
        <v>312570</v>
      </c>
      <c r="U290" s="1" t="s">
        <v>330</v>
      </c>
      <c r="V290" s="1">
        <v>147</v>
      </c>
      <c r="W290" s="1">
        <v>148</v>
      </c>
      <c r="X290" s="1">
        <v>152</v>
      </c>
      <c r="Y290" s="1">
        <v>150</v>
      </c>
      <c r="Z290" s="1">
        <v>152</v>
      </c>
      <c r="AA290" s="1">
        <v>150</v>
      </c>
      <c r="AB290" s="7">
        <f t="shared" si="84"/>
        <v>-0.68027210884353739</v>
      </c>
      <c r="AC290" s="7">
        <f t="shared" si="85"/>
        <v>1.3157894736842104</v>
      </c>
      <c r="AD290" s="7">
        <f t="shared" si="71"/>
        <v>1.3157894736842104</v>
      </c>
      <c r="AE290" s="1" t="b">
        <f t="shared" si="72"/>
        <v>0</v>
      </c>
      <c r="AF290" s="1">
        <v>312570</v>
      </c>
      <c r="AG290" s="1" t="s">
        <v>330</v>
      </c>
      <c r="AH290" s="1">
        <v>150</v>
      </c>
      <c r="AI290" s="1">
        <v>141</v>
      </c>
      <c r="AJ290" s="7">
        <f t="shared" si="73"/>
        <v>6</v>
      </c>
      <c r="AK290" s="1" t="b">
        <f t="shared" si="74"/>
        <v>0</v>
      </c>
      <c r="AL290" s="1">
        <v>312570</v>
      </c>
      <c r="AM290" s="1" t="s">
        <v>330</v>
      </c>
      <c r="AN290" s="1">
        <v>154</v>
      </c>
      <c r="AO290" s="1">
        <v>140</v>
      </c>
      <c r="AP290" s="7">
        <f t="shared" si="75"/>
        <v>9.0909090909090917</v>
      </c>
      <c r="AQ290" s="1" t="b">
        <f t="shared" si="76"/>
        <v>0</v>
      </c>
      <c r="AR290" s="1">
        <v>312570</v>
      </c>
      <c r="AS290" s="1" t="s">
        <v>330</v>
      </c>
      <c r="AT290" s="4" t="str">
        <f t="shared" si="78"/>
        <v>N</v>
      </c>
      <c r="AU290" s="4" t="str">
        <f t="shared" si="79"/>
        <v>N</v>
      </c>
      <c r="AV290" s="4" t="str">
        <f t="shared" si="80"/>
        <v>N</v>
      </c>
      <c r="AW290" s="4" t="str">
        <f t="shared" si="81"/>
        <v>S</v>
      </c>
      <c r="AX290" s="4" t="str">
        <f t="shared" si="82"/>
        <v>N</v>
      </c>
      <c r="AY290" s="4" t="str">
        <f t="shared" si="83"/>
        <v>Risco Alto</v>
      </c>
    </row>
    <row r="291" spans="1:51" ht="16.5" x14ac:dyDescent="0.3">
      <c r="A291" s="1" t="s">
        <v>1376</v>
      </c>
      <c r="B291" s="1" t="s">
        <v>331</v>
      </c>
      <c r="C291">
        <v>30</v>
      </c>
      <c r="D291" s="5">
        <v>3101</v>
      </c>
      <c r="E291" s="6">
        <f t="shared" si="68"/>
        <v>0.96742986133505315</v>
      </c>
      <c r="F291" s="7">
        <v>26.92</v>
      </c>
      <c r="G291" s="7">
        <v>69.23</v>
      </c>
      <c r="H291" s="7" t="s">
        <v>62</v>
      </c>
      <c r="I291" s="7">
        <v>65.38</v>
      </c>
      <c r="J291" s="7">
        <v>57.69</v>
      </c>
      <c r="K291" s="7">
        <v>69.23</v>
      </c>
      <c r="L291" s="7">
        <v>57.69</v>
      </c>
      <c r="M291" s="7">
        <v>57.69</v>
      </c>
      <c r="N291" s="1">
        <v>134.62</v>
      </c>
      <c r="O291" s="7">
        <v>100</v>
      </c>
      <c r="P291" s="7">
        <v>111.54</v>
      </c>
      <c r="Q291" s="12">
        <f t="shared" si="77"/>
        <v>3</v>
      </c>
      <c r="R291" s="7">
        <f t="shared" si="69"/>
        <v>27.27272727272727</v>
      </c>
      <c r="S291" s="1" t="b">
        <f t="shared" si="70"/>
        <v>1</v>
      </c>
      <c r="T291" s="1">
        <v>312580</v>
      </c>
      <c r="U291" s="1" t="s">
        <v>331</v>
      </c>
      <c r="V291" s="1">
        <v>43</v>
      </c>
      <c r="W291" s="1">
        <v>45</v>
      </c>
      <c r="X291" s="1">
        <v>42</v>
      </c>
      <c r="Y291" s="1">
        <v>46</v>
      </c>
      <c r="Z291" s="1">
        <v>42</v>
      </c>
      <c r="AA291" s="1">
        <v>46</v>
      </c>
      <c r="AB291" s="7">
        <f t="shared" si="84"/>
        <v>-4.6511627906976747</v>
      </c>
      <c r="AC291" s="7">
        <f t="shared" si="85"/>
        <v>-9.5238095238095237</v>
      </c>
      <c r="AD291" s="7">
        <f t="shared" si="71"/>
        <v>-9.5238095238095237</v>
      </c>
      <c r="AE291" s="1" t="b">
        <f t="shared" si="72"/>
        <v>0</v>
      </c>
      <c r="AF291" s="1">
        <v>312580</v>
      </c>
      <c r="AG291" s="1" t="s">
        <v>331</v>
      </c>
      <c r="AH291" s="1">
        <v>43</v>
      </c>
      <c r="AI291" s="1">
        <v>51</v>
      </c>
      <c r="AJ291" s="7">
        <f t="shared" si="73"/>
        <v>-18.604651162790699</v>
      </c>
      <c r="AK291" s="1" t="b">
        <f t="shared" si="74"/>
        <v>0</v>
      </c>
      <c r="AL291" s="1">
        <v>312580</v>
      </c>
      <c r="AM291" s="1" t="s">
        <v>331</v>
      </c>
      <c r="AN291" s="1">
        <v>42</v>
      </c>
      <c r="AO291" s="1">
        <v>52</v>
      </c>
      <c r="AP291" s="7">
        <f t="shared" si="75"/>
        <v>-23.809523809523807</v>
      </c>
      <c r="AQ291" s="1" t="b">
        <f t="shared" si="76"/>
        <v>0</v>
      </c>
      <c r="AR291" s="1">
        <v>312580</v>
      </c>
      <c r="AS291" s="1" t="s">
        <v>331</v>
      </c>
      <c r="AT291" s="4" t="str">
        <f t="shared" si="78"/>
        <v>N</v>
      </c>
      <c r="AU291" s="4" t="str">
        <f t="shared" si="79"/>
        <v>N</v>
      </c>
      <c r="AV291" s="4" t="str">
        <f t="shared" si="80"/>
        <v>N</v>
      </c>
      <c r="AW291" s="4" t="str">
        <f t="shared" si="81"/>
        <v>S</v>
      </c>
      <c r="AX291" s="4" t="str">
        <f t="shared" si="82"/>
        <v>N</v>
      </c>
      <c r="AY291" s="4" t="str">
        <f t="shared" si="83"/>
        <v>Risco Alto</v>
      </c>
    </row>
    <row r="292" spans="1:51" ht="16.5" x14ac:dyDescent="0.3">
      <c r="A292" s="1" t="s">
        <v>1468</v>
      </c>
      <c r="B292" s="1" t="s">
        <v>332</v>
      </c>
      <c r="C292">
        <v>90</v>
      </c>
      <c r="D292" s="5">
        <v>10612</v>
      </c>
      <c r="E292" s="6">
        <f t="shared" si="68"/>
        <v>0.84809649453448932</v>
      </c>
      <c r="F292" s="7">
        <v>90</v>
      </c>
      <c r="G292" s="7">
        <v>91.67</v>
      </c>
      <c r="H292" s="7">
        <v>20</v>
      </c>
      <c r="I292" s="7">
        <v>85</v>
      </c>
      <c r="J292" s="7">
        <v>171.67</v>
      </c>
      <c r="K292" s="7">
        <v>91.67</v>
      </c>
      <c r="L292" s="7">
        <v>70</v>
      </c>
      <c r="M292" s="7">
        <v>73.33</v>
      </c>
      <c r="N292" s="1">
        <v>120</v>
      </c>
      <c r="O292" s="7">
        <v>93.33</v>
      </c>
      <c r="P292" s="7">
        <v>113.33</v>
      </c>
      <c r="Q292" s="12">
        <f t="shared" si="77"/>
        <v>5</v>
      </c>
      <c r="R292" s="7">
        <f t="shared" si="69"/>
        <v>45.454545454545453</v>
      </c>
      <c r="S292" s="1" t="b">
        <f t="shared" si="70"/>
        <v>1</v>
      </c>
      <c r="T292" s="1">
        <v>312590</v>
      </c>
      <c r="U292" s="1" t="s">
        <v>332</v>
      </c>
      <c r="V292" s="1">
        <v>101</v>
      </c>
      <c r="W292" s="1">
        <v>113</v>
      </c>
      <c r="X292" s="1">
        <v>108</v>
      </c>
      <c r="Y292" s="1">
        <v>116</v>
      </c>
      <c r="Z292" s="1">
        <v>108</v>
      </c>
      <c r="AA292" s="1">
        <v>116</v>
      </c>
      <c r="AB292" s="7">
        <f t="shared" si="84"/>
        <v>-11.881188118811881</v>
      </c>
      <c r="AC292" s="7">
        <f t="shared" si="85"/>
        <v>-7.4074074074074066</v>
      </c>
      <c r="AD292" s="7">
        <f t="shared" si="71"/>
        <v>-7.4074074074074066</v>
      </c>
      <c r="AE292" s="1" t="b">
        <f t="shared" si="72"/>
        <v>0</v>
      </c>
      <c r="AF292" s="1">
        <v>312590</v>
      </c>
      <c r="AG292" s="1" t="s">
        <v>332</v>
      </c>
      <c r="AH292" s="1">
        <v>109</v>
      </c>
      <c r="AI292" s="1">
        <v>121</v>
      </c>
      <c r="AJ292" s="7">
        <f t="shared" si="73"/>
        <v>-11.009174311926607</v>
      </c>
      <c r="AK292" s="1" t="b">
        <f t="shared" si="74"/>
        <v>0</v>
      </c>
      <c r="AL292" s="1">
        <v>312590</v>
      </c>
      <c r="AM292" s="1" t="s">
        <v>332</v>
      </c>
      <c r="AN292" s="1">
        <v>111</v>
      </c>
      <c r="AO292" s="1">
        <v>116</v>
      </c>
      <c r="AP292" s="7">
        <f t="shared" si="75"/>
        <v>-4.5045045045045047</v>
      </c>
      <c r="AQ292" s="1" t="b">
        <f t="shared" si="76"/>
        <v>0</v>
      </c>
      <c r="AR292" s="1">
        <v>312590</v>
      </c>
      <c r="AS292" s="1" t="s">
        <v>332</v>
      </c>
      <c r="AT292" s="4" t="str">
        <f t="shared" si="78"/>
        <v>N</v>
      </c>
      <c r="AU292" s="4" t="str">
        <f t="shared" si="79"/>
        <v>N</v>
      </c>
      <c r="AV292" s="4" t="str">
        <f t="shared" si="80"/>
        <v>N</v>
      </c>
      <c r="AW292" s="4" t="str">
        <f t="shared" si="81"/>
        <v>S</v>
      </c>
      <c r="AX292" s="4" t="str">
        <f t="shared" si="82"/>
        <v>N</v>
      </c>
      <c r="AY292" s="4" t="str">
        <f t="shared" si="83"/>
        <v>Risco Alto</v>
      </c>
    </row>
    <row r="293" spans="1:51" ht="16.5" x14ac:dyDescent="0.3">
      <c r="A293" s="1" t="s">
        <v>1709</v>
      </c>
      <c r="B293" s="1" t="s">
        <v>333</v>
      </c>
      <c r="C293">
        <v>145</v>
      </c>
      <c r="D293" s="5">
        <v>10452</v>
      </c>
      <c r="E293" s="6">
        <f t="shared" si="68"/>
        <v>1.387294297742059</v>
      </c>
      <c r="F293" s="7">
        <v>107.41</v>
      </c>
      <c r="G293" s="7">
        <v>102.47</v>
      </c>
      <c r="H293" s="7">
        <v>112.35</v>
      </c>
      <c r="I293" s="7">
        <v>111.11</v>
      </c>
      <c r="J293" s="7">
        <v>113.58</v>
      </c>
      <c r="K293" s="7">
        <v>106.17</v>
      </c>
      <c r="L293" s="7">
        <v>108.64</v>
      </c>
      <c r="M293" s="7">
        <v>111.11</v>
      </c>
      <c r="N293" s="1">
        <v>141.97999999999999</v>
      </c>
      <c r="O293" s="7">
        <v>128.4</v>
      </c>
      <c r="P293" s="7">
        <v>111.11</v>
      </c>
      <c r="Q293" s="12">
        <f t="shared" si="77"/>
        <v>11</v>
      </c>
      <c r="R293" s="7">
        <f t="shared" si="69"/>
        <v>100</v>
      </c>
      <c r="S293" s="1" t="b">
        <f t="shared" si="70"/>
        <v>1</v>
      </c>
      <c r="T293" s="1">
        <v>312595</v>
      </c>
      <c r="U293" s="1" t="s">
        <v>333</v>
      </c>
      <c r="V293" s="1">
        <v>141</v>
      </c>
      <c r="W293" s="1">
        <v>143</v>
      </c>
      <c r="X293" s="1">
        <v>137</v>
      </c>
      <c r="Y293" s="1">
        <v>151</v>
      </c>
      <c r="Z293" s="1">
        <v>137</v>
      </c>
      <c r="AA293" s="1">
        <v>151</v>
      </c>
      <c r="AB293" s="7">
        <f t="shared" si="84"/>
        <v>-1.4184397163120568</v>
      </c>
      <c r="AC293" s="7">
        <f t="shared" si="85"/>
        <v>-10.218978102189782</v>
      </c>
      <c r="AD293" s="7">
        <f t="shared" si="71"/>
        <v>-10.218978102189782</v>
      </c>
      <c r="AE293" s="1" t="b">
        <f t="shared" si="72"/>
        <v>0</v>
      </c>
      <c r="AF293" s="1">
        <v>312595</v>
      </c>
      <c r="AG293" s="1" t="s">
        <v>333</v>
      </c>
      <c r="AH293" s="1">
        <v>142</v>
      </c>
      <c r="AI293" s="1">
        <v>132</v>
      </c>
      <c r="AJ293" s="7">
        <f t="shared" si="73"/>
        <v>7.042253521126761</v>
      </c>
      <c r="AK293" s="1" t="b">
        <f t="shared" si="74"/>
        <v>0</v>
      </c>
      <c r="AL293" s="1">
        <v>312595</v>
      </c>
      <c r="AM293" s="1" t="s">
        <v>333</v>
      </c>
      <c r="AN293" s="1">
        <v>143</v>
      </c>
      <c r="AO293" s="1">
        <v>127</v>
      </c>
      <c r="AP293" s="7">
        <f t="shared" si="75"/>
        <v>11.188811188811188</v>
      </c>
      <c r="AQ293" s="1" t="b">
        <f t="shared" si="76"/>
        <v>0</v>
      </c>
      <c r="AR293" s="1">
        <v>312595</v>
      </c>
      <c r="AS293" s="1" t="s">
        <v>333</v>
      </c>
      <c r="AT293" s="4" t="str">
        <f t="shared" si="78"/>
        <v>S</v>
      </c>
      <c r="AU293" s="4" t="str">
        <f t="shared" si="79"/>
        <v>N</v>
      </c>
      <c r="AV293" s="4" t="str">
        <f t="shared" si="80"/>
        <v>N</v>
      </c>
      <c r="AW293" s="4" t="str">
        <f t="shared" si="81"/>
        <v>N</v>
      </c>
      <c r="AX293" s="4" t="str">
        <f t="shared" si="82"/>
        <v>N</v>
      </c>
      <c r="AY293" s="4" t="str">
        <f t="shared" si="83"/>
        <v>Risco muito baixo</v>
      </c>
    </row>
    <row r="294" spans="1:51" ht="16.5" x14ac:dyDescent="0.3">
      <c r="A294" s="1" t="s">
        <v>1043</v>
      </c>
      <c r="B294" s="1" t="s">
        <v>334</v>
      </c>
      <c r="C294">
        <v>76</v>
      </c>
      <c r="D294" s="5">
        <v>6744</v>
      </c>
      <c r="E294" s="6">
        <f t="shared" si="68"/>
        <v>1.1269276393831553</v>
      </c>
      <c r="F294" s="7">
        <v>62.26</v>
      </c>
      <c r="G294" s="7">
        <v>62.26</v>
      </c>
      <c r="H294" s="7">
        <v>43.4</v>
      </c>
      <c r="I294" s="7">
        <v>79.25</v>
      </c>
      <c r="J294" s="7">
        <v>88.68</v>
      </c>
      <c r="K294" s="7">
        <v>81.13</v>
      </c>
      <c r="L294" s="7">
        <v>88.68</v>
      </c>
      <c r="M294" s="7">
        <v>84.91</v>
      </c>
      <c r="N294" s="1">
        <v>92.45</v>
      </c>
      <c r="O294" s="7">
        <v>71.7</v>
      </c>
      <c r="P294" s="7">
        <v>90.57</v>
      </c>
      <c r="Q294" s="12">
        <f t="shared" si="77"/>
        <v>0</v>
      </c>
      <c r="R294" s="7">
        <f t="shared" si="69"/>
        <v>0</v>
      </c>
      <c r="S294" s="1" t="b">
        <f t="shared" si="70"/>
        <v>1</v>
      </c>
      <c r="T294" s="1">
        <v>312600</v>
      </c>
      <c r="U294" s="1" t="s">
        <v>334</v>
      </c>
      <c r="V294" s="1">
        <v>84</v>
      </c>
      <c r="W294" s="1">
        <v>90</v>
      </c>
      <c r="X294" s="1">
        <v>87</v>
      </c>
      <c r="Y294" s="1">
        <v>93</v>
      </c>
      <c r="Z294" s="1">
        <v>87</v>
      </c>
      <c r="AA294" s="1">
        <v>93</v>
      </c>
      <c r="AB294" s="7">
        <f t="shared" si="84"/>
        <v>-7.1428571428571423</v>
      </c>
      <c r="AC294" s="7">
        <f t="shared" si="85"/>
        <v>-6.8965517241379306</v>
      </c>
      <c r="AD294" s="7">
        <f t="shared" si="71"/>
        <v>-6.8965517241379306</v>
      </c>
      <c r="AE294" s="1" t="b">
        <f t="shared" si="72"/>
        <v>0</v>
      </c>
      <c r="AF294" s="1">
        <v>312600</v>
      </c>
      <c r="AG294" s="1" t="s">
        <v>334</v>
      </c>
      <c r="AH294" s="1">
        <v>88</v>
      </c>
      <c r="AI294" s="1">
        <v>89</v>
      </c>
      <c r="AJ294" s="7">
        <f t="shared" si="73"/>
        <v>-1.1363636363636365</v>
      </c>
      <c r="AK294" s="1" t="b">
        <f t="shared" si="74"/>
        <v>0</v>
      </c>
      <c r="AL294" s="1">
        <v>312600</v>
      </c>
      <c r="AM294" s="1" t="s">
        <v>334</v>
      </c>
      <c r="AN294" s="1">
        <v>89</v>
      </c>
      <c r="AO294" s="1">
        <v>87</v>
      </c>
      <c r="AP294" s="7">
        <f t="shared" si="75"/>
        <v>2.2471910112359552</v>
      </c>
      <c r="AQ294" s="1" t="b">
        <f t="shared" si="76"/>
        <v>0</v>
      </c>
      <c r="AR294" s="1">
        <v>312600</v>
      </c>
      <c r="AS294" s="1" t="s">
        <v>334</v>
      </c>
      <c r="AT294" s="4" t="str">
        <f t="shared" si="78"/>
        <v>N</v>
      </c>
      <c r="AU294" s="4" t="str">
        <f t="shared" si="79"/>
        <v>N</v>
      </c>
      <c r="AV294" s="4" t="str">
        <f t="shared" si="80"/>
        <v>N</v>
      </c>
      <c r="AW294" s="4" t="str">
        <f t="shared" si="81"/>
        <v>S</v>
      </c>
      <c r="AX294" s="4" t="str">
        <f t="shared" si="82"/>
        <v>N</v>
      </c>
      <c r="AY294" s="4" t="str">
        <f t="shared" si="83"/>
        <v>Risco Alto</v>
      </c>
    </row>
    <row r="295" spans="1:51" ht="16.5" x14ac:dyDescent="0.3">
      <c r="A295" s="1" t="s">
        <v>1282</v>
      </c>
      <c r="B295" s="1" t="s">
        <v>335</v>
      </c>
      <c r="C295">
        <v>685</v>
      </c>
      <c r="D295" s="5">
        <v>65464</v>
      </c>
      <c r="E295" s="6">
        <f t="shared" si="68"/>
        <v>1.0463766344861298</v>
      </c>
      <c r="F295" s="7">
        <v>99.8</v>
      </c>
      <c r="G295" s="7">
        <v>78.81</v>
      </c>
      <c r="H295" s="7">
        <v>111.49</v>
      </c>
      <c r="I295" s="7">
        <v>79.209999999999994</v>
      </c>
      <c r="J295" s="7">
        <v>93.07</v>
      </c>
      <c r="K295" s="7">
        <v>85.35</v>
      </c>
      <c r="L295" s="7">
        <v>76.239999999999995</v>
      </c>
      <c r="M295" s="7">
        <v>79.209999999999994</v>
      </c>
      <c r="N295" s="1">
        <v>95.45</v>
      </c>
      <c r="O295" s="7">
        <v>88.71</v>
      </c>
      <c r="P295" s="7">
        <v>96.63</v>
      </c>
      <c r="Q295" s="12">
        <f t="shared" si="77"/>
        <v>4</v>
      </c>
      <c r="R295" s="7">
        <f t="shared" si="69"/>
        <v>36.363636363636367</v>
      </c>
      <c r="S295" s="1" t="b">
        <f t="shared" si="70"/>
        <v>1</v>
      </c>
      <c r="T295" s="1">
        <v>312610</v>
      </c>
      <c r="U295" s="1" t="s">
        <v>335</v>
      </c>
      <c r="V295" s="1">
        <v>696</v>
      </c>
      <c r="W295" s="1">
        <v>773</v>
      </c>
      <c r="X295" s="1">
        <v>737</v>
      </c>
      <c r="Y295" s="1">
        <v>794</v>
      </c>
      <c r="Z295" s="1">
        <v>736</v>
      </c>
      <c r="AA295" s="1">
        <v>794</v>
      </c>
      <c r="AB295" s="7">
        <f t="shared" si="84"/>
        <v>-11.063218390804598</v>
      </c>
      <c r="AC295" s="7">
        <f t="shared" si="85"/>
        <v>-7.734056987788331</v>
      </c>
      <c r="AD295" s="7">
        <f t="shared" si="71"/>
        <v>-7.8804347826086962</v>
      </c>
      <c r="AE295" s="1" t="b">
        <f t="shared" si="72"/>
        <v>0</v>
      </c>
      <c r="AF295" s="1">
        <v>312610</v>
      </c>
      <c r="AG295" s="1" t="s">
        <v>335</v>
      </c>
      <c r="AH295" s="1">
        <v>737</v>
      </c>
      <c r="AI295" s="1">
        <v>755</v>
      </c>
      <c r="AJ295" s="7">
        <f t="shared" si="73"/>
        <v>-2.4423337856173677</v>
      </c>
      <c r="AK295" s="1" t="b">
        <f t="shared" si="74"/>
        <v>0</v>
      </c>
      <c r="AL295" s="1">
        <v>312610</v>
      </c>
      <c r="AM295" s="1" t="s">
        <v>335</v>
      </c>
      <c r="AN295" s="1">
        <v>742</v>
      </c>
      <c r="AO295" s="1">
        <v>745</v>
      </c>
      <c r="AP295" s="7">
        <f t="shared" si="75"/>
        <v>-0.40431266846361186</v>
      </c>
      <c r="AQ295" s="1" t="b">
        <f t="shared" si="76"/>
        <v>0</v>
      </c>
      <c r="AR295" s="1">
        <v>312610</v>
      </c>
      <c r="AS295" s="1" t="s">
        <v>335</v>
      </c>
      <c r="AT295" s="4" t="str">
        <f t="shared" si="78"/>
        <v>N</v>
      </c>
      <c r="AU295" s="4" t="str">
        <f t="shared" si="79"/>
        <v>N</v>
      </c>
      <c r="AV295" s="4" t="str">
        <f t="shared" si="80"/>
        <v>N</v>
      </c>
      <c r="AW295" s="4" t="str">
        <f t="shared" si="81"/>
        <v>S</v>
      </c>
      <c r="AX295" s="4" t="str">
        <f t="shared" si="82"/>
        <v>N</v>
      </c>
      <c r="AY295" s="4" t="str">
        <f t="shared" si="83"/>
        <v>Risco Alto</v>
      </c>
    </row>
    <row r="296" spans="1:51" ht="16.5" x14ac:dyDescent="0.3">
      <c r="A296" s="1" t="s">
        <v>2522</v>
      </c>
      <c r="B296" s="1" t="s">
        <v>336</v>
      </c>
      <c r="C296">
        <v>57</v>
      </c>
      <c r="D296" s="5">
        <v>8427</v>
      </c>
      <c r="E296" s="6">
        <f t="shared" si="68"/>
        <v>0.67639729441082241</v>
      </c>
      <c r="F296" s="7">
        <v>74.599999999999994</v>
      </c>
      <c r="G296" s="7">
        <v>68.25</v>
      </c>
      <c r="H296" s="7">
        <v>50.79</v>
      </c>
      <c r="I296" s="7">
        <v>73.02</v>
      </c>
      <c r="J296" s="7">
        <v>104.76</v>
      </c>
      <c r="K296" s="7">
        <v>71.430000000000007</v>
      </c>
      <c r="L296" s="7">
        <v>57.14</v>
      </c>
      <c r="M296" s="7">
        <v>63.49</v>
      </c>
      <c r="N296" s="1">
        <v>79.37</v>
      </c>
      <c r="O296" s="7">
        <v>76.19</v>
      </c>
      <c r="P296" s="7">
        <v>77.78</v>
      </c>
      <c r="Q296" s="12">
        <f t="shared" si="77"/>
        <v>1</v>
      </c>
      <c r="R296" s="7">
        <f t="shared" si="69"/>
        <v>9.0909090909090917</v>
      </c>
      <c r="S296" s="1" t="b">
        <f t="shared" si="70"/>
        <v>1</v>
      </c>
      <c r="T296" s="1">
        <v>312620</v>
      </c>
      <c r="U296" s="1" t="s">
        <v>336</v>
      </c>
      <c r="V296" s="1">
        <v>76</v>
      </c>
      <c r="W296" s="1">
        <v>87</v>
      </c>
      <c r="X296" s="1">
        <v>81</v>
      </c>
      <c r="Y296" s="1">
        <v>88</v>
      </c>
      <c r="Z296" s="1">
        <v>81</v>
      </c>
      <c r="AA296" s="1">
        <v>88</v>
      </c>
      <c r="AB296" s="7">
        <f t="shared" si="84"/>
        <v>-14.473684210526317</v>
      </c>
      <c r="AC296" s="7">
        <f t="shared" si="85"/>
        <v>-8.6419753086419746</v>
      </c>
      <c r="AD296" s="7">
        <f t="shared" si="71"/>
        <v>-8.6419753086419746</v>
      </c>
      <c r="AE296" s="1" t="b">
        <f t="shared" si="72"/>
        <v>0</v>
      </c>
      <c r="AF296" s="1">
        <v>312620</v>
      </c>
      <c r="AG296" s="1" t="s">
        <v>336</v>
      </c>
      <c r="AH296" s="1">
        <v>83</v>
      </c>
      <c r="AI296" s="1">
        <v>85</v>
      </c>
      <c r="AJ296" s="7">
        <f t="shared" si="73"/>
        <v>-2.4096385542168677</v>
      </c>
      <c r="AK296" s="1" t="b">
        <f t="shared" si="74"/>
        <v>0</v>
      </c>
      <c r="AL296" s="1">
        <v>312620</v>
      </c>
      <c r="AM296" s="1" t="s">
        <v>336</v>
      </c>
      <c r="AN296" s="1">
        <v>79</v>
      </c>
      <c r="AO296" s="1">
        <v>70</v>
      </c>
      <c r="AP296" s="7">
        <f t="shared" si="75"/>
        <v>11.39240506329114</v>
      </c>
      <c r="AQ296" s="1" t="b">
        <f t="shared" si="76"/>
        <v>0</v>
      </c>
      <c r="AR296" s="1">
        <v>312620</v>
      </c>
      <c r="AS296" s="1" t="s">
        <v>336</v>
      </c>
      <c r="AT296" s="4" t="str">
        <f t="shared" si="78"/>
        <v>N</v>
      </c>
      <c r="AU296" s="4" t="str">
        <f t="shared" si="79"/>
        <v>N</v>
      </c>
      <c r="AV296" s="4" t="str">
        <f t="shared" si="80"/>
        <v>N</v>
      </c>
      <c r="AW296" s="4" t="str">
        <f t="shared" si="81"/>
        <v>S</v>
      </c>
      <c r="AX296" s="4" t="str">
        <f t="shared" si="82"/>
        <v>N</v>
      </c>
      <c r="AY296" s="4" t="str">
        <f t="shared" si="83"/>
        <v>Risco Alto</v>
      </c>
    </row>
    <row r="297" spans="1:51" ht="16.5" x14ac:dyDescent="0.3">
      <c r="A297" s="1" t="s">
        <v>1874</v>
      </c>
      <c r="B297" s="1" t="s">
        <v>337</v>
      </c>
      <c r="C297">
        <v>33</v>
      </c>
      <c r="D297" s="5">
        <v>4150</v>
      </c>
      <c r="E297" s="6">
        <f t="shared" si="68"/>
        <v>0.79518072289156627</v>
      </c>
      <c r="F297" s="7">
        <v>171.43</v>
      </c>
      <c r="G297" s="7">
        <v>152.38</v>
      </c>
      <c r="H297" s="7">
        <v>142.86000000000001</v>
      </c>
      <c r="I297" s="7">
        <v>157.13999999999999</v>
      </c>
      <c r="J297" s="7">
        <v>128.57</v>
      </c>
      <c r="K297" s="7">
        <v>161.9</v>
      </c>
      <c r="L297" s="7">
        <v>128.57</v>
      </c>
      <c r="M297" s="7">
        <v>123.81</v>
      </c>
      <c r="N297" s="1">
        <v>128.57</v>
      </c>
      <c r="O297" s="7">
        <v>157.13999999999999</v>
      </c>
      <c r="P297" s="7">
        <v>100</v>
      </c>
      <c r="Q297" s="12">
        <f t="shared" si="77"/>
        <v>11</v>
      </c>
      <c r="R297" s="7">
        <f t="shared" si="69"/>
        <v>100</v>
      </c>
      <c r="S297" s="1" t="b">
        <f t="shared" si="70"/>
        <v>1</v>
      </c>
      <c r="T297" s="1">
        <v>312630</v>
      </c>
      <c r="U297" s="1" t="s">
        <v>337</v>
      </c>
      <c r="V297" s="1">
        <v>41</v>
      </c>
      <c r="W297" s="1">
        <v>42</v>
      </c>
      <c r="X297" s="1">
        <v>42</v>
      </c>
      <c r="Y297" s="1">
        <v>42</v>
      </c>
      <c r="Z297" s="1">
        <v>42</v>
      </c>
      <c r="AA297" s="1">
        <v>42</v>
      </c>
      <c r="AB297" s="7">
        <f t="shared" si="84"/>
        <v>-2.4390243902439024</v>
      </c>
      <c r="AC297" s="7">
        <f t="shared" si="85"/>
        <v>0</v>
      </c>
      <c r="AD297" s="7">
        <f t="shared" si="71"/>
        <v>0</v>
      </c>
      <c r="AE297" s="1" t="b">
        <f t="shared" si="72"/>
        <v>0</v>
      </c>
      <c r="AF297" s="1">
        <v>312630</v>
      </c>
      <c r="AG297" s="1" t="s">
        <v>337</v>
      </c>
      <c r="AH297" s="1">
        <v>41</v>
      </c>
      <c r="AI297" s="1">
        <v>35</v>
      </c>
      <c r="AJ297" s="7">
        <f t="shared" si="73"/>
        <v>14.634146341463413</v>
      </c>
      <c r="AK297" s="1" t="b">
        <f t="shared" si="74"/>
        <v>0</v>
      </c>
      <c r="AL297" s="1">
        <v>312630</v>
      </c>
      <c r="AM297" s="1" t="s">
        <v>337</v>
      </c>
      <c r="AN297" s="1">
        <v>42</v>
      </c>
      <c r="AO297" s="1">
        <v>35</v>
      </c>
      <c r="AP297" s="7">
        <f t="shared" si="75"/>
        <v>16.666666666666664</v>
      </c>
      <c r="AQ297" s="1" t="b">
        <f t="shared" si="76"/>
        <v>0</v>
      </c>
      <c r="AR297" s="1">
        <v>312630</v>
      </c>
      <c r="AS297" s="1" t="s">
        <v>337</v>
      </c>
      <c r="AT297" s="4" t="str">
        <f t="shared" si="78"/>
        <v>S</v>
      </c>
      <c r="AU297" s="4" t="str">
        <f t="shared" si="79"/>
        <v>N</v>
      </c>
      <c r="AV297" s="4" t="str">
        <f t="shared" si="80"/>
        <v>N</v>
      </c>
      <c r="AW297" s="4" t="str">
        <f t="shared" si="81"/>
        <v>N</v>
      </c>
      <c r="AX297" s="4" t="str">
        <f t="shared" si="82"/>
        <v>N</v>
      </c>
      <c r="AY297" s="4" t="str">
        <f t="shared" si="83"/>
        <v>Risco muito baixo</v>
      </c>
    </row>
    <row r="298" spans="1:51" ht="16.5" x14ac:dyDescent="0.3">
      <c r="A298" s="1" t="s">
        <v>2248</v>
      </c>
      <c r="B298" s="1" t="s">
        <v>338</v>
      </c>
      <c r="C298">
        <v>35</v>
      </c>
      <c r="D298" s="5">
        <v>2746</v>
      </c>
      <c r="E298" s="6">
        <f t="shared" si="68"/>
        <v>1.2745812090313182</v>
      </c>
      <c r="F298" s="7">
        <v>147.83000000000001</v>
      </c>
      <c r="G298" s="7">
        <v>82.61</v>
      </c>
      <c r="H298" s="7">
        <v>91.3</v>
      </c>
      <c r="I298" s="7">
        <v>91.3</v>
      </c>
      <c r="J298" s="7">
        <v>91.3</v>
      </c>
      <c r="K298" s="7">
        <v>82.61</v>
      </c>
      <c r="L298" s="7">
        <v>86.96</v>
      </c>
      <c r="M298" s="7">
        <v>91.3</v>
      </c>
      <c r="N298" s="1">
        <v>130.43</v>
      </c>
      <c r="O298" s="7">
        <v>134.78</v>
      </c>
      <c r="P298" s="7">
        <v>86.96</v>
      </c>
      <c r="Q298" s="12">
        <f t="shared" si="77"/>
        <v>3</v>
      </c>
      <c r="R298" s="7">
        <f t="shared" si="69"/>
        <v>27.27272727272727</v>
      </c>
      <c r="S298" s="1" t="b">
        <f t="shared" si="70"/>
        <v>1</v>
      </c>
      <c r="T298" s="1">
        <v>312640</v>
      </c>
      <c r="U298" s="1" t="s">
        <v>338</v>
      </c>
      <c r="V298" s="1">
        <v>35</v>
      </c>
      <c r="W298" s="1">
        <v>32</v>
      </c>
      <c r="X298" s="1">
        <v>36</v>
      </c>
      <c r="Y298" s="1">
        <v>33</v>
      </c>
      <c r="Z298" s="1">
        <v>36</v>
      </c>
      <c r="AA298" s="1">
        <v>33</v>
      </c>
      <c r="AB298" s="7">
        <f t="shared" si="84"/>
        <v>8.5714285714285712</v>
      </c>
      <c r="AC298" s="7">
        <f t="shared" si="85"/>
        <v>8.3333333333333321</v>
      </c>
      <c r="AD298" s="7">
        <f t="shared" si="71"/>
        <v>8.3333333333333321</v>
      </c>
      <c r="AE298" s="1" t="b">
        <f t="shared" si="72"/>
        <v>0</v>
      </c>
      <c r="AF298" s="1">
        <v>312640</v>
      </c>
      <c r="AG298" s="1" t="s">
        <v>338</v>
      </c>
      <c r="AH298" s="1">
        <v>36</v>
      </c>
      <c r="AI298" s="1">
        <v>32</v>
      </c>
      <c r="AJ298" s="7">
        <f t="shared" si="73"/>
        <v>11.111111111111111</v>
      </c>
      <c r="AK298" s="1" t="b">
        <f t="shared" si="74"/>
        <v>0</v>
      </c>
      <c r="AL298" s="1">
        <v>312640</v>
      </c>
      <c r="AM298" s="1" t="s">
        <v>338</v>
      </c>
      <c r="AN298" s="1">
        <v>39</v>
      </c>
      <c r="AO298" s="1">
        <v>31</v>
      </c>
      <c r="AP298" s="7">
        <f t="shared" si="75"/>
        <v>20.512820512820511</v>
      </c>
      <c r="AQ298" s="1" t="b">
        <f t="shared" si="76"/>
        <v>0</v>
      </c>
      <c r="AR298" s="1">
        <v>312640</v>
      </c>
      <c r="AS298" s="1" t="s">
        <v>338</v>
      </c>
      <c r="AT298" s="4" t="str">
        <f t="shared" si="78"/>
        <v>N</v>
      </c>
      <c r="AU298" s="4" t="str">
        <f t="shared" si="79"/>
        <v>N</v>
      </c>
      <c r="AV298" s="4" t="str">
        <f t="shared" si="80"/>
        <v>N</v>
      </c>
      <c r="AW298" s="4" t="str">
        <f t="shared" si="81"/>
        <v>S</v>
      </c>
      <c r="AX298" s="4" t="str">
        <f t="shared" si="82"/>
        <v>N</v>
      </c>
      <c r="AY298" s="4" t="str">
        <f t="shared" si="83"/>
        <v>Risco Alto</v>
      </c>
    </row>
    <row r="299" spans="1:51" ht="16.5" x14ac:dyDescent="0.3">
      <c r="A299" s="1" t="s">
        <v>1203</v>
      </c>
      <c r="B299" s="1" t="s">
        <v>339</v>
      </c>
      <c r="C299">
        <v>51</v>
      </c>
      <c r="D299" s="5">
        <v>10239</v>
      </c>
      <c r="E299" s="6">
        <f t="shared" si="68"/>
        <v>0.49809551714034572</v>
      </c>
      <c r="F299" s="7">
        <v>75.56</v>
      </c>
      <c r="G299" s="7">
        <v>35.56</v>
      </c>
      <c r="H299" s="7">
        <v>77.78</v>
      </c>
      <c r="I299" s="7">
        <v>51.11</v>
      </c>
      <c r="J299" s="7">
        <v>46.67</v>
      </c>
      <c r="K299" s="7">
        <v>33.33</v>
      </c>
      <c r="L299" s="7">
        <v>46.67</v>
      </c>
      <c r="M299" s="7">
        <v>46.67</v>
      </c>
      <c r="N299" s="1">
        <v>51.11</v>
      </c>
      <c r="O299" s="7">
        <v>57.78</v>
      </c>
      <c r="P299" s="7">
        <v>40</v>
      </c>
      <c r="Q299" s="12">
        <f t="shared" si="77"/>
        <v>0</v>
      </c>
      <c r="R299" s="7">
        <f t="shared" si="69"/>
        <v>0</v>
      </c>
      <c r="S299" s="1" t="b">
        <f t="shared" si="70"/>
        <v>1</v>
      </c>
      <c r="T299" s="1">
        <v>312650</v>
      </c>
      <c r="U299" s="1" t="s">
        <v>339</v>
      </c>
      <c r="V299" s="1">
        <v>52</v>
      </c>
      <c r="W299" s="1">
        <v>54</v>
      </c>
      <c r="X299" s="1">
        <v>60</v>
      </c>
      <c r="Y299" s="1">
        <v>58</v>
      </c>
      <c r="Z299" s="1">
        <v>60</v>
      </c>
      <c r="AA299" s="1">
        <v>58</v>
      </c>
      <c r="AB299" s="7">
        <f t="shared" si="84"/>
        <v>-3.8461538461538463</v>
      </c>
      <c r="AC299" s="7">
        <f t="shared" si="85"/>
        <v>3.3333333333333335</v>
      </c>
      <c r="AD299" s="7">
        <f t="shared" si="71"/>
        <v>3.3333333333333335</v>
      </c>
      <c r="AE299" s="1" t="b">
        <f t="shared" si="72"/>
        <v>0</v>
      </c>
      <c r="AF299" s="1">
        <v>312650</v>
      </c>
      <c r="AG299" s="1" t="s">
        <v>339</v>
      </c>
      <c r="AH299" s="1">
        <v>55</v>
      </c>
      <c r="AI299" s="1">
        <v>56</v>
      </c>
      <c r="AJ299" s="7">
        <f t="shared" si="73"/>
        <v>-1.8181818181818181</v>
      </c>
      <c r="AK299" s="1" t="b">
        <f t="shared" si="74"/>
        <v>0</v>
      </c>
      <c r="AL299" s="1">
        <v>312650</v>
      </c>
      <c r="AM299" s="1" t="s">
        <v>339</v>
      </c>
      <c r="AN299" s="1">
        <v>56</v>
      </c>
      <c r="AO299" s="1">
        <v>41</v>
      </c>
      <c r="AP299" s="7">
        <f t="shared" si="75"/>
        <v>26.785714285714285</v>
      </c>
      <c r="AQ299" s="1" t="b">
        <f t="shared" si="76"/>
        <v>0</v>
      </c>
      <c r="AR299" s="1">
        <v>312650</v>
      </c>
      <c r="AS299" s="1" t="s">
        <v>339</v>
      </c>
      <c r="AT299" s="4" t="str">
        <f t="shared" si="78"/>
        <v>N</v>
      </c>
      <c r="AU299" s="4" t="str">
        <f t="shared" si="79"/>
        <v>N</v>
      </c>
      <c r="AV299" s="4" t="str">
        <f t="shared" si="80"/>
        <v>N</v>
      </c>
      <c r="AW299" s="4" t="str">
        <f t="shared" si="81"/>
        <v>S</v>
      </c>
      <c r="AX299" s="4" t="str">
        <f t="shared" si="82"/>
        <v>N</v>
      </c>
      <c r="AY299" s="4" t="str">
        <f t="shared" si="83"/>
        <v>Risco Alto</v>
      </c>
    </row>
    <row r="300" spans="1:51" ht="16.5" x14ac:dyDescent="0.3">
      <c r="A300" s="1" t="s">
        <v>1774</v>
      </c>
      <c r="B300" s="1" t="s">
        <v>340</v>
      </c>
      <c r="C300">
        <v>49</v>
      </c>
      <c r="D300" s="5">
        <v>4920</v>
      </c>
      <c r="E300" s="6">
        <f t="shared" si="68"/>
        <v>0.99593495934959353</v>
      </c>
      <c r="F300" s="7">
        <v>43.48</v>
      </c>
      <c r="G300" s="7">
        <v>60.87</v>
      </c>
      <c r="H300" s="7">
        <v>32.61</v>
      </c>
      <c r="I300" s="7">
        <v>69.569999999999993</v>
      </c>
      <c r="J300" s="7">
        <v>108.7</v>
      </c>
      <c r="K300" s="7">
        <v>60.87</v>
      </c>
      <c r="L300" s="7">
        <v>73.91</v>
      </c>
      <c r="M300" s="7">
        <v>69.569999999999993</v>
      </c>
      <c r="N300" s="1">
        <v>78.260000000000005</v>
      </c>
      <c r="O300" s="7">
        <v>76.09</v>
      </c>
      <c r="P300" s="7">
        <v>67.39</v>
      </c>
      <c r="Q300" s="12">
        <f t="shared" si="77"/>
        <v>1</v>
      </c>
      <c r="R300" s="7">
        <f t="shared" si="69"/>
        <v>9.0909090909090917</v>
      </c>
      <c r="S300" s="1" t="b">
        <f t="shared" si="70"/>
        <v>1</v>
      </c>
      <c r="T300" s="1">
        <v>312660</v>
      </c>
      <c r="U300" s="1" t="s">
        <v>340</v>
      </c>
      <c r="V300" s="1">
        <v>69</v>
      </c>
      <c r="W300" s="1">
        <v>70</v>
      </c>
      <c r="X300" s="1">
        <v>73</v>
      </c>
      <c r="Y300" s="1">
        <v>70</v>
      </c>
      <c r="Z300" s="1">
        <v>73</v>
      </c>
      <c r="AA300" s="1">
        <v>70</v>
      </c>
      <c r="AB300" s="7">
        <f t="shared" si="84"/>
        <v>-1.4492753623188406</v>
      </c>
      <c r="AC300" s="7">
        <f t="shared" si="85"/>
        <v>4.10958904109589</v>
      </c>
      <c r="AD300" s="7">
        <f t="shared" si="71"/>
        <v>4.10958904109589</v>
      </c>
      <c r="AE300" s="1" t="b">
        <f t="shared" si="72"/>
        <v>0</v>
      </c>
      <c r="AF300" s="1">
        <v>312660</v>
      </c>
      <c r="AG300" s="1" t="s">
        <v>340</v>
      </c>
      <c r="AH300" s="1">
        <v>73</v>
      </c>
      <c r="AI300" s="1">
        <v>70</v>
      </c>
      <c r="AJ300" s="7">
        <f t="shared" si="73"/>
        <v>4.10958904109589</v>
      </c>
      <c r="AK300" s="1" t="b">
        <f t="shared" si="74"/>
        <v>0</v>
      </c>
      <c r="AL300" s="1">
        <v>312660</v>
      </c>
      <c r="AM300" s="1" t="s">
        <v>340</v>
      </c>
      <c r="AN300" s="1">
        <v>73</v>
      </c>
      <c r="AO300" s="1">
        <v>68</v>
      </c>
      <c r="AP300" s="7">
        <f t="shared" si="75"/>
        <v>6.8493150684931505</v>
      </c>
      <c r="AQ300" s="1" t="b">
        <f t="shared" si="76"/>
        <v>0</v>
      </c>
      <c r="AR300" s="1">
        <v>312660</v>
      </c>
      <c r="AS300" s="1" t="s">
        <v>340</v>
      </c>
      <c r="AT300" s="4" t="str">
        <f t="shared" si="78"/>
        <v>N</v>
      </c>
      <c r="AU300" s="4" t="str">
        <f t="shared" si="79"/>
        <v>N</v>
      </c>
      <c r="AV300" s="4" t="str">
        <f t="shared" si="80"/>
        <v>N</v>
      </c>
      <c r="AW300" s="4" t="str">
        <f t="shared" si="81"/>
        <v>S</v>
      </c>
      <c r="AX300" s="4" t="str">
        <f t="shared" si="82"/>
        <v>N</v>
      </c>
      <c r="AY300" s="4" t="str">
        <f t="shared" si="83"/>
        <v>Risco Alto</v>
      </c>
    </row>
    <row r="301" spans="1:51" ht="16.5" x14ac:dyDescent="0.3">
      <c r="A301" s="1" t="s">
        <v>1776</v>
      </c>
      <c r="B301" s="1" t="s">
        <v>341</v>
      </c>
      <c r="C301">
        <v>228</v>
      </c>
      <c r="D301" s="5">
        <v>25116</v>
      </c>
      <c r="E301" s="6">
        <f t="shared" si="68"/>
        <v>0.90778786430960345</v>
      </c>
      <c r="F301" s="7">
        <v>3.07</v>
      </c>
      <c r="G301" s="7">
        <v>73.62</v>
      </c>
      <c r="H301" s="7">
        <v>1.23</v>
      </c>
      <c r="I301" s="7">
        <v>96.32</v>
      </c>
      <c r="J301" s="7">
        <v>128.22</v>
      </c>
      <c r="K301" s="7">
        <v>89.57</v>
      </c>
      <c r="L301" s="7">
        <v>88.34</v>
      </c>
      <c r="M301" s="7">
        <v>88.96</v>
      </c>
      <c r="N301" s="1">
        <v>85.89</v>
      </c>
      <c r="O301" s="7">
        <v>61.96</v>
      </c>
      <c r="P301" s="7">
        <v>93.87</v>
      </c>
      <c r="Q301" s="12">
        <f t="shared" si="77"/>
        <v>2</v>
      </c>
      <c r="R301" s="7">
        <f t="shared" si="69"/>
        <v>18.181818181818183</v>
      </c>
      <c r="S301" s="1" t="b">
        <f t="shared" si="70"/>
        <v>1</v>
      </c>
      <c r="T301" s="1">
        <v>312670</v>
      </c>
      <c r="U301" s="1" t="s">
        <v>341</v>
      </c>
      <c r="V301" s="1">
        <v>208</v>
      </c>
      <c r="W301" s="1">
        <v>198</v>
      </c>
      <c r="X301" s="1">
        <v>224</v>
      </c>
      <c r="Y301" s="1">
        <v>215</v>
      </c>
      <c r="Z301" s="1">
        <v>224</v>
      </c>
      <c r="AA301" s="1">
        <v>215</v>
      </c>
      <c r="AB301" s="7">
        <f t="shared" si="84"/>
        <v>4.8076923076923084</v>
      </c>
      <c r="AC301" s="7">
        <f t="shared" si="85"/>
        <v>4.0178571428571432</v>
      </c>
      <c r="AD301" s="7">
        <f t="shared" si="71"/>
        <v>4.0178571428571432</v>
      </c>
      <c r="AE301" s="1" t="b">
        <f t="shared" si="72"/>
        <v>0</v>
      </c>
      <c r="AF301" s="1">
        <v>312670</v>
      </c>
      <c r="AG301" s="1" t="s">
        <v>341</v>
      </c>
      <c r="AH301" s="1">
        <v>226</v>
      </c>
      <c r="AI301" s="1">
        <v>203</v>
      </c>
      <c r="AJ301" s="7">
        <f t="shared" si="73"/>
        <v>10.176991150442479</v>
      </c>
      <c r="AK301" s="1" t="b">
        <f t="shared" si="74"/>
        <v>0</v>
      </c>
      <c r="AL301" s="1">
        <v>312670</v>
      </c>
      <c r="AM301" s="1" t="s">
        <v>341</v>
      </c>
      <c r="AN301" s="1">
        <v>223</v>
      </c>
      <c r="AO301" s="1">
        <v>179</v>
      </c>
      <c r="AP301" s="7">
        <f t="shared" si="75"/>
        <v>19.730941704035875</v>
      </c>
      <c r="AQ301" s="1" t="b">
        <f t="shared" si="76"/>
        <v>0</v>
      </c>
      <c r="AR301" s="1">
        <v>312670</v>
      </c>
      <c r="AS301" s="1" t="s">
        <v>341</v>
      </c>
      <c r="AT301" s="4" t="str">
        <f t="shared" si="78"/>
        <v>N</v>
      </c>
      <c r="AU301" s="4" t="str">
        <f t="shared" si="79"/>
        <v>N</v>
      </c>
      <c r="AV301" s="4" t="str">
        <f t="shared" si="80"/>
        <v>N</v>
      </c>
      <c r="AW301" s="4" t="str">
        <f t="shared" si="81"/>
        <v>S</v>
      </c>
      <c r="AX301" s="4" t="str">
        <f t="shared" si="82"/>
        <v>N</v>
      </c>
      <c r="AY301" s="4" t="str">
        <f t="shared" si="83"/>
        <v>Risco Alto</v>
      </c>
    </row>
    <row r="302" spans="1:51" ht="16.5" x14ac:dyDescent="0.3">
      <c r="A302" s="1" t="s">
        <v>2308</v>
      </c>
      <c r="B302" s="1" t="s">
        <v>342</v>
      </c>
      <c r="C302">
        <v>54</v>
      </c>
      <c r="D302" s="5">
        <v>5706</v>
      </c>
      <c r="E302" s="6">
        <f t="shared" si="68"/>
        <v>0.94637223974763407</v>
      </c>
      <c r="F302" s="7">
        <v>74.290000000000006</v>
      </c>
      <c r="G302" s="7">
        <v>108.57</v>
      </c>
      <c r="H302" s="7">
        <v>8.57</v>
      </c>
      <c r="I302" s="7">
        <v>117.14</v>
      </c>
      <c r="J302" s="7">
        <v>108.57</v>
      </c>
      <c r="K302" s="7">
        <v>108.57</v>
      </c>
      <c r="L302" s="7">
        <v>108.57</v>
      </c>
      <c r="M302" s="7">
        <v>114.29</v>
      </c>
      <c r="N302" s="1">
        <v>108.57</v>
      </c>
      <c r="O302" s="7">
        <v>120</v>
      </c>
      <c r="P302" s="7">
        <v>122.86</v>
      </c>
      <c r="Q302" s="12">
        <f t="shared" si="77"/>
        <v>9</v>
      </c>
      <c r="R302" s="7">
        <f t="shared" si="69"/>
        <v>81.818181818181827</v>
      </c>
      <c r="S302" s="1" t="b">
        <f t="shared" si="70"/>
        <v>1</v>
      </c>
      <c r="T302" s="1">
        <v>312675</v>
      </c>
      <c r="U302" s="1" t="s">
        <v>342</v>
      </c>
      <c r="V302" s="1">
        <v>62</v>
      </c>
      <c r="W302" s="1">
        <v>54</v>
      </c>
      <c r="X302" s="1">
        <v>64</v>
      </c>
      <c r="Y302" s="1">
        <v>56</v>
      </c>
      <c r="Z302" s="1">
        <v>64</v>
      </c>
      <c r="AA302" s="1">
        <v>56</v>
      </c>
      <c r="AB302" s="7">
        <f t="shared" si="84"/>
        <v>12.903225806451612</v>
      </c>
      <c r="AC302" s="7">
        <f t="shared" si="85"/>
        <v>12.5</v>
      </c>
      <c r="AD302" s="7">
        <f t="shared" si="71"/>
        <v>12.5</v>
      </c>
      <c r="AE302" s="1" t="b">
        <f t="shared" si="72"/>
        <v>0</v>
      </c>
      <c r="AF302" s="1">
        <v>312675</v>
      </c>
      <c r="AG302" s="1" t="s">
        <v>342</v>
      </c>
      <c r="AH302" s="1">
        <v>64</v>
      </c>
      <c r="AI302" s="1">
        <v>64</v>
      </c>
      <c r="AJ302" s="7">
        <f t="shared" si="73"/>
        <v>0</v>
      </c>
      <c r="AK302" s="1" t="b">
        <f t="shared" si="74"/>
        <v>0</v>
      </c>
      <c r="AL302" s="1">
        <v>312675</v>
      </c>
      <c r="AM302" s="1" t="s">
        <v>342</v>
      </c>
      <c r="AN302" s="1">
        <v>64</v>
      </c>
      <c r="AO302" s="1">
        <v>63</v>
      </c>
      <c r="AP302" s="7">
        <f t="shared" si="75"/>
        <v>1.5625</v>
      </c>
      <c r="AQ302" s="1" t="b">
        <f t="shared" si="76"/>
        <v>0</v>
      </c>
      <c r="AR302" s="1">
        <v>312675</v>
      </c>
      <c r="AS302" s="1" t="s">
        <v>342</v>
      </c>
      <c r="AT302" s="4" t="str">
        <f t="shared" si="78"/>
        <v>N</v>
      </c>
      <c r="AU302" s="4" t="str">
        <f t="shared" si="79"/>
        <v>S</v>
      </c>
      <c r="AV302" s="4" t="str">
        <f t="shared" si="80"/>
        <v>N</v>
      </c>
      <c r="AW302" s="4" t="str">
        <f t="shared" si="81"/>
        <v>N</v>
      </c>
      <c r="AX302" s="4" t="str">
        <f t="shared" si="82"/>
        <v>N</v>
      </c>
      <c r="AY302" s="4" t="str">
        <f t="shared" si="83"/>
        <v>Risco Baixo</v>
      </c>
    </row>
    <row r="303" spans="1:51" ht="16.5" x14ac:dyDescent="0.3">
      <c r="A303" s="1" t="s">
        <v>2310</v>
      </c>
      <c r="B303" s="1" t="s">
        <v>343</v>
      </c>
      <c r="C303">
        <v>70</v>
      </c>
      <c r="D303" s="5">
        <v>5865</v>
      </c>
      <c r="E303" s="6">
        <f t="shared" si="68"/>
        <v>1.1935208866155158</v>
      </c>
      <c r="F303" s="7">
        <v>33.33</v>
      </c>
      <c r="G303" s="7">
        <v>62.22</v>
      </c>
      <c r="H303" s="7">
        <v>24.44</v>
      </c>
      <c r="I303" s="7">
        <v>66.67</v>
      </c>
      <c r="J303" s="7">
        <v>66.67</v>
      </c>
      <c r="K303" s="7">
        <v>80</v>
      </c>
      <c r="L303" s="7">
        <v>66.67</v>
      </c>
      <c r="M303" s="7">
        <v>62.22</v>
      </c>
      <c r="N303" s="1">
        <v>71.11</v>
      </c>
      <c r="O303" s="7">
        <v>57.78</v>
      </c>
      <c r="P303" s="7">
        <v>62.22</v>
      </c>
      <c r="Q303" s="12">
        <f t="shared" si="77"/>
        <v>0</v>
      </c>
      <c r="R303" s="7">
        <f t="shared" si="69"/>
        <v>0</v>
      </c>
      <c r="S303" s="1" t="b">
        <f t="shared" si="70"/>
        <v>1</v>
      </c>
      <c r="T303" s="1">
        <v>312680</v>
      </c>
      <c r="U303" s="1" t="s">
        <v>343</v>
      </c>
      <c r="V303" s="1">
        <v>51</v>
      </c>
      <c r="W303" s="1">
        <v>53</v>
      </c>
      <c r="X303" s="1">
        <v>55</v>
      </c>
      <c r="Y303" s="1">
        <v>63</v>
      </c>
      <c r="Z303" s="1">
        <v>55</v>
      </c>
      <c r="AA303" s="1">
        <v>63</v>
      </c>
      <c r="AB303" s="7">
        <f t="shared" si="84"/>
        <v>-3.9215686274509802</v>
      </c>
      <c r="AC303" s="7">
        <f t="shared" si="85"/>
        <v>-14.545454545454545</v>
      </c>
      <c r="AD303" s="7">
        <f t="shared" si="71"/>
        <v>-14.545454545454545</v>
      </c>
      <c r="AE303" s="1" t="b">
        <f t="shared" si="72"/>
        <v>0</v>
      </c>
      <c r="AF303" s="1">
        <v>312680</v>
      </c>
      <c r="AG303" s="1" t="s">
        <v>343</v>
      </c>
      <c r="AH303" s="1">
        <v>51</v>
      </c>
      <c r="AI303" s="1">
        <v>64</v>
      </c>
      <c r="AJ303" s="7">
        <f t="shared" si="73"/>
        <v>-25.490196078431371</v>
      </c>
      <c r="AK303" s="1" t="b">
        <f t="shared" si="74"/>
        <v>0</v>
      </c>
      <c r="AL303" s="1">
        <v>312680</v>
      </c>
      <c r="AM303" s="1" t="s">
        <v>343</v>
      </c>
      <c r="AN303" s="1">
        <v>57</v>
      </c>
      <c r="AO303" s="1">
        <v>48</v>
      </c>
      <c r="AP303" s="7">
        <f t="shared" si="75"/>
        <v>15.789473684210526</v>
      </c>
      <c r="AQ303" s="1" t="b">
        <f t="shared" si="76"/>
        <v>0</v>
      </c>
      <c r="AR303" s="1">
        <v>312680</v>
      </c>
      <c r="AS303" s="1" t="s">
        <v>343</v>
      </c>
      <c r="AT303" s="4" t="str">
        <f t="shared" si="78"/>
        <v>N</v>
      </c>
      <c r="AU303" s="4" t="str">
        <f t="shared" si="79"/>
        <v>N</v>
      </c>
      <c r="AV303" s="4" t="str">
        <f t="shared" si="80"/>
        <v>N</v>
      </c>
      <c r="AW303" s="4" t="str">
        <f t="shared" si="81"/>
        <v>S</v>
      </c>
      <c r="AX303" s="4" t="str">
        <f t="shared" si="82"/>
        <v>N</v>
      </c>
      <c r="AY303" s="4" t="str">
        <f t="shared" si="83"/>
        <v>Risco Alto</v>
      </c>
    </row>
    <row r="304" spans="1:51" ht="16.5" x14ac:dyDescent="0.3">
      <c r="A304" s="1" t="s">
        <v>1378</v>
      </c>
      <c r="B304" s="1" t="s">
        <v>344</v>
      </c>
      <c r="C304">
        <v>108</v>
      </c>
      <c r="D304" s="5">
        <v>9033</v>
      </c>
      <c r="E304" s="6">
        <f t="shared" si="68"/>
        <v>1.1956160743938891</v>
      </c>
      <c r="F304" s="7">
        <v>73.239999999999995</v>
      </c>
      <c r="G304" s="7">
        <v>33.799999999999997</v>
      </c>
      <c r="H304" s="7">
        <v>59.15</v>
      </c>
      <c r="I304" s="7">
        <v>43.66</v>
      </c>
      <c r="J304" s="7">
        <v>49.3</v>
      </c>
      <c r="K304" s="7">
        <v>56.34</v>
      </c>
      <c r="L304" s="7">
        <v>49.3</v>
      </c>
      <c r="M304" s="7">
        <v>46.48</v>
      </c>
      <c r="N304" s="1">
        <v>59.15</v>
      </c>
      <c r="O304" s="7">
        <v>5.63</v>
      </c>
      <c r="P304" s="7">
        <v>32.39</v>
      </c>
      <c r="Q304" s="12">
        <f t="shared" si="77"/>
        <v>0</v>
      </c>
      <c r="R304" s="7">
        <f t="shared" si="69"/>
        <v>0</v>
      </c>
      <c r="S304" s="1" t="b">
        <f t="shared" si="70"/>
        <v>1</v>
      </c>
      <c r="T304" s="1">
        <v>312690</v>
      </c>
      <c r="U304" s="1" t="s">
        <v>344</v>
      </c>
      <c r="V304" s="1">
        <v>157</v>
      </c>
      <c r="W304" s="1">
        <v>134</v>
      </c>
      <c r="X304" s="1">
        <v>135</v>
      </c>
      <c r="Y304" s="1">
        <v>123</v>
      </c>
      <c r="Z304" s="1">
        <v>135</v>
      </c>
      <c r="AA304" s="1">
        <v>123</v>
      </c>
      <c r="AB304" s="7">
        <f t="shared" si="84"/>
        <v>14.64968152866242</v>
      </c>
      <c r="AC304" s="7">
        <f t="shared" si="85"/>
        <v>8.8888888888888893</v>
      </c>
      <c r="AD304" s="7">
        <f t="shared" si="71"/>
        <v>8.8888888888888893</v>
      </c>
      <c r="AE304" s="1" t="b">
        <f t="shared" si="72"/>
        <v>0</v>
      </c>
      <c r="AF304" s="1">
        <v>312690</v>
      </c>
      <c r="AG304" s="1" t="s">
        <v>344</v>
      </c>
      <c r="AH304" s="1">
        <v>141</v>
      </c>
      <c r="AI304" s="1">
        <v>107</v>
      </c>
      <c r="AJ304" s="7">
        <f t="shared" si="73"/>
        <v>24.113475177304963</v>
      </c>
      <c r="AK304" s="1" t="b">
        <f t="shared" si="74"/>
        <v>0</v>
      </c>
      <c r="AL304" s="1">
        <v>312690</v>
      </c>
      <c r="AM304" s="1" t="s">
        <v>344</v>
      </c>
      <c r="AN304" s="1">
        <v>147</v>
      </c>
      <c r="AO304" s="1">
        <v>95</v>
      </c>
      <c r="AP304" s="7">
        <f t="shared" si="75"/>
        <v>35.374149659863946</v>
      </c>
      <c r="AQ304" s="1" t="b">
        <f t="shared" si="76"/>
        <v>0</v>
      </c>
      <c r="AR304" s="1">
        <v>312690</v>
      </c>
      <c r="AS304" s="1" t="s">
        <v>344</v>
      </c>
      <c r="AT304" s="4" t="str">
        <f t="shared" si="78"/>
        <v>N</v>
      </c>
      <c r="AU304" s="4" t="str">
        <f t="shared" si="79"/>
        <v>N</v>
      </c>
      <c r="AV304" s="4" t="str">
        <f t="shared" si="80"/>
        <v>N</v>
      </c>
      <c r="AW304" s="4" t="str">
        <f t="shared" si="81"/>
        <v>S</v>
      </c>
      <c r="AX304" s="4" t="str">
        <f t="shared" si="82"/>
        <v>N</v>
      </c>
      <c r="AY304" s="4" t="str">
        <f t="shared" si="83"/>
        <v>Risco Alto</v>
      </c>
    </row>
    <row r="305" spans="1:51" ht="16.5" x14ac:dyDescent="0.3">
      <c r="A305" s="1" t="s">
        <v>1380</v>
      </c>
      <c r="B305" s="1" t="s">
        <v>345</v>
      </c>
      <c r="C305">
        <v>38</v>
      </c>
      <c r="D305" s="5">
        <v>3350</v>
      </c>
      <c r="E305" s="6">
        <f t="shared" si="68"/>
        <v>1.1343283582089554</v>
      </c>
      <c r="F305" s="7">
        <v>78.13</v>
      </c>
      <c r="G305" s="7">
        <v>75</v>
      </c>
      <c r="H305" s="7">
        <v>12.5</v>
      </c>
      <c r="I305" s="7">
        <v>78.13</v>
      </c>
      <c r="J305" s="7">
        <v>84.38</v>
      </c>
      <c r="K305" s="7">
        <v>75</v>
      </c>
      <c r="L305" s="7">
        <v>84.38</v>
      </c>
      <c r="M305" s="7">
        <v>87.5</v>
      </c>
      <c r="N305" s="1">
        <v>93.75</v>
      </c>
      <c r="O305" s="7">
        <v>71.88</v>
      </c>
      <c r="P305" s="7">
        <v>109.38</v>
      </c>
      <c r="Q305" s="12">
        <f t="shared" si="77"/>
        <v>1</v>
      </c>
      <c r="R305" s="7">
        <f t="shared" si="69"/>
        <v>9.0909090909090917</v>
      </c>
      <c r="S305" s="1" t="b">
        <f t="shared" si="70"/>
        <v>1</v>
      </c>
      <c r="T305" s="1">
        <v>312695</v>
      </c>
      <c r="U305" s="1" t="s">
        <v>345</v>
      </c>
      <c r="V305" s="1">
        <v>35</v>
      </c>
      <c r="W305" s="1">
        <v>43</v>
      </c>
      <c r="X305" s="1">
        <v>35</v>
      </c>
      <c r="Y305" s="1">
        <v>42</v>
      </c>
      <c r="Z305" s="1">
        <v>35</v>
      </c>
      <c r="AA305" s="1">
        <v>42</v>
      </c>
      <c r="AB305" s="7">
        <f t="shared" si="84"/>
        <v>-22.857142857142858</v>
      </c>
      <c r="AC305" s="7">
        <f t="shared" si="85"/>
        <v>-20</v>
      </c>
      <c r="AD305" s="7">
        <f t="shared" si="71"/>
        <v>-20</v>
      </c>
      <c r="AE305" s="1" t="b">
        <f t="shared" si="72"/>
        <v>0</v>
      </c>
      <c r="AF305" s="1">
        <v>312695</v>
      </c>
      <c r="AG305" s="1" t="s">
        <v>345</v>
      </c>
      <c r="AH305" s="1">
        <v>33</v>
      </c>
      <c r="AI305" s="1">
        <v>51</v>
      </c>
      <c r="AJ305" s="7">
        <f t="shared" si="73"/>
        <v>-54.54545454545454</v>
      </c>
      <c r="AK305" s="1" t="b">
        <f t="shared" si="74"/>
        <v>0</v>
      </c>
      <c r="AL305" s="1">
        <v>312695</v>
      </c>
      <c r="AM305" s="1" t="s">
        <v>345</v>
      </c>
      <c r="AN305" s="1">
        <v>35</v>
      </c>
      <c r="AO305" s="1">
        <v>52</v>
      </c>
      <c r="AP305" s="7">
        <f t="shared" si="75"/>
        <v>-48.571428571428569</v>
      </c>
      <c r="AQ305" s="1" t="b">
        <f t="shared" si="76"/>
        <v>0</v>
      </c>
      <c r="AR305" s="1">
        <v>312695</v>
      </c>
      <c r="AS305" s="1" t="s">
        <v>345</v>
      </c>
      <c r="AT305" s="4" t="str">
        <f t="shared" si="78"/>
        <v>N</v>
      </c>
      <c r="AU305" s="4" t="str">
        <f t="shared" si="79"/>
        <v>N</v>
      </c>
      <c r="AV305" s="4" t="str">
        <f t="shared" si="80"/>
        <v>N</v>
      </c>
      <c r="AW305" s="4" t="str">
        <f t="shared" si="81"/>
        <v>S</v>
      </c>
      <c r="AX305" s="4" t="str">
        <f t="shared" si="82"/>
        <v>N</v>
      </c>
      <c r="AY305" s="4" t="str">
        <f t="shared" si="83"/>
        <v>Risco Alto</v>
      </c>
    </row>
    <row r="306" spans="1:51" ht="16.5" x14ac:dyDescent="0.3">
      <c r="A306" s="1" t="s">
        <v>2436</v>
      </c>
      <c r="B306" s="1" t="s">
        <v>346</v>
      </c>
      <c r="C306">
        <v>130</v>
      </c>
      <c r="D306" s="5">
        <v>14799</v>
      </c>
      <c r="E306" s="6">
        <f t="shared" si="68"/>
        <v>0.87843773227920807</v>
      </c>
      <c r="F306" s="7">
        <v>39.25</v>
      </c>
      <c r="G306" s="7">
        <v>50.47</v>
      </c>
      <c r="H306" s="7">
        <v>30.84</v>
      </c>
      <c r="I306" s="7">
        <v>81.31</v>
      </c>
      <c r="J306" s="7">
        <v>77.569999999999993</v>
      </c>
      <c r="K306" s="7">
        <v>67.290000000000006</v>
      </c>
      <c r="L306" s="7">
        <v>77.569999999999993</v>
      </c>
      <c r="M306" s="7">
        <v>79.44</v>
      </c>
      <c r="N306" s="1">
        <v>102.8</v>
      </c>
      <c r="O306" s="7">
        <v>87.85</v>
      </c>
      <c r="P306" s="7">
        <v>81.31</v>
      </c>
      <c r="Q306" s="12">
        <f t="shared" si="77"/>
        <v>1</v>
      </c>
      <c r="R306" s="7">
        <f t="shared" si="69"/>
        <v>9.0909090909090917</v>
      </c>
      <c r="S306" s="1" t="b">
        <f t="shared" si="70"/>
        <v>1</v>
      </c>
      <c r="T306" s="1">
        <v>312700</v>
      </c>
      <c r="U306" s="1" t="s">
        <v>346</v>
      </c>
      <c r="V306" s="1">
        <v>178</v>
      </c>
      <c r="W306" s="1">
        <v>200</v>
      </c>
      <c r="X306" s="1">
        <v>179</v>
      </c>
      <c r="Y306" s="1">
        <v>192</v>
      </c>
      <c r="Z306" s="1">
        <v>179</v>
      </c>
      <c r="AA306" s="1">
        <v>192</v>
      </c>
      <c r="AB306" s="7">
        <f t="shared" si="84"/>
        <v>-12.359550561797752</v>
      </c>
      <c r="AC306" s="7">
        <f t="shared" si="85"/>
        <v>-7.2625698324022352</v>
      </c>
      <c r="AD306" s="7">
        <f t="shared" si="71"/>
        <v>-7.2625698324022352</v>
      </c>
      <c r="AE306" s="1" t="b">
        <f t="shared" si="72"/>
        <v>0</v>
      </c>
      <c r="AF306" s="1">
        <v>312700</v>
      </c>
      <c r="AG306" s="1" t="s">
        <v>346</v>
      </c>
      <c r="AH306" s="1">
        <v>171</v>
      </c>
      <c r="AI306" s="1">
        <v>199</v>
      </c>
      <c r="AJ306" s="7">
        <f t="shared" si="73"/>
        <v>-16.374269005847953</v>
      </c>
      <c r="AK306" s="1" t="b">
        <f t="shared" si="74"/>
        <v>0</v>
      </c>
      <c r="AL306" s="1">
        <v>312700</v>
      </c>
      <c r="AM306" s="1" t="s">
        <v>346</v>
      </c>
      <c r="AN306" s="1">
        <v>174</v>
      </c>
      <c r="AO306" s="1">
        <v>183</v>
      </c>
      <c r="AP306" s="7">
        <f t="shared" si="75"/>
        <v>-5.1724137931034484</v>
      </c>
      <c r="AQ306" s="1" t="b">
        <f t="shared" si="76"/>
        <v>0</v>
      </c>
      <c r="AR306" s="1">
        <v>312700</v>
      </c>
      <c r="AS306" s="1" t="s">
        <v>346</v>
      </c>
      <c r="AT306" s="4" t="str">
        <f t="shared" si="78"/>
        <v>N</v>
      </c>
      <c r="AU306" s="4" t="str">
        <f t="shared" si="79"/>
        <v>N</v>
      </c>
      <c r="AV306" s="4" t="str">
        <f t="shared" si="80"/>
        <v>N</v>
      </c>
      <c r="AW306" s="4" t="str">
        <f t="shared" si="81"/>
        <v>S</v>
      </c>
      <c r="AX306" s="4" t="str">
        <f t="shared" si="82"/>
        <v>N</v>
      </c>
      <c r="AY306" s="4" t="str">
        <f t="shared" si="83"/>
        <v>Risco Alto</v>
      </c>
    </row>
    <row r="307" spans="1:51" ht="16.5" x14ac:dyDescent="0.3">
      <c r="A307" s="1" t="s">
        <v>2312</v>
      </c>
      <c r="B307" s="1" t="s">
        <v>347</v>
      </c>
      <c r="C307">
        <v>45</v>
      </c>
      <c r="D307" s="5">
        <v>4655</v>
      </c>
      <c r="E307" s="6">
        <f t="shared" si="68"/>
        <v>0.96670247046186897</v>
      </c>
      <c r="F307" s="7">
        <v>94.59</v>
      </c>
      <c r="G307" s="7">
        <v>89.19</v>
      </c>
      <c r="H307" s="7">
        <v>27.03</v>
      </c>
      <c r="I307" s="7">
        <v>100</v>
      </c>
      <c r="J307" s="7">
        <v>83.78</v>
      </c>
      <c r="K307" s="7">
        <v>100</v>
      </c>
      <c r="L307" s="7">
        <v>83.78</v>
      </c>
      <c r="M307" s="7">
        <v>81.08</v>
      </c>
      <c r="N307" s="1">
        <v>81.08</v>
      </c>
      <c r="O307" s="7">
        <v>89.19</v>
      </c>
      <c r="P307" s="7">
        <v>94.59</v>
      </c>
      <c r="Q307" s="12">
        <f t="shared" si="77"/>
        <v>3</v>
      </c>
      <c r="R307" s="7">
        <f t="shared" si="69"/>
        <v>27.27272727272727</v>
      </c>
      <c r="S307" s="1" t="b">
        <f t="shared" si="70"/>
        <v>1</v>
      </c>
      <c r="T307" s="1">
        <v>312705</v>
      </c>
      <c r="U307" s="1" t="s">
        <v>347</v>
      </c>
      <c r="V307" s="1">
        <v>41</v>
      </c>
      <c r="W307" s="1">
        <v>42</v>
      </c>
      <c r="X307" s="1">
        <v>41</v>
      </c>
      <c r="Y307" s="1">
        <v>43</v>
      </c>
      <c r="Z307" s="1">
        <v>41</v>
      </c>
      <c r="AA307" s="1">
        <v>43</v>
      </c>
      <c r="AB307" s="7">
        <f t="shared" si="84"/>
        <v>-2.4390243902439024</v>
      </c>
      <c r="AC307" s="7">
        <f t="shared" si="85"/>
        <v>-4.8780487804878048</v>
      </c>
      <c r="AD307" s="7">
        <f t="shared" si="71"/>
        <v>-4.8780487804878048</v>
      </c>
      <c r="AE307" s="1" t="b">
        <f t="shared" si="72"/>
        <v>0</v>
      </c>
      <c r="AF307" s="1">
        <v>312705</v>
      </c>
      <c r="AG307" s="1" t="s">
        <v>347</v>
      </c>
      <c r="AH307" s="1">
        <v>41</v>
      </c>
      <c r="AI307" s="1">
        <v>46</v>
      </c>
      <c r="AJ307" s="7">
        <f t="shared" si="73"/>
        <v>-12.195121951219512</v>
      </c>
      <c r="AK307" s="1" t="b">
        <f t="shared" si="74"/>
        <v>0</v>
      </c>
      <c r="AL307" s="1">
        <v>312705</v>
      </c>
      <c r="AM307" s="1" t="s">
        <v>347</v>
      </c>
      <c r="AN307" s="1">
        <v>41</v>
      </c>
      <c r="AO307" s="1">
        <v>45</v>
      </c>
      <c r="AP307" s="7">
        <f t="shared" si="75"/>
        <v>-9.7560975609756095</v>
      </c>
      <c r="AQ307" s="1" t="b">
        <f t="shared" si="76"/>
        <v>0</v>
      </c>
      <c r="AR307" s="1">
        <v>312705</v>
      </c>
      <c r="AS307" s="1" t="s">
        <v>347</v>
      </c>
      <c r="AT307" s="4" t="str">
        <f t="shared" si="78"/>
        <v>N</v>
      </c>
      <c r="AU307" s="4" t="str">
        <f t="shared" si="79"/>
        <v>N</v>
      </c>
      <c r="AV307" s="4" t="str">
        <f t="shared" si="80"/>
        <v>N</v>
      </c>
      <c r="AW307" s="4" t="str">
        <f t="shared" si="81"/>
        <v>S</v>
      </c>
      <c r="AX307" s="4" t="str">
        <f t="shared" si="82"/>
        <v>N</v>
      </c>
      <c r="AY307" s="4" t="str">
        <f t="shared" si="83"/>
        <v>Risco Alto</v>
      </c>
    </row>
    <row r="308" spans="1:51" ht="16.5" x14ac:dyDescent="0.3">
      <c r="A308" s="1" t="s">
        <v>1778</v>
      </c>
      <c r="B308" s="1" t="s">
        <v>348</v>
      </c>
      <c r="C308">
        <v>51</v>
      </c>
      <c r="D308" s="5">
        <v>5814</v>
      </c>
      <c r="E308" s="6">
        <f t="shared" si="68"/>
        <v>0.8771929824561403</v>
      </c>
      <c r="F308" s="7">
        <v>4.55</v>
      </c>
      <c r="G308" s="7">
        <v>81.819999999999993</v>
      </c>
      <c r="H308" s="7">
        <v>2.27</v>
      </c>
      <c r="I308" s="7">
        <v>75</v>
      </c>
      <c r="J308" s="7">
        <v>138.63999999999999</v>
      </c>
      <c r="K308" s="7">
        <v>79.55</v>
      </c>
      <c r="L308" s="7">
        <v>90.91</v>
      </c>
      <c r="M308" s="7">
        <v>88.64</v>
      </c>
      <c r="N308" s="1">
        <v>68.180000000000007</v>
      </c>
      <c r="O308" s="7">
        <v>81.819999999999993</v>
      </c>
      <c r="P308" s="7">
        <v>79.55</v>
      </c>
      <c r="Q308" s="12">
        <f t="shared" si="77"/>
        <v>1</v>
      </c>
      <c r="R308" s="7">
        <f t="shared" si="69"/>
        <v>9.0909090909090917</v>
      </c>
      <c r="S308" s="1" t="b">
        <f t="shared" si="70"/>
        <v>1</v>
      </c>
      <c r="T308" s="1">
        <v>312707</v>
      </c>
      <c r="U308" s="1" t="s">
        <v>348</v>
      </c>
      <c r="V308" s="1">
        <v>61</v>
      </c>
      <c r="W308" s="1">
        <v>64</v>
      </c>
      <c r="X308" s="1">
        <v>64</v>
      </c>
      <c r="Y308" s="1">
        <v>66</v>
      </c>
      <c r="Z308" s="1">
        <v>64</v>
      </c>
      <c r="AA308" s="1">
        <v>66</v>
      </c>
      <c r="AB308" s="7">
        <f t="shared" si="84"/>
        <v>-4.918032786885246</v>
      </c>
      <c r="AC308" s="7">
        <f t="shared" si="85"/>
        <v>-3.125</v>
      </c>
      <c r="AD308" s="7">
        <f t="shared" si="71"/>
        <v>-3.125</v>
      </c>
      <c r="AE308" s="1" t="b">
        <f t="shared" si="72"/>
        <v>0</v>
      </c>
      <c r="AF308" s="1">
        <v>312707</v>
      </c>
      <c r="AG308" s="1" t="s">
        <v>348</v>
      </c>
      <c r="AH308" s="1">
        <v>62</v>
      </c>
      <c r="AI308" s="1">
        <v>63</v>
      </c>
      <c r="AJ308" s="7">
        <f t="shared" si="73"/>
        <v>-1.6129032258064515</v>
      </c>
      <c r="AK308" s="1" t="b">
        <f t="shared" si="74"/>
        <v>0</v>
      </c>
      <c r="AL308" s="1">
        <v>312707</v>
      </c>
      <c r="AM308" s="1" t="s">
        <v>348</v>
      </c>
      <c r="AN308" s="1">
        <v>63</v>
      </c>
      <c r="AO308" s="1">
        <v>64</v>
      </c>
      <c r="AP308" s="7">
        <f t="shared" si="75"/>
        <v>-1.5873015873015872</v>
      </c>
      <c r="AQ308" s="1" t="b">
        <f t="shared" si="76"/>
        <v>0</v>
      </c>
      <c r="AR308" s="1">
        <v>312707</v>
      </c>
      <c r="AS308" s="1" t="s">
        <v>348</v>
      </c>
      <c r="AT308" s="4" t="str">
        <f t="shared" si="78"/>
        <v>N</v>
      </c>
      <c r="AU308" s="4" t="str">
        <f t="shared" si="79"/>
        <v>N</v>
      </c>
      <c r="AV308" s="4" t="str">
        <f t="shared" si="80"/>
        <v>N</v>
      </c>
      <c r="AW308" s="4" t="str">
        <f t="shared" si="81"/>
        <v>S</v>
      </c>
      <c r="AX308" s="4" t="str">
        <f t="shared" si="82"/>
        <v>N</v>
      </c>
      <c r="AY308" s="4" t="str">
        <f t="shared" si="83"/>
        <v>Risco Alto</v>
      </c>
    </row>
    <row r="309" spans="1:51" ht="16.5" x14ac:dyDescent="0.3">
      <c r="A309" s="1" t="s">
        <v>2438</v>
      </c>
      <c r="B309" s="1" t="s">
        <v>349</v>
      </c>
      <c r="C309">
        <v>699</v>
      </c>
      <c r="D309" s="5">
        <v>54511</v>
      </c>
      <c r="E309" s="6">
        <f t="shared" si="68"/>
        <v>1.2823099924785824</v>
      </c>
      <c r="F309" s="7">
        <v>61.1</v>
      </c>
      <c r="G309" s="7">
        <v>75.64</v>
      </c>
      <c r="H309" s="7">
        <v>50.1</v>
      </c>
      <c r="I309" s="7">
        <v>72.099999999999994</v>
      </c>
      <c r="J309" s="7">
        <v>64.64</v>
      </c>
      <c r="K309" s="7">
        <v>78.78</v>
      </c>
      <c r="L309" s="7">
        <v>62.28</v>
      </c>
      <c r="M309" s="7">
        <v>72.099999999999994</v>
      </c>
      <c r="N309" s="1">
        <v>85.07</v>
      </c>
      <c r="O309" s="7">
        <v>44.01</v>
      </c>
      <c r="P309" s="7">
        <v>79.959999999999994</v>
      </c>
      <c r="Q309" s="12">
        <f t="shared" si="77"/>
        <v>0</v>
      </c>
      <c r="R309" s="7">
        <f t="shared" si="69"/>
        <v>0</v>
      </c>
      <c r="S309" s="1" t="b">
        <f t="shared" si="70"/>
        <v>1</v>
      </c>
      <c r="T309" s="1">
        <v>312710</v>
      </c>
      <c r="U309" s="1" t="s">
        <v>349</v>
      </c>
      <c r="V309" s="1">
        <v>616</v>
      </c>
      <c r="W309" s="1">
        <v>682</v>
      </c>
      <c r="X309" s="1">
        <v>679</v>
      </c>
      <c r="Y309" s="1">
        <v>718</v>
      </c>
      <c r="Z309" s="1">
        <v>679</v>
      </c>
      <c r="AA309" s="1">
        <v>718</v>
      </c>
      <c r="AB309" s="7">
        <f t="shared" si="84"/>
        <v>-10.714285714285714</v>
      </c>
      <c r="AC309" s="7">
        <f t="shared" si="85"/>
        <v>-5.7437407952871871</v>
      </c>
      <c r="AD309" s="7">
        <f t="shared" si="71"/>
        <v>-5.7437407952871871</v>
      </c>
      <c r="AE309" s="1" t="b">
        <f t="shared" si="72"/>
        <v>0</v>
      </c>
      <c r="AF309" s="1">
        <v>312710</v>
      </c>
      <c r="AG309" s="1" t="s">
        <v>349</v>
      </c>
      <c r="AH309" s="1">
        <v>649</v>
      </c>
      <c r="AI309" s="1">
        <v>630</v>
      </c>
      <c r="AJ309" s="7">
        <f t="shared" si="73"/>
        <v>2.9275808936825887</v>
      </c>
      <c r="AK309" s="1" t="b">
        <f t="shared" si="74"/>
        <v>0</v>
      </c>
      <c r="AL309" s="1">
        <v>312710</v>
      </c>
      <c r="AM309" s="1" t="s">
        <v>349</v>
      </c>
      <c r="AN309" s="1">
        <v>673</v>
      </c>
      <c r="AO309" s="1">
        <v>643</v>
      </c>
      <c r="AP309" s="7">
        <f t="shared" si="75"/>
        <v>4.4576523031203568</v>
      </c>
      <c r="AQ309" s="1" t="b">
        <f t="shared" si="76"/>
        <v>0</v>
      </c>
      <c r="AR309" s="1">
        <v>312710</v>
      </c>
      <c r="AS309" s="1" t="s">
        <v>349</v>
      </c>
      <c r="AT309" s="4" t="str">
        <f t="shared" si="78"/>
        <v>N</v>
      </c>
      <c r="AU309" s="4" t="str">
        <f t="shared" si="79"/>
        <v>N</v>
      </c>
      <c r="AV309" s="4" t="str">
        <f t="shared" si="80"/>
        <v>N</v>
      </c>
      <c r="AW309" s="4" t="str">
        <f t="shared" si="81"/>
        <v>S</v>
      </c>
      <c r="AX309" s="4" t="str">
        <f t="shared" si="82"/>
        <v>N</v>
      </c>
      <c r="AY309" s="4" t="str">
        <f t="shared" si="83"/>
        <v>Risco Alto</v>
      </c>
    </row>
    <row r="310" spans="1:51" ht="16.5" x14ac:dyDescent="0.3">
      <c r="A310" s="1" t="s">
        <v>2250</v>
      </c>
      <c r="B310" s="1" t="s">
        <v>350</v>
      </c>
      <c r="C310">
        <v>58</v>
      </c>
      <c r="D310" s="5">
        <v>3942</v>
      </c>
      <c r="E310" s="6">
        <f t="shared" si="68"/>
        <v>1.4713343480466767</v>
      </c>
      <c r="F310" s="7">
        <v>118.75</v>
      </c>
      <c r="G310" s="7">
        <v>103.13</v>
      </c>
      <c r="H310" s="7">
        <v>128.13</v>
      </c>
      <c r="I310" s="7">
        <v>128.13</v>
      </c>
      <c r="J310" s="7">
        <v>121.88</v>
      </c>
      <c r="K310" s="7">
        <v>103.13</v>
      </c>
      <c r="L310" s="7">
        <v>121.88</v>
      </c>
      <c r="M310" s="7">
        <v>125</v>
      </c>
      <c r="N310" s="1">
        <v>171.88</v>
      </c>
      <c r="O310" s="7">
        <v>134.38</v>
      </c>
      <c r="P310" s="7">
        <v>121.88</v>
      </c>
      <c r="Q310" s="12">
        <f t="shared" si="77"/>
        <v>11</v>
      </c>
      <c r="R310" s="7">
        <f t="shared" si="69"/>
        <v>100</v>
      </c>
      <c r="S310" s="1" t="b">
        <f t="shared" si="70"/>
        <v>1</v>
      </c>
      <c r="T310" s="1">
        <v>312720</v>
      </c>
      <c r="U310" s="1" t="s">
        <v>350</v>
      </c>
      <c r="V310" s="1">
        <v>63</v>
      </c>
      <c r="W310" s="1">
        <v>60</v>
      </c>
      <c r="X310" s="1">
        <v>68</v>
      </c>
      <c r="Y310" s="1">
        <v>67</v>
      </c>
      <c r="Z310" s="1">
        <v>68</v>
      </c>
      <c r="AA310" s="1">
        <v>67</v>
      </c>
      <c r="AB310" s="7">
        <f t="shared" si="84"/>
        <v>4.7619047619047619</v>
      </c>
      <c r="AC310" s="7">
        <f t="shared" si="85"/>
        <v>1.4705882352941175</v>
      </c>
      <c r="AD310" s="7">
        <f t="shared" si="71"/>
        <v>1.4705882352941175</v>
      </c>
      <c r="AE310" s="1" t="b">
        <f t="shared" si="72"/>
        <v>0</v>
      </c>
      <c r="AF310" s="1">
        <v>312720</v>
      </c>
      <c r="AG310" s="1" t="s">
        <v>350</v>
      </c>
      <c r="AH310" s="1">
        <v>65</v>
      </c>
      <c r="AI310" s="1">
        <v>49</v>
      </c>
      <c r="AJ310" s="7">
        <f t="shared" si="73"/>
        <v>24.615384615384617</v>
      </c>
      <c r="AK310" s="1" t="b">
        <f t="shared" si="74"/>
        <v>0</v>
      </c>
      <c r="AL310" s="1">
        <v>312720</v>
      </c>
      <c r="AM310" s="1" t="s">
        <v>350</v>
      </c>
      <c r="AN310" s="1">
        <v>68</v>
      </c>
      <c r="AO310" s="1">
        <v>48</v>
      </c>
      <c r="AP310" s="7">
        <f t="shared" si="75"/>
        <v>29.411764705882355</v>
      </c>
      <c r="AQ310" s="1" t="b">
        <f t="shared" si="76"/>
        <v>0</v>
      </c>
      <c r="AR310" s="1">
        <v>312720</v>
      </c>
      <c r="AS310" s="1" t="s">
        <v>350</v>
      </c>
      <c r="AT310" s="4" t="str">
        <f t="shared" si="78"/>
        <v>S</v>
      </c>
      <c r="AU310" s="4" t="str">
        <f t="shared" si="79"/>
        <v>N</v>
      </c>
      <c r="AV310" s="4" t="str">
        <f t="shared" si="80"/>
        <v>N</v>
      </c>
      <c r="AW310" s="4" t="str">
        <f t="shared" si="81"/>
        <v>N</v>
      </c>
      <c r="AX310" s="4" t="str">
        <f t="shared" si="82"/>
        <v>N</v>
      </c>
      <c r="AY310" s="4" t="str">
        <f t="shared" si="83"/>
        <v>Risco muito baixo</v>
      </c>
    </row>
    <row r="311" spans="1:51" ht="16.5" x14ac:dyDescent="0.3">
      <c r="A311" s="1" t="s">
        <v>1382</v>
      </c>
      <c r="B311" s="1" t="s">
        <v>351</v>
      </c>
      <c r="C311">
        <v>98</v>
      </c>
      <c r="D311" s="5">
        <v>6908</v>
      </c>
      <c r="E311" s="6">
        <f t="shared" si="68"/>
        <v>1.4186450492182976</v>
      </c>
      <c r="F311" s="7">
        <v>50.98</v>
      </c>
      <c r="G311" s="7">
        <v>62.75</v>
      </c>
      <c r="H311" s="7">
        <v>9.8000000000000007</v>
      </c>
      <c r="I311" s="7">
        <v>105.88</v>
      </c>
      <c r="J311" s="7">
        <v>88.24</v>
      </c>
      <c r="K311" s="7">
        <v>127.45</v>
      </c>
      <c r="L311" s="7">
        <v>86.27</v>
      </c>
      <c r="M311" s="7">
        <v>92.16</v>
      </c>
      <c r="N311" s="1">
        <v>107.84</v>
      </c>
      <c r="O311" s="7">
        <v>92.16</v>
      </c>
      <c r="P311" s="7">
        <v>90.2</v>
      </c>
      <c r="Q311" s="12">
        <f t="shared" si="77"/>
        <v>3</v>
      </c>
      <c r="R311" s="7">
        <f t="shared" si="69"/>
        <v>27.27272727272727</v>
      </c>
      <c r="S311" s="1" t="b">
        <f t="shared" si="70"/>
        <v>1</v>
      </c>
      <c r="T311" s="1">
        <v>312730</v>
      </c>
      <c r="U311" s="1" t="s">
        <v>351</v>
      </c>
      <c r="V311" s="1">
        <v>72</v>
      </c>
      <c r="W311" s="1">
        <v>83</v>
      </c>
      <c r="X311" s="1">
        <v>80</v>
      </c>
      <c r="Y311" s="1">
        <v>84</v>
      </c>
      <c r="Z311" s="1">
        <v>80</v>
      </c>
      <c r="AA311" s="1">
        <v>84</v>
      </c>
      <c r="AB311" s="7">
        <f t="shared" si="84"/>
        <v>-15.277777777777779</v>
      </c>
      <c r="AC311" s="7">
        <f t="shared" si="85"/>
        <v>-5</v>
      </c>
      <c r="AD311" s="7">
        <f t="shared" si="71"/>
        <v>-5</v>
      </c>
      <c r="AE311" s="1" t="b">
        <f t="shared" si="72"/>
        <v>0</v>
      </c>
      <c r="AF311" s="1">
        <v>312730</v>
      </c>
      <c r="AG311" s="1" t="s">
        <v>351</v>
      </c>
      <c r="AH311" s="1">
        <v>78</v>
      </c>
      <c r="AI311" s="1">
        <v>88</v>
      </c>
      <c r="AJ311" s="7">
        <f t="shared" si="73"/>
        <v>-12.820512820512819</v>
      </c>
      <c r="AK311" s="1" t="b">
        <f t="shared" si="74"/>
        <v>0</v>
      </c>
      <c r="AL311" s="1">
        <v>312730</v>
      </c>
      <c r="AM311" s="1" t="s">
        <v>351</v>
      </c>
      <c r="AN311" s="1">
        <v>75</v>
      </c>
      <c r="AO311" s="1">
        <v>86</v>
      </c>
      <c r="AP311" s="7">
        <f t="shared" si="75"/>
        <v>-14.666666666666666</v>
      </c>
      <c r="AQ311" s="1" t="b">
        <f t="shared" si="76"/>
        <v>0</v>
      </c>
      <c r="AR311" s="1">
        <v>312730</v>
      </c>
      <c r="AS311" s="1" t="s">
        <v>351</v>
      </c>
      <c r="AT311" s="4" t="str">
        <f t="shared" si="78"/>
        <v>N</v>
      </c>
      <c r="AU311" s="4" t="str">
        <f t="shared" si="79"/>
        <v>N</v>
      </c>
      <c r="AV311" s="4" t="str">
        <f t="shared" si="80"/>
        <v>N</v>
      </c>
      <c r="AW311" s="4" t="str">
        <f t="shared" si="81"/>
        <v>S</v>
      </c>
      <c r="AX311" s="4" t="str">
        <f t="shared" si="82"/>
        <v>N</v>
      </c>
      <c r="AY311" s="4" t="str">
        <f t="shared" si="83"/>
        <v>Risco Alto</v>
      </c>
    </row>
    <row r="312" spans="1:51" ht="16.5" x14ac:dyDescent="0.3">
      <c r="A312" s="1" t="s">
        <v>1780</v>
      </c>
      <c r="B312" s="1" t="s">
        <v>352</v>
      </c>
      <c r="C312">
        <v>50</v>
      </c>
      <c r="D312" s="5">
        <v>5121</v>
      </c>
      <c r="E312" s="6">
        <f t="shared" si="68"/>
        <v>0.97637180238234722</v>
      </c>
      <c r="F312" s="7">
        <v>48.48</v>
      </c>
      <c r="G312" s="7">
        <v>84.85</v>
      </c>
      <c r="H312" s="7">
        <v>6.06</v>
      </c>
      <c r="I312" s="7">
        <v>96.97</v>
      </c>
      <c r="J312" s="7">
        <v>109.09</v>
      </c>
      <c r="K312" s="7">
        <v>100</v>
      </c>
      <c r="L312" s="7">
        <v>84.85</v>
      </c>
      <c r="M312" s="7">
        <v>87.88</v>
      </c>
      <c r="N312" s="1">
        <v>96.97</v>
      </c>
      <c r="O312" s="7">
        <v>84.85</v>
      </c>
      <c r="P312" s="7">
        <v>66.67</v>
      </c>
      <c r="Q312" s="12">
        <f t="shared" si="77"/>
        <v>4</v>
      </c>
      <c r="R312" s="7">
        <f t="shared" si="69"/>
        <v>36.363636363636367</v>
      </c>
      <c r="S312" s="1" t="b">
        <f t="shared" si="70"/>
        <v>1</v>
      </c>
      <c r="T312" s="1">
        <v>312733</v>
      </c>
      <c r="U312" s="1" t="s">
        <v>352</v>
      </c>
      <c r="V312" s="1">
        <v>50</v>
      </c>
      <c r="W312" s="1">
        <v>56</v>
      </c>
      <c r="X312" s="1">
        <v>51</v>
      </c>
      <c r="Y312" s="1">
        <v>56</v>
      </c>
      <c r="Z312" s="1">
        <v>51</v>
      </c>
      <c r="AA312" s="1">
        <v>56</v>
      </c>
      <c r="AB312" s="7">
        <f t="shared" si="84"/>
        <v>-12</v>
      </c>
      <c r="AC312" s="7">
        <f t="shared" si="85"/>
        <v>-9.8039215686274517</v>
      </c>
      <c r="AD312" s="7">
        <f t="shared" si="71"/>
        <v>-9.8039215686274517</v>
      </c>
      <c r="AE312" s="1" t="b">
        <f t="shared" si="72"/>
        <v>0</v>
      </c>
      <c r="AF312" s="1">
        <v>312733</v>
      </c>
      <c r="AG312" s="1" t="s">
        <v>352</v>
      </c>
      <c r="AH312" s="1">
        <v>50</v>
      </c>
      <c r="AI312" s="1">
        <v>54</v>
      </c>
      <c r="AJ312" s="7">
        <f t="shared" si="73"/>
        <v>-8</v>
      </c>
      <c r="AK312" s="1" t="b">
        <f t="shared" si="74"/>
        <v>0</v>
      </c>
      <c r="AL312" s="1">
        <v>312733</v>
      </c>
      <c r="AM312" s="1" t="s">
        <v>352</v>
      </c>
      <c r="AN312" s="1">
        <v>49</v>
      </c>
      <c r="AO312" s="1">
        <v>57</v>
      </c>
      <c r="AP312" s="7">
        <f t="shared" si="75"/>
        <v>-16.326530612244898</v>
      </c>
      <c r="AQ312" s="1" t="b">
        <f t="shared" si="76"/>
        <v>0</v>
      </c>
      <c r="AR312" s="1">
        <v>312733</v>
      </c>
      <c r="AS312" s="1" t="s">
        <v>352</v>
      </c>
      <c r="AT312" s="4" t="str">
        <f t="shared" si="78"/>
        <v>N</v>
      </c>
      <c r="AU312" s="4" t="str">
        <f t="shared" si="79"/>
        <v>N</v>
      </c>
      <c r="AV312" s="4" t="str">
        <f t="shared" si="80"/>
        <v>N</v>
      </c>
      <c r="AW312" s="4" t="str">
        <f t="shared" si="81"/>
        <v>S</v>
      </c>
      <c r="AX312" s="4" t="str">
        <f t="shared" si="82"/>
        <v>N</v>
      </c>
      <c r="AY312" s="4" t="str">
        <f t="shared" si="83"/>
        <v>Risco Alto</v>
      </c>
    </row>
    <row r="313" spans="1:51" ht="16.5" x14ac:dyDescent="0.3">
      <c r="A313" s="1" t="s">
        <v>1782</v>
      </c>
      <c r="B313" s="1" t="s">
        <v>353</v>
      </c>
      <c r="C313">
        <v>22</v>
      </c>
      <c r="D313" s="5">
        <v>2992</v>
      </c>
      <c r="E313" s="6">
        <f t="shared" si="68"/>
        <v>0.73529411764705876</v>
      </c>
      <c r="F313" s="7">
        <v>3.85</v>
      </c>
      <c r="G313" s="7">
        <v>38.46</v>
      </c>
      <c r="H313" s="7">
        <v>3.85</v>
      </c>
      <c r="I313" s="7">
        <v>38.46</v>
      </c>
      <c r="J313" s="7">
        <v>53.85</v>
      </c>
      <c r="K313" s="7">
        <v>46.15</v>
      </c>
      <c r="L313" s="7">
        <v>38.46</v>
      </c>
      <c r="M313" s="7">
        <v>42.31</v>
      </c>
      <c r="N313" s="1">
        <v>57.69</v>
      </c>
      <c r="O313" s="7">
        <v>53.85</v>
      </c>
      <c r="P313" s="7">
        <v>46.15</v>
      </c>
      <c r="Q313" s="12">
        <f t="shared" si="77"/>
        <v>0</v>
      </c>
      <c r="R313" s="7">
        <f t="shared" si="69"/>
        <v>0</v>
      </c>
      <c r="S313" s="1" t="b">
        <f t="shared" si="70"/>
        <v>1</v>
      </c>
      <c r="T313" s="1">
        <v>312735</v>
      </c>
      <c r="U313" s="1" t="s">
        <v>353</v>
      </c>
      <c r="V313" s="1">
        <v>30</v>
      </c>
      <c r="W313" s="1">
        <v>27</v>
      </c>
      <c r="X313" s="1">
        <v>30</v>
      </c>
      <c r="Y313" s="1">
        <v>28</v>
      </c>
      <c r="Z313" s="1">
        <v>30</v>
      </c>
      <c r="AA313" s="1">
        <v>28</v>
      </c>
      <c r="AB313" s="7">
        <f t="shared" si="84"/>
        <v>10</v>
      </c>
      <c r="AC313" s="7">
        <f t="shared" si="85"/>
        <v>6.666666666666667</v>
      </c>
      <c r="AD313" s="7">
        <f t="shared" si="71"/>
        <v>6.666666666666667</v>
      </c>
      <c r="AE313" s="1" t="b">
        <f t="shared" si="72"/>
        <v>0</v>
      </c>
      <c r="AF313" s="1">
        <v>312735</v>
      </c>
      <c r="AG313" s="1" t="s">
        <v>353</v>
      </c>
      <c r="AH313" s="1">
        <v>31</v>
      </c>
      <c r="AI313" s="1">
        <v>19</v>
      </c>
      <c r="AJ313" s="7">
        <f t="shared" si="73"/>
        <v>38.70967741935484</v>
      </c>
      <c r="AK313" s="1" t="b">
        <f t="shared" si="74"/>
        <v>0</v>
      </c>
      <c r="AL313" s="1">
        <v>312735</v>
      </c>
      <c r="AM313" s="1" t="s">
        <v>353</v>
      </c>
      <c r="AN313" s="1">
        <v>30</v>
      </c>
      <c r="AO313" s="1">
        <v>20</v>
      </c>
      <c r="AP313" s="7">
        <f t="shared" si="75"/>
        <v>33.333333333333329</v>
      </c>
      <c r="AQ313" s="1" t="b">
        <f t="shared" si="76"/>
        <v>0</v>
      </c>
      <c r="AR313" s="1">
        <v>312735</v>
      </c>
      <c r="AS313" s="1" t="s">
        <v>353</v>
      </c>
      <c r="AT313" s="4" t="str">
        <f t="shared" si="78"/>
        <v>N</v>
      </c>
      <c r="AU313" s="4" t="str">
        <f t="shared" si="79"/>
        <v>N</v>
      </c>
      <c r="AV313" s="4" t="str">
        <f t="shared" si="80"/>
        <v>N</v>
      </c>
      <c r="AW313" s="4" t="str">
        <f t="shared" si="81"/>
        <v>S</v>
      </c>
      <c r="AX313" s="4" t="str">
        <f t="shared" si="82"/>
        <v>N</v>
      </c>
      <c r="AY313" s="4" t="str">
        <f t="shared" si="83"/>
        <v>Risco Alto</v>
      </c>
    </row>
    <row r="314" spans="1:51" ht="16.5" x14ac:dyDescent="0.3">
      <c r="A314" s="1" t="s">
        <v>1384</v>
      </c>
      <c r="B314" s="1" t="s">
        <v>354</v>
      </c>
      <c r="C314">
        <v>34</v>
      </c>
      <c r="D314" s="5">
        <v>3105</v>
      </c>
      <c r="E314" s="6">
        <f t="shared" si="68"/>
        <v>1.0950080515297906</v>
      </c>
      <c r="F314" s="7">
        <v>134.47999999999999</v>
      </c>
      <c r="G314" s="7">
        <v>79.31</v>
      </c>
      <c r="H314" s="7">
        <v>124.14</v>
      </c>
      <c r="I314" s="7">
        <v>106.9</v>
      </c>
      <c r="J314" s="7">
        <v>106.9</v>
      </c>
      <c r="K314" s="7">
        <v>110.34</v>
      </c>
      <c r="L314" s="7">
        <v>100</v>
      </c>
      <c r="M314" s="7">
        <v>96.55</v>
      </c>
      <c r="N314" s="1">
        <v>82.76</v>
      </c>
      <c r="O314" s="7">
        <v>96.55</v>
      </c>
      <c r="P314" s="7">
        <v>72.41</v>
      </c>
      <c r="Q314" s="12">
        <f t="shared" si="77"/>
        <v>8</v>
      </c>
      <c r="R314" s="7">
        <f t="shared" si="69"/>
        <v>72.727272727272734</v>
      </c>
      <c r="S314" s="1" t="b">
        <f t="shared" si="70"/>
        <v>1</v>
      </c>
      <c r="T314" s="1">
        <v>312737</v>
      </c>
      <c r="U314" s="1" t="s">
        <v>354</v>
      </c>
      <c r="V314" s="1">
        <v>28</v>
      </c>
      <c r="W314" s="1">
        <v>25</v>
      </c>
      <c r="X314" s="1">
        <v>29</v>
      </c>
      <c r="Y314" s="1">
        <v>24</v>
      </c>
      <c r="Z314" s="1">
        <v>29</v>
      </c>
      <c r="AA314" s="1">
        <v>24</v>
      </c>
      <c r="AB314" s="7">
        <f t="shared" si="84"/>
        <v>10.714285714285714</v>
      </c>
      <c r="AC314" s="7">
        <f t="shared" si="85"/>
        <v>17.241379310344829</v>
      </c>
      <c r="AD314" s="7">
        <f t="shared" si="71"/>
        <v>17.241379310344829</v>
      </c>
      <c r="AE314" s="1" t="b">
        <f t="shared" si="72"/>
        <v>0</v>
      </c>
      <c r="AF314" s="1">
        <v>312737</v>
      </c>
      <c r="AG314" s="1" t="s">
        <v>354</v>
      </c>
      <c r="AH314" s="1">
        <v>29</v>
      </c>
      <c r="AI314" s="1">
        <v>27</v>
      </c>
      <c r="AJ314" s="7">
        <f t="shared" si="73"/>
        <v>6.8965517241379306</v>
      </c>
      <c r="AK314" s="1" t="b">
        <f t="shared" si="74"/>
        <v>0</v>
      </c>
      <c r="AL314" s="1">
        <v>312737</v>
      </c>
      <c r="AM314" s="1" t="s">
        <v>354</v>
      </c>
      <c r="AN314" s="1">
        <v>29</v>
      </c>
      <c r="AO314" s="1">
        <v>27</v>
      </c>
      <c r="AP314" s="7">
        <f t="shared" si="75"/>
        <v>6.8965517241379306</v>
      </c>
      <c r="AQ314" s="1" t="b">
        <f t="shared" si="76"/>
        <v>0</v>
      </c>
      <c r="AR314" s="1">
        <v>312737</v>
      </c>
      <c r="AS314" s="1" t="s">
        <v>354</v>
      </c>
      <c r="AT314" s="4" t="str">
        <f t="shared" si="78"/>
        <v>N</v>
      </c>
      <c r="AU314" s="4" t="str">
        <f t="shared" si="79"/>
        <v>N</v>
      </c>
      <c r="AV314" s="4" t="str">
        <f t="shared" si="80"/>
        <v>N</v>
      </c>
      <c r="AW314" s="4" t="str">
        <f t="shared" si="81"/>
        <v>S</v>
      </c>
      <c r="AX314" s="4" t="str">
        <f t="shared" si="82"/>
        <v>N</v>
      </c>
      <c r="AY314" s="4" t="str">
        <f t="shared" si="83"/>
        <v>Risco Alto</v>
      </c>
    </row>
    <row r="315" spans="1:51" ht="16.5" x14ac:dyDescent="0.3">
      <c r="A315" s="1" t="s">
        <v>1603</v>
      </c>
      <c r="B315" s="1" t="s">
        <v>355</v>
      </c>
      <c r="C315">
        <v>30</v>
      </c>
      <c r="D315" s="5">
        <v>3710</v>
      </c>
      <c r="E315" s="6">
        <f t="shared" si="68"/>
        <v>0.80862533692722371</v>
      </c>
      <c r="F315" s="7">
        <v>23.81</v>
      </c>
      <c r="G315" s="7">
        <v>76.19</v>
      </c>
      <c r="H315" s="7">
        <v>19.05</v>
      </c>
      <c r="I315" s="7">
        <v>66.67</v>
      </c>
      <c r="J315" s="7">
        <v>71.430000000000007</v>
      </c>
      <c r="K315" s="7">
        <v>76.19</v>
      </c>
      <c r="L315" s="7">
        <v>71.430000000000007</v>
      </c>
      <c r="M315" s="7">
        <v>71.430000000000007</v>
      </c>
      <c r="N315" s="1">
        <v>76.19</v>
      </c>
      <c r="O315" s="7">
        <v>66.67</v>
      </c>
      <c r="P315" s="7">
        <v>38.1</v>
      </c>
      <c r="Q315" s="12">
        <f t="shared" si="77"/>
        <v>0</v>
      </c>
      <c r="R315" s="7">
        <f t="shared" si="69"/>
        <v>0</v>
      </c>
      <c r="S315" s="1" t="b">
        <f t="shared" si="70"/>
        <v>1</v>
      </c>
      <c r="T315" s="1">
        <v>312738</v>
      </c>
      <c r="U315" s="1" t="s">
        <v>355</v>
      </c>
      <c r="V315" s="1">
        <v>26</v>
      </c>
      <c r="W315" s="1">
        <v>25</v>
      </c>
      <c r="X315" s="1">
        <v>28</v>
      </c>
      <c r="Y315" s="1">
        <v>25</v>
      </c>
      <c r="Z315" s="1">
        <v>28</v>
      </c>
      <c r="AA315" s="1">
        <v>25</v>
      </c>
      <c r="AB315" s="7">
        <f t="shared" si="84"/>
        <v>3.8461538461538463</v>
      </c>
      <c r="AC315" s="7">
        <f t="shared" si="85"/>
        <v>10.714285714285714</v>
      </c>
      <c r="AD315" s="7">
        <f t="shared" si="71"/>
        <v>10.714285714285714</v>
      </c>
      <c r="AE315" s="1" t="b">
        <f t="shared" si="72"/>
        <v>0</v>
      </c>
      <c r="AF315" s="1">
        <v>312738</v>
      </c>
      <c r="AG315" s="1" t="s">
        <v>355</v>
      </c>
      <c r="AH315" s="1">
        <v>27</v>
      </c>
      <c r="AI315" s="1">
        <v>22</v>
      </c>
      <c r="AJ315" s="7">
        <f t="shared" si="73"/>
        <v>18.518518518518519</v>
      </c>
      <c r="AK315" s="1" t="b">
        <f t="shared" si="74"/>
        <v>0</v>
      </c>
      <c r="AL315" s="1">
        <v>312738</v>
      </c>
      <c r="AM315" s="1" t="s">
        <v>355</v>
      </c>
      <c r="AN315" s="1">
        <v>28</v>
      </c>
      <c r="AO315" s="1">
        <v>21</v>
      </c>
      <c r="AP315" s="7">
        <f t="shared" si="75"/>
        <v>25</v>
      </c>
      <c r="AQ315" s="1" t="b">
        <f t="shared" si="76"/>
        <v>0</v>
      </c>
      <c r="AR315" s="1">
        <v>312738</v>
      </c>
      <c r="AS315" s="1" t="s">
        <v>355</v>
      </c>
      <c r="AT315" s="4" t="str">
        <f t="shared" si="78"/>
        <v>N</v>
      </c>
      <c r="AU315" s="4" t="str">
        <f t="shared" si="79"/>
        <v>N</v>
      </c>
      <c r="AV315" s="4" t="str">
        <f t="shared" si="80"/>
        <v>N</v>
      </c>
      <c r="AW315" s="4" t="str">
        <f t="shared" si="81"/>
        <v>S</v>
      </c>
      <c r="AX315" s="4" t="str">
        <f t="shared" si="82"/>
        <v>N</v>
      </c>
      <c r="AY315" s="4" t="str">
        <f t="shared" si="83"/>
        <v>Risco Alto</v>
      </c>
    </row>
    <row r="316" spans="1:51" ht="16.5" x14ac:dyDescent="0.3">
      <c r="A316" s="1" t="s">
        <v>2113</v>
      </c>
      <c r="B316" s="1" t="s">
        <v>356</v>
      </c>
      <c r="C316">
        <v>30</v>
      </c>
      <c r="D316" s="5">
        <v>4235</v>
      </c>
      <c r="E316" s="6">
        <f t="shared" si="68"/>
        <v>0.70838252656434475</v>
      </c>
      <c r="F316" s="7">
        <v>118.18</v>
      </c>
      <c r="G316" s="7">
        <v>81.819999999999993</v>
      </c>
      <c r="H316" s="7">
        <v>86.36</v>
      </c>
      <c r="I316" s="7">
        <v>81.819999999999993</v>
      </c>
      <c r="J316" s="7">
        <v>72.73</v>
      </c>
      <c r="K316" s="7">
        <v>86.36</v>
      </c>
      <c r="L316" s="7">
        <v>72.73</v>
      </c>
      <c r="M316" s="7">
        <v>77.27</v>
      </c>
      <c r="N316" s="1">
        <v>109.09</v>
      </c>
      <c r="O316" s="7">
        <v>77.27</v>
      </c>
      <c r="P316" s="7">
        <v>100</v>
      </c>
      <c r="Q316" s="12">
        <f t="shared" si="77"/>
        <v>3</v>
      </c>
      <c r="R316" s="7">
        <f t="shared" si="69"/>
        <v>27.27272727272727</v>
      </c>
      <c r="S316" s="1" t="b">
        <f t="shared" si="70"/>
        <v>1</v>
      </c>
      <c r="T316" s="1">
        <v>312740</v>
      </c>
      <c r="U316" s="1" t="s">
        <v>356</v>
      </c>
      <c r="V316" s="1">
        <v>33</v>
      </c>
      <c r="W316" s="1">
        <v>32</v>
      </c>
      <c r="X316" s="1">
        <v>33</v>
      </c>
      <c r="Y316" s="1">
        <v>35</v>
      </c>
      <c r="Z316" s="1">
        <v>33</v>
      </c>
      <c r="AA316" s="1">
        <v>35</v>
      </c>
      <c r="AB316" s="7">
        <f t="shared" si="84"/>
        <v>3.0303030303030303</v>
      </c>
      <c r="AC316" s="7">
        <f t="shared" si="85"/>
        <v>-6.0606060606060606</v>
      </c>
      <c r="AD316" s="7">
        <f t="shared" si="71"/>
        <v>-6.0606060606060606</v>
      </c>
      <c r="AE316" s="1" t="b">
        <f t="shared" si="72"/>
        <v>0</v>
      </c>
      <c r="AF316" s="1">
        <v>312740</v>
      </c>
      <c r="AG316" s="1" t="s">
        <v>356</v>
      </c>
      <c r="AH316" s="1">
        <v>33</v>
      </c>
      <c r="AI316" s="1">
        <v>40</v>
      </c>
      <c r="AJ316" s="7">
        <f t="shared" si="73"/>
        <v>-21.212121212121211</v>
      </c>
      <c r="AK316" s="1" t="b">
        <f t="shared" si="74"/>
        <v>0</v>
      </c>
      <c r="AL316" s="1">
        <v>312740</v>
      </c>
      <c r="AM316" s="1" t="s">
        <v>356</v>
      </c>
      <c r="AN316" s="1">
        <v>32</v>
      </c>
      <c r="AO316" s="1">
        <v>36</v>
      </c>
      <c r="AP316" s="7">
        <f t="shared" si="75"/>
        <v>-12.5</v>
      </c>
      <c r="AQ316" s="1" t="b">
        <f t="shared" si="76"/>
        <v>0</v>
      </c>
      <c r="AR316" s="1">
        <v>312740</v>
      </c>
      <c r="AS316" s="1" t="s">
        <v>356</v>
      </c>
      <c r="AT316" s="4" t="str">
        <f t="shared" si="78"/>
        <v>N</v>
      </c>
      <c r="AU316" s="4" t="str">
        <f t="shared" si="79"/>
        <v>N</v>
      </c>
      <c r="AV316" s="4" t="str">
        <f t="shared" si="80"/>
        <v>N</v>
      </c>
      <c r="AW316" s="4" t="str">
        <f t="shared" si="81"/>
        <v>S</v>
      </c>
      <c r="AX316" s="4" t="str">
        <f t="shared" si="82"/>
        <v>N</v>
      </c>
      <c r="AY316" s="4" t="str">
        <f t="shared" si="83"/>
        <v>Risco Alto</v>
      </c>
    </row>
    <row r="317" spans="1:51" ht="16.5" x14ac:dyDescent="0.3">
      <c r="A317" s="1" t="s">
        <v>1386</v>
      </c>
      <c r="B317" s="1" t="s">
        <v>357</v>
      </c>
      <c r="C317">
        <v>79</v>
      </c>
      <c r="D317" s="5">
        <v>5953</v>
      </c>
      <c r="E317" s="6">
        <f t="shared" si="68"/>
        <v>1.3270619855535024</v>
      </c>
      <c r="F317" s="7">
        <v>28.85</v>
      </c>
      <c r="G317" s="7">
        <v>76.92</v>
      </c>
      <c r="H317" s="7">
        <v>1.92</v>
      </c>
      <c r="I317" s="7">
        <v>98.08</v>
      </c>
      <c r="J317" s="7">
        <v>90.38</v>
      </c>
      <c r="K317" s="7">
        <v>98.08</v>
      </c>
      <c r="L317" s="7">
        <v>90.38</v>
      </c>
      <c r="M317" s="7">
        <v>88.46</v>
      </c>
      <c r="N317" s="1">
        <v>109.62</v>
      </c>
      <c r="O317" s="7">
        <v>94.23</v>
      </c>
      <c r="P317" s="7">
        <v>134.62</v>
      </c>
      <c r="Q317" s="12">
        <f t="shared" si="77"/>
        <v>4</v>
      </c>
      <c r="R317" s="7">
        <f t="shared" si="69"/>
        <v>36.363636363636367</v>
      </c>
      <c r="S317" s="1" t="b">
        <f t="shared" si="70"/>
        <v>1</v>
      </c>
      <c r="T317" s="1">
        <v>312750</v>
      </c>
      <c r="U317" s="1" t="s">
        <v>357</v>
      </c>
      <c r="V317" s="1">
        <v>90</v>
      </c>
      <c r="W317" s="1">
        <v>94</v>
      </c>
      <c r="X317" s="1">
        <v>94</v>
      </c>
      <c r="Y317" s="1">
        <v>102</v>
      </c>
      <c r="Z317" s="1">
        <v>94</v>
      </c>
      <c r="AA317" s="1">
        <v>102</v>
      </c>
      <c r="AB317" s="7">
        <f t="shared" si="84"/>
        <v>-4.4444444444444446</v>
      </c>
      <c r="AC317" s="7">
        <f t="shared" si="85"/>
        <v>-8.5106382978723403</v>
      </c>
      <c r="AD317" s="7">
        <f t="shared" si="71"/>
        <v>-8.5106382978723403</v>
      </c>
      <c r="AE317" s="1" t="b">
        <f t="shared" si="72"/>
        <v>0</v>
      </c>
      <c r="AF317" s="1">
        <v>312750</v>
      </c>
      <c r="AG317" s="1" t="s">
        <v>357</v>
      </c>
      <c r="AH317" s="1">
        <v>93</v>
      </c>
      <c r="AI317" s="1">
        <v>95</v>
      </c>
      <c r="AJ317" s="7">
        <f t="shared" si="73"/>
        <v>-2.1505376344086025</v>
      </c>
      <c r="AK317" s="1" t="b">
        <f t="shared" si="74"/>
        <v>0</v>
      </c>
      <c r="AL317" s="1">
        <v>312750</v>
      </c>
      <c r="AM317" s="1" t="s">
        <v>357</v>
      </c>
      <c r="AN317" s="1">
        <v>93</v>
      </c>
      <c r="AO317" s="1">
        <v>95</v>
      </c>
      <c r="AP317" s="7">
        <f t="shared" si="75"/>
        <v>-2.1505376344086025</v>
      </c>
      <c r="AQ317" s="1" t="b">
        <f t="shared" si="76"/>
        <v>0</v>
      </c>
      <c r="AR317" s="1">
        <v>312750</v>
      </c>
      <c r="AS317" s="1" t="s">
        <v>357</v>
      </c>
      <c r="AT317" s="4" t="str">
        <f t="shared" si="78"/>
        <v>N</v>
      </c>
      <c r="AU317" s="4" t="str">
        <f t="shared" si="79"/>
        <v>N</v>
      </c>
      <c r="AV317" s="4" t="str">
        <f t="shared" si="80"/>
        <v>N</v>
      </c>
      <c r="AW317" s="4" t="str">
        <f t="shared" si="81"/>
        <v>S</v>
      </c>
      <c r="AX317" s="4" t="str">
        <f t="shared" si="82"/>
        <v>N</v>
      </c>
      <c r="AY317" s="4" t="str">
        <f t="shared" si="83"/>
        <v>Risco Alto</v>
      </c>
    </row>
    <row r="318" spans="1:51" ht="16.5" x14ac:dyDescent="0.3">
      <c r="A318" s="1" t="s">
        <v>1205</v>
      </c>
      <c r="B318" s="1" t="s">
        <v>358</v>
      </c>
      <c r="C318">
        <v>133</v>
      </c>
      <c r="D318" s="5">
        <v>11680</v>
      </c>
      <c r="E318" s="6">
        <f t="shared" si="68"/>
        <v>1.1386986301369864</v>
      </c>
      <c r="F318" s="7" t="s">
        <v>62</v>
      </c>
      <c r="G318" s="7">
        <v>111.7</v>
      </c>
      <c r="H318" s="7" t="s">
        <v>62</v>
      </c>
      <c r="I318" s="7">
        <v>109.57</v>
      </c>
      <c r="J318" s="7">
        <v>98.94</v>
      </c>
      <c r="K318" s="7">
        <v>114.89</v>
      </c>
      <c r="L318" s="7">
        <v>97.87</v>
      </c>
      <c r="M318" s="7">
        <v>98.94</v>
      </c>
      <c r="N318" s="1">
        <v>92.55</v>
      </c>
      <c r="O318" s="7">
        <v>86.17</v>
      </c>
      <c r="P318" s="7">
        <v>93.62</v>
      </c>
      <c r="Q318" s="12">
        <f t="shared" si="77"/>
        <v>6</v>
      </c>
      <c r="R318" s="7">
        <f t="shared" si="69"/>
        <v>54.54545454545454</v>
      </c>
      <c r="S318" s="1" t="b">
        <f t="shared" si="70"/>
        <v>1</v>
      </c>
      <c r="T318" s="1">
        <v>312760</v>
      </c>
      <c r="U318" s="1" t="s">
        <v>358</v>
      </c>
      <c r="V318" s="1">
        <v>135</v>
      </c>
      <c r="W318" s="1">
        <v>135</v>
      </c>
      <c r="X318" s="1">
        <v>125</v>
      </c>
      <c r="Y318" s="1">
        <v>139</v>
      </c>
      <c r="Z318" s="1">
        <v>125</v>
      </c>
      <c r="AA318" s="1">
        <v>139</v>
      </c>
      <c r="AB318" s="7">
        <f t="shared" si="84"/>
        <v>0</v>
      </c>
      <c r="AC318" s="7">
        <f t="shared" si="85"/>
        <v>-11.200000000000001</v>
      </c>
      <c r="AD318" s="7">
        <f t="shared" si="71"/>
        <v>-11.200000000000001</v>
      </c>
      <c r="AE318" s="1" t="b">
        <f t="shared" si="72"/>
        <v>0</v>
      </c>
      <c r="AF318" s="1">
        <v>312760</v>
      </c>
      <c r="AG318" s="1" t="s">
        <v>358</v>
      </c>
      <c r="AH318" s="1">
        <v>140</v>
      </c>
      <c r="AI318" s="1">
        <v>156</v>
      </c>
      <c r="AJ318" s="7">
        <f t="shared" si="73"/>
        <v>-11.428571428571429</v>
      </c>
      <c r="AK318" s="1" t="b">
        <f t="shared" si="74"/>
        <v>0</v>
      </c>
      <c r="AL318" s="1">
        <v>312760</v>
      </c>
      <c r="AM318" s="1" t="s">
        <v>358</v>
      </c>
      <c r="AN318" s="1">
        <v>138</v>
      </c>
      <c r="AO318" s="1">
        <v>113</v>
      </c>
      <c r="AP318" s="7">
        <f t="shared" si="75"/>
        <v>18.115942028985508</v>
      </c>
      <c r="AQ318" s="1" t="b">
        <f t="shared" si="76"/>
        <v>0</v>
      </c>
      <c r="AR318" s="1">
        <v>312760</v>
      </c>
      <c r="AS318" s="1" t="s">
        <v>358</v>
      </c>
      <c r="AT318" s="4" t="str">
        <f t="shared" si="78"/>
        <v>N</v>
      </c>
      <c r="AU318" s="4" t="str">
        <f t="shared" si="79"/>
        <v>N</v>
      </c>
      <c r="AV318" s="4" t="str">
        <f t="shared" si="80"/>
        <v>N</v>
      </c>
      <c r="AW318" s="4" t="str">
        <f t="shared" si="81"/>
        <v>S</v>
      </c>
      <c r="AX318" s="4" t="str">
        <f t="shared" si="82"/>
        <v>N</v>
      </c>
      <c r="AY318" s="4" t="str">
        <f t="shared" si="83"/>
        <v>Risco Alto</v>
      </c>
    </row>
    <row r="319" spans="1:51" ht="16.5" x14ac:dyDescent="0.3">
      <c r="A319" s="1" t="s">
        <v>1388</v>
      </c>
      <c r="B319" s="1" t="s">
        <v>359</v>
      </c>
      <c r="C319">
        <v>3902</v>
      </c>
      <c r="D319" s="5">
        <v>266190</v>
      </c>
      <c r="E319" s="6">
        <f t="shared" si="68"/>
        <v>1.4658702430594688</v>
      </c>
      <c r="F319" s="7">
        <v>114.73</v>
      </c>
      <c r="G319" s="7">
        <v>65.11</v>
      </c>
      <c r="H319" s="7">
        <v>127.09</v>
      </c>
      <c r="I319" s="7">
        <v>65.45</v>
      </c>
      <c r="J319" s="7">
        <v>61.72</v>
      </c>
      <c r="K319" s="7">
        <v>68.39</v>
      </c>
      <c r="L319" s="7">
        <v>61.61</v>
      </c>
      <c r="M319" s="7">
        <v>61.34</v>
      </c>
      <c r="N319" s="1">
        <v>76.040000000000006</v>
      </c>
      <c r="O319" s="7">
        <v>59.19</v>
      </c>
      <c r="P319" s="7">
        <v>69.48</v>
      </c>
      <c r="Q319" s="12">
        <f t="shared" si="77"/>
        <v>2</v>
      </c>
      <c r="R319" s="7">
        <f t="shared" si="69"/>
        <v>18.181818181818183</v>
      </c>
      <c r="S319" s="1" t="b">
        <f t="shared" si="70"/>
        <v>1</v>
      </c>
      <c r="T319" s="1">
        <v>312770</v>
      </c>
      <c r="U319" s="1" t="s">
        <v>359</v>
      </c>
      <c r="V319" s="1">
        <v>3503</v>
      </c>
      <c r="W319" s="1">
        <v>3690</v>
      </c>
      <c r="X319" s="1">
        <v>3782</v>
      </c>
      <c r="Y319" s="1">
        <v>3865</v>
      </c>
      <c r="Z319" s="1">
        <v>3706</v>
      </c>
      <c r="AA319" s="1">
        <v>3801</v>
      </c>
      <c r="AB319" s="7">
        <f t="shared" si="84"/>
        <v>-5.3382814730231232</v>
      </c>
      <c r="AC319" s="7">
        <f t="shared" si="85"/>
        <v>-2.1946060285563194</v>
      </c>
      <c r="AD319" s="7">
        <f t="shared" si="71"/>
        <v>-2.5634106853750676</v>
      </c>
      <c r="AE319" s="1" t="b">
        <f t="shared" si="72"/>
        <v>0</v>
      </c>
      <c r="AF319" s="1">
        <v>312770</v>
      </c>
      <c r="AG319" s="1" t="s">
        <v>359</v>
      </c>
      <c r="AH319" s="1">
        <v>3781</v>
      </c>
      <c r="AI319" s="1">
        <v>3632</v>
      </c>
      <c r="AJ319" s="7">
        <f t="shared" si="73"/>
        <v>3.9407564136471831</v>
      </c>
      <c r="AK319" s="1" t="b">
        <f t="shared" si="74"/>
        <v>0</v>
      </c>
      <c r="AL319" s="1">
        <v>312770</v>
      </c>
      <c r="AM319" s="1" t="s">
        <v>359</v>
      </c>
      <c r="AN319" s="1">
        <v>3629</v>
      </c>
      <c r="AO319" s="1">
        <v>3334</v>
      </c>
      <c r="AP319" s="7">
        <f t="shared" si="75"/>
        <v>8.1289611463213003</v>
      </c>
      <c r="AQ319" s="1" t="b">
        <f t="shared" si="76"/>
        <v>0</v>
      </c>
      <c r="AR319" s="1">
        <v>312770</v>
      </c>
      <c r="AS319" s="1" t="s">
        <v>359</v>
      </c>
      <c r="AT319" s="4" t="str">
        <f t="shared" si="78"/>
        <v>N</v>
      </c>
      <c r="AU319" s="4" t="str">
        <f t="shared" si="79"/>
        <v>N</v>
      </c>
      <c r="AV319" s="4" t="str">
        <f t="shared" si="80"/>
        <v>N</v>
      </c>
      <c r="AW319" s="4" t="str">
        <f t="shared" si="81"/>
        <v>S</v>
      </c>
      <c r="AX319" s="4" t="str">
        <f t="shared" si="82"/>
        <v>N</v>
      </c>
      <c r="AY319" s="4" t="str">
        <f t="shared" si="83"/>
        <v>Risco Alto</v>
      </c>
    </row>
    <row r="320" spans="1:51" ht="16.5" x14ac:dyDescent="0.3">
      <c r="A320" s="1" t="s">
        <v>1784</v>
      </c>
      <c r="B320" s="1" t="s">
        <v>360</v>
      </c>
      <c r="C320">
        <v>154</v>
      </c>
      <c r="D320" s="5">
        <v>15145</v>
      </c>
      <c r="E320" s="6">
        <f t="shared" si="68"/>
        <v>1.0168372400132055</v>
      </c>
      <c r="F320" s="7">
        <v>2.46</v>
      </c>
      <c r="G320" s="7">
        <v>54.92</v>
      </c>
      <c r="H320" s="7">
        <v>3.28</v>
      </c>
      <c r="I320" s="7">
        <v>51.64</v>
      </c>
      <c r="J320" s="7">
        <v>72.13</v>
      </c>
      <c r="K320" s="7">
        <v>54.92</v>
      </c>
      <c r="L320" s="7">
        <v>50</v>
      </c>
      <c r="M320" s="7">
        <v>51.64</v>
      </c>
      <c r="N320" s="1">
        <v>55.74</v>
      </c>
      <c r="O320" s="7">
        <v>47.54</v>
      </c>
      <c r="P320" s="7">
        <v>58.2</v>
      </c>
      <c r="Q320" s="12">
        <f t="shared" si="77"/>
        <v>0</v>
      </c>
      <c r="R320" s="7">
        <f t="shared" si="69"/>
        <v>0</v>
      </c>
      <c r="S320" s="1" t="b">
        <f t="shared" si="70"/>
        <v>1</v>
      </c>
      <c r="T320" s="1">
        <v>312780</v>
      </c>
      <c r="U320" s="1" t="s">
        <v>360</v>
      </c>
      <c r="V320" s="1">
        <v>106</v>
      </c>
      <c r="W320" s="1">
        <v>121</v>
      </c>
      <c r="X320" s="1">
        <v>122</v>
      </c>
      <c r="Y320" s="1">
        <v>142</v>
      </c>
      <c r="Z320" s="1">
        <v>122</v>
      </c>
      <c r="AA320" s="1">
        <v>142</v>
      </c>
      <c r="AB320" s="7">
        <f t="shared" si="84"/>
        <v>-14.150943396226415</v>
      </c>
      <c r="AC320" s="7">
        <f t="shared" si="85"/>
        <v>-16.393442622950818</v>
      </c>
      <c r="AD320" s="7">
        <f t="shared" si="71"/>
        <v>-16.393442622950818</v>
      </c>
      <c r="AE320" s="1" t="b">
        <f t="shared" si="72"/>
        <v>0</v>
      </c>
      <c r="AF320" s="1">
        <v>312780</v>
      </c>
      <c r="AG320" s="1" t="s">
        <v>360</v>
      </c>
      <c r="AH320" s="1">
        <v>117</v>
      </c>
      <c r="AI320" s="1">
        <v>132</v>
      </c>
      <c r="AJ320" s="7">
        <f t="shared" si="73"/>
        <v>-12.820512820512819</v>
      </c>
      <c r="AK320" s="1" t="b">
        <f t="shared" si="74"/>
        <v>0</v>
      </c>
      <c r="AL320" s="1">
        <v>312780</v>
      </c>
      <c r="AM320" s="1" t="s">
        <v>360</v>
      </c>
      <c r="AN320" s="1">
        <v>120</v>
      </c>
      <c r="AO320" s="1">
        <v>130</v>
      </c>
      <c r="AP320" s="7">
        <f t="shared" si="75"/>
        <v>-8.3333333333333321</v>
      </c>
      <c r="AQ320" s="1" t="b">
        <f t="shared" si="76"/>
        <v>0</v>
      </c>
      <c r="AR320" s="1">
        <v>312780</v>
      </c>
      <c r="AS320" s="1" t="s">
        <v>360</v>
      </c>
      <c r="AT320" s="4" t="str">
        <f t="shared" si="78"/>
        <v>N</v>
      </c>
      <c r="AU320" s="4" t="str">
        <f t="shared" si="79"/>
        <v>N</v>
      </c>
      <c r="AV320" s="4" t="str">
        <f t="shared" si="80"/>
        <v>N</v>
      </c>
      <c r="AW320" s="4" t="str">
        <f t="shared" si="81"/>
        <v>S</v>
      </c>
      <c r="AX320" s="4" t="str">
        <f t="shared" si="82"/>
        <v>N</v>
      </c>
      <c r="AY320" s="4" t="str">
        <f t="shared" si="83"/>
        <v>Risco Alto</v>
      </c>
    </row>
    <row r="321" spans="1:51" ht="16.5" x14ac:dyDescent="0.3">
      <c r="A321" s="1" t="s">
        <v>2488</v>
      </c>
      <c r="B321" s="1" t="s">
        <v>361</v>
      </c>
      <c r="C321">
        <v>13</v>
      </c>
      <c r="D321" s="5">
        <v>1373</v>
      </c>
      <c r="E321" s="6">
        <f t="shared" si="68"/>
        <v>0.94683175528040786</v>
      </c>
      <c r="F321" s="7" t="s">
        <v>62</v>
      </c>
      <c r="G321" s="7">
        <v>66.67</v>
      </c>
      <c r="H321" s="7" t="s">
        <v>62</v>
      </c>
      <c r="I321" s="7">
        <v>100</v>
      </c>
      <c r="J321" s="7">
        <v>133.33000000000001</v>
      </c>
      <c r="K321" s="7">
        <v>88.89</v>
      </c>
      <c r="L321" s="7">
        <v>122.22</v>
      </c>
      <c r="M321" s="7">
        <v>122.22</v>
      </c>
      <c r="N321" s="1">
        <v>88.89</v>
      </c>
      <c r="O321" s="7">
        <v>55.56</v>
      </c>
      <c r="P321" s="7">
        <v>77.78</v>
      </c>
      <c r="Q321" s="12">
        <f t="shared" si="77"/>
        <v>4</v>
      </c>
      <c r="R321" s="7">
        <f t="shared" si="69"/>
        <v>36.363636363636367</v>
      </c>
      <c r="S321" s="1" t="b">
        <f t="shared" si="70"/>
        <v>1</v>
      </c>
      <c r="T321" s="1">
        <v>312790</v>
      </c>
      <c r="U321" s="1" t="s">
        <v>361</v>
      </c>
      <c r="V321" s="1">
        <v>14</v>
      </c>
      <c r="W321" s="1">
        <v>13</v>
      </c>
      <c r="X321" s="1">
        <v>14</v>
      </c>
      <c r="Y321" s="1">
        <v>13</v>
      </c>
      <c r="Z321" s="1">
        <v>14</v>
      </c>
      <c r="AA321" s="1">
        <v>13</v>
      </c>
      <c r="AB321" s="7">
        <f t="shared" si="84"/>
        <v>7.1428571428571423</v>
      </c>
      <c r="AC321" s="7">
        <f t="shared" si="85"/>
        <v>7.1428571428571423</v>
      </c>
      <c r="AD321" s="7">
        <f t="shared" si="71"/>
        <v>7.1428571428571423</v>
      </c>
      <c r="AE321" s="1" t="b">
        <f t="shared" si="72"/>
        <v>0</v>
      </c>
      <c r="AF321" s="1">
        <v>312790</v>
      </c>
      <c r="AG321" s="1" t="s">
        <v>361</v>
      </c>
      <c r="AH321" s="1">
        <v>14</v>
      </c>
      <c r="AI321" s="1">
        <v>11</v>
      </c>
      <c r="AJ321" s="7">
        <f t="shared" si="73"/>
        <v>21.428571428571427</v>
      </c>
      <c r="AK321" s="1" t="b">
        <f t="shared" si="74"/>
        <v>0</v>
      </c>
      <c r="AL321" s="1">
        <v>312790</v>
      </c>
      <c r="AM321" s="1" t="s">
        <v>361</v>
      </c>
      <c r="AN321" s="1">
        <v>14</v>
      </c>
      <c r="AO321" s="1">
        <v>11</v>
      </c>
      <c r="AP321" s="7">
        <f t="shared" si="75"/>
        <v>21.428571428571427</v>
      </c>
      <c r="AQ321" s="1" t="b">
        <f t="shared" si="76"/>
        <v>0</v>
      </c>
      <c r="AR321" s="1">
        <v>312790</v>
      </c>
      <c r="AS321" s="1" t="s">
        <v>361</v>
      </c>
      <c r="AT321" s="4" t="str">
        <f t="shared" si="78"/>
        <v>N</v>
      </c>
      <c r="AU321" s="4" t="str">
        <f t="shared" si="79"/>
        <v>N</v>
      </c>
      <c r="AV321" s="4" t="str">
        <f t="shared" si="80"/>
        <v>N</v>
      </c>
      <c r="AW321" s="4" t="str">
        <f t="shared" si="81"/>
        <v>S</v>
      </c>
      <c r="AX321" s="4" t="str">
        <f t="shared" si="82"/>
        <v>N</v>
      </c>
      <c r="AY321" s="4" t="str">
        <f t="shared" si="83"/>
        <v>Risco Alto</v>
      </c>
    </row>
    <row r="322" spans="1:51" ht="16.5" x14ac:dyDescent="0.3">
      <c r="A322" s="1" t="s">
        <v>1470</v>
      </c>
      <c r="B322" s="1" t="s">
        <v>362</v>
      </c>
      <c r="C322">
        <v>448</v>
      </c>
      <c r="D322" s="5">
        <v>31781</v>
      </c>
      <c r="E322" s="6">
        <f t="shared" si="68"/>
        <v>1.4096472735282088</v>
      </c>
      <c r="F322" s="7">
        <v>67.3</v>
      </c>
      <c r="G322" s="7">
        <v>66.98</v>
      </c>
      <c r="H322" s="7">
        <v>21.9</v>
      </c>
      <c r="I322" s="7">
        <v>74.290000000000006</v>
      </c>
      <c r="J322" s="7">
        <v>70.790000000000006</v>
      </c>
      <c r="K322" s="7">
        <v>73.33</v>
      </c>
      <c r="L322" s="7">
        <v>70.790000000000006</v>
      </c>
      <c r="M322" s="7">
        <v>71.11</v>
      </c>
      <c r="N322" s="1">
        <v>85.4</v>
      </c>
      <c r="O322" s="7">
        <v>73.97</v>
      </c>
      <c r="P322" s="7">
        <v>80</v>
      </c>
      <c r="Q322" s="12">
        <f t="shared" si="77"/>
        <v>0</v>
      </c>
      <c r="R322" s="7">
        <f t="shared" si="69"/>
        <v>0</v>
      </c>
      <c r="S322" s="1" t="b">
        <f t="shared" si="70"/>
        <v>1</v>
      </c>
      <c r="T322" s="1">
        <v>312800</v>
      </c>
      <c r="U322" s="1" t="s">
        <v>362</v>
      </c>
      <c r="V322" s="1">
        <v>461</v>
      </c>
      <c r="W322" s="1">
        <v>452</v>
      </c>
      <c r="X322" s="1">
        <v>460</v>
      </c>
      <c r="Y322" s="1">
        <v>464</v>
      </c>
      <c r="Z322" s="1">
        <v>459</v>
      </c>
      <c r="AA322" s="1">
        <v>464</v>
      </c>
      <c r="AB322" s="7">
        <f t="shared" si="84"/>
        <v>1.9522776572668112</v>
      </c>
      <c r="AC322" s="7">
        <f t="shared" si="85"/>
        <v>-0.86956521739130432</v>
      </c>
      <c r="AD322" s="7">
        <f t="shared" si="71"/>
        <v>-1.0893246187363834</v>
      </c>
      <c r="AE322" s="1" t="b">
        <f t="shared" si="72"/>
        <v>0</v>
      </c>
      <c r="AF322" s="1">
        <v>312800</v>
      </c>
      <c r="AG322" s="1" t="s">
        <v>362</v>
      </c>
      <c r="AH322" s="1">
        <v>453</v>
      </c>
      <c r="AI322" s="1">
        <v>439</v>
      </c>
      <c r="AJ322" s="7">
        <f t="shared" si="73"/>
        <v>3.0905077262693159</v>
      </c>
      <c r="AK322" s="1" t="b">
        <f t="shared" si="74"/>
        <v>0</v>
      </c>
      <c r="AL322" s="1">
        <v>312800</v>
      </c>
      <c r="AM322" s="1" t="s">
        <v>362</v>
      </c>
      <c r="AN322" s="1">
        <v>451</v>
      </c>
      <c r="AO322" s="1">
        <v>413</v>
      </c>
      <c r="AP322" s="7">
        <f t="shared" si="75"/>
        <v>8.4257206208425721</v>
      </c>
      <c r="AQ322" s="1" t="b">
        <f t="shared" si="76"/>
        <v>0</v>
      </c>
      <c r="AR322" s="1">
        <v>312800</v>
      </c>
      <c r="AS322" s="1" t="s">
        <v>362</v>
      </c>
      <c r="AT322" s="4" t="str">
        <f t="shared" si="78"/>
        <v>N</v>
      </c>
      <c r="AU322" s="4" t="str">
        <f t="shared" si="79"/>
        <v>N</v>
      </c>
      <c r="AV322" s="4" t="str">
        <f t="shared" si="80"/>
        <v>N</v>
      </c>
      <c r="AW322" s="4" t="str">
        <f t="shared" si="81"/>
        <v>S</v>
      </c>
      <c r="AX322" s="4" t="str">
        <f t="shared" si="82"/>
        <v>N</v>
      </c>
      <c r="AY322" s="4" t="str">
        <f t="shared" si="83"/>
        <v>Risco Alto</v>
      </c>
    </row>
    <row r="323" spans="1:51" ht="16.5" x14ac:dyDescent="0.3">
      <c r="A323" s="1" t="s">
        <v>1876</v>
      </c>
      <c r="B323" s="1" t="s">
        <v>363</v>
      </c>
      <c r="C323">
        <v>157</v>
      </c>
      <c r="D323" s="5">
        <v>13911</v>
      </c>
      <c r="E323" s="6">
        <f t="shared" si="68"/>
        <v>1.1286032636043419</v>
      </c>
      <c r="F323" s="7">
        <v>101.14</v>
      </c>
      <c r="G323" s="7">
        <v>93.18</v>
      </c>
      <c r="H323" s="7">
        <v>97.73</v>
      </c>
      <c r="I323" s="7">
        <v>98.86</v>
      </c>
      <c r="J323" s="7">
        <v>86.36</v>
      </c>
      <c r="K323" s="7">
        <v>109.09</v>
      </c>
      <c r="L323" s="7">
        <v>86.36</v>
      </c>
      <c r="M323" s="7">
        <v>88.64</v>
      </c>
      <c r="N323" s="1">
        <v>123.86</v>
      </c>
      <c r="O323" s="7">
        <v>110.23</v>
      </c>
      <c r="P323" s="7">
        <v>134.09</v>
      </c>
      <c r="Q323" s="12">
        <f t="shared" si="77"/>
        <v>8</v>
      </c>
      <c r="R323" s="7">
        <f t="shared" si="69"/>
        <v>72.727272727272734</v>
      </c>
      <c r="S323" s="1" t="b">
        <f t="shared" si="70"/>
        <v>1</v>
      </c>
      <c r="T323" s="1">
        <v>312810</v>
      </c>
      <c r="U323" s="1" t="s">
        <v>363</v>
      </c>
      <c r="V323" s="1">
        <v>173</v>
      </c>
      <c r="W323" s="1">
        <v>158</v>
      </c>
      <c r="X323" s="1">
        <v>173</v>
      </c>
      <c r="Y323" s="1">
        <v>161</v>
      </c>
      <c r="Z323" s="1">
        <v>173</v>
      </c>
      <c r="AA323" s="1">
        <v>161</v>
      </c>
      <c r="AB323" s="7">
        <f t="shared" si="84"/>
        <v>8.6705202312138727</v>
      </c>
      <c r="AC323" s="7">
        <f t="shared" si="85"/>
        <v>6.9364161849710975</v>
      </c>
      <c r="AD323" s="7">
        <f t="shared" si="71"/>
        <v>6.9364161849710975</v>
      </c>
      <c r="AE323" s="1" t="b">
        <f t="shared" si="72"/>
        <v>0</v>
      </c>
      <c r="AF323" s="1">
        <v>312810</v>
      </c>
      <c r="AG323" s="1" t="s">
        <v>363</v>
      </c>
      <c r="AH323" s="1">
        <v>170</v>
      </c>
      <c r="AI323" s="1">
        <v>175</v>
      </c>
      <c r="AJ323" s="7">
        <f t="shared" si="73"/>
        <v>-2.9411764705882351</v>
      </c>
      <c r="AK323" s="1" t="b">
        <f t="shared" si="74"/>
        <v>0</v>
      </c>
      <c r="AL323" s="1">
        <v>312810</v>
      </c>
      <c r="AM323" s="1" t="s">
        <v>363</v>
      </c>
      <c r="AN323" s="1">
        <v>174</v>
      </c>
      <c r="AO323" s="1">
        <v>175</v>
      </c>
      <c r="AP323" s="7">
        <f t="shared" si="75"/>
        <v>-0.57471264367816088</v>
      </c>
      <c r="AQ323" s="1" t="b">
        <f t="shared" si="76"/>
        <v>0</v>
      </c>
      <c r="AR323" s="1">
        <v>312810</v>
      </c>
      <c r="AS323" s="1" t="s">
        <v>363</v>
      </c>
      <c r="AT323" s="4" t="str">
        <f t="shared" si="78"/>
        <v>N</v>
      </c>
      <c r="AU323" s="4" t="str">
        <f t="shared" si="79"/>
        <v>N</v>
      </c>
      <c r="AV323" s="4" t="str">
        <f t="shared" si="80"/>
        <v>N</v>
      </c>
      <c r="AW323" s="4" t="str">
        <f t="shared" si="81"/>
        <v>S</v>
      </c>
      <c r="AX323" s="4" t="str">
        <f t="shared" si="82"/>
        <v>N</v>
      </c>
      <c r="AY323" s="4" t="str">
        <f t="shared" si="83"/>
        <v>Risco Alto</v>
      </c>
    </row>
    <row r="324" spans="1:51" ht="16.5" x14ac:dyDescent="0.3">
      <c r="A324" s="1" t="s">
        <v>2031</v>
      </c>
      <c r="B324" s="1" t="s">
        <v>364</v>
      </c>
      <c r="C324">
        <v>95</v>
      </c>
      <c r="D324" s="5">
        <v>10218</v>
      </c>
      <c r="E324" s="6">
        <f t="shared" si="68"/>
        <v>0.9297318457623801</v>
      </c>
      <c r="F324" s="7">
        <v>79.709999999999994</v>
      </c>
      <c r="G324" s="7">
        <v>63.77</v>
      </c>
      <c r="H324" s="7">
        <v>59.42</v>
      </c>
      <c r="I324" s="7">
        <v>68.12</v>
      </c>
      <c r="J324" s="7">
        <v>78.260000000000005</v>
      </c>
      <c r="K324" s="7">
        <v>66.67</v>
      </c>
      <c r="L324" s="7">
        <v>78.260000000000005</v>
      </c>
      <c r="M324" s="7">
        <v>76.81</v>
      </c>
      <c r="N324" s="1">
        <v>76.81</v>
      </c>
      <c r="O324" s="7">
        <v>91.3</v>
      </c>
      <c r="P324" s="7">
        <v>62.32</v>
      </c>
      <c r="Q324" s="12">
        <f t="shared" si="77"/>
        <v>0</v>
      </c>
      <c r="R324" s="7">
        <f t="shared" si="69"/>
        <v>0</v>
      </c>
      <c r="S324" s="1" t="b">
        <f t="shared" si="70"/>
        <v>1</v>
      </c>
      <c r="T324" s="1">
        <v>312820</v>
      </c>
      <c r="U324" s="1" t="s">
        <v>364</v>
      </c>
      <c r="V324" s="1">
        <v>102</v>
      </c>
      <c r="W324" s="1">
        <v>99</v>
      </c>
      <c r="X324" s="1">
        <v>103</v>
      </c>
      <c r="Y324" s="1">
        <v>99</v>
      </c>
      <c r="Z324" s="1">
        <v>103</v>
      </c>
      <c r="AA324" s="1">
        <v>99</v>
      </c>
      <c r="AB324" s="7">
        <f t="shared" si="84"/>
        <v>2.9411764705882351</v>
      </c>
      <c r="AC324" s="7">
        <f t="shared" si="85"/>
        <v>3.8834951456310676</v>
      </c>
      <c r="AD324" s="7">
        <f t="shared" si="71"/>
        <v>3.8834951456310676</v>
      </c>
      <c r="AE324" s="1" t="b">
        <f t="shared" si="72"/>
        <v>0</v>
      </c>
      <c r="AF324" s="1">
        <v>312820</v>
      </c>
      <c r="AG324" s="1" t="s">
        <v>364</v>
      </c>
      <c r="AH324" s="1">
        <v>103</v>
      </c>
      <c r="AI324" s="1">
        <v>86</v>
      </c>
      <c r="AJ324" s="7">
        <f t="shared" si="73"/>
        <v>16.50485436893204</v>
      </c>
      <c r="AK324" s="1" t="b">
        <f t="shared" si="74"/>
        <v>0</v>
      </c>
      <c r="AL324" s="1">
        <v>312820</v>
      </c>
      <c r="AM324" s="1" t="s">
        <v>364</v>
      </c>
      <c r="AN324" s="1">
        <v>102</v>
      </c>
      <c r="AO324" s="1">
        <v>83</v>
      </c>
      <c r="AP324" s="7">
        <f t="shared" si="75"/>
        <v>18.627450980392158</v>
      </c>
      <c r="AQ324" s="1" t="b">
        <f t="shared" si="76"/>
        <v>0</v>
      </c>
      <c r="AR324" s="1">
        <v>312820</v>
      </c>
      <c r="AS324" s="1" t="s">
        <v>364</v>
      </c>
      <c r="AT324" s="4" t="str">
        <f t="shared" si="78"/>
        <v>N</v>
      </c>
      <c r="AU324" s="4" t="str">
        <f t="shared" si="79"/>
        <v>N</v>
      </c>
      <c r="AV324" s="4" t="str">
        <f t="shared" si="80"/>
        <v>N</v>
      </c>
      <c r="AW324" s="4" t="str">
        <f t="shared" si="81"/>
        <v>S</v>
      </c>
      <c r="AX324" s="4" t="str">
        <f t="shared" si="82"/>
        <v>N</v>
      </c>
      <c r="AY324" s="4" t="str">
        <f t="shared" si="83"/>
        <v>Risco Alto</v>
      </c>
    </row>
    <row r="325" spans="1:51" ht="16.5" x14ac:dyDescent="0.3">
      <c r="A325" s="1" t="s">
        <v>1786</v>
      </c>
      <c r="B325" s="1" t="s">
        <v>365</v>
      </c>
      <c r="C325">
        <v>58</v>
      </c>
      <c r="D325" s="5">
        <v>4756</v>
      </c>
      <c r="E325" s="6">
        <f t="shared" ref="E325:E388" si="86">C325/D325*100</f>
        <v>1.2195121951219512</v>
      </c>
      <c r="F325" s="7">
        <v>2.17</v>
      </c>
      <c r="G325" s="7">
        <v>86.96</v>
      </c>
      <c r="H325" s="7" t="s">
        <v>62</v>
      </c>
      <c r="I325" s="7">
        <v>76.09</v>
      </c>
      <c r="J325" s="7">
        <v>76.09</v>
      </c>
      <c r="K325" s="7">
        <v>84.78</v>
      </c>
      <c r="L325" s="7">
        <v>76.09</v>
      </c>
      <c r="M325" s="7">
        <v>76.09</v>
      </c>
      <c r="N325" s="1">
        <v>86.96</v>
      </c>
      <c r="O325" s="7">
        <v>78.260000000000005</v>
      </c>
      <c r="P325" s="7">
        <v>89.13</v>
      </c>
      <c r="Q325" s="12">
        <f t="shared" si="77"/>
        <v>0</v>
      </c>
      <c r="R325" s="7">
        <f t="shared" ref="R325:R388" si="87">Q325/11*100</f>
        <v>0</v>
      </c>
      <c r="S325" s="1" t="b">
        <f t="shared" ref="S325:S388" si="88">U325=B325</f>
        <v>1</v>
      </c>
      <c r="T325" s="1">
        <v>312825</v>
      </c>
      <c r="U325" s="1" t="s">
        <v>365</v>
      </c>
      <c r="V325" s="1">
        <v>67</v>
      </c>
      <c r="W325" s="1">
        <v>69</v>
      </c>
      <c r="X325" s="1">
        <v>68</v>
      </c>
      <c r="Y325" s="1">
        <v>70</v>
      </c>
      <c r="Z325" s="1">
        <v>68</v>
      </c>
      <c r="AA325" s="1">
        <v>70</v>
      </c>
      <c r="AB325" s="7">
        <f t="shared" si="84"/>
        <v>-2.9850746268656714</v>
      </c>
      <c r="AC325" s="7">
        <f t="shared" si="85"/>
        <v>-2.9411764705882351</v>
      </c>
      <c r="AD325" s="7">
        <f t="shared" ref="AD325:AD388" si="89">(Z325-AA325)/Z325*100</f>
        <v>-2.9411764705882351</v>
      </c>
      <c r="AE325" s="1" t="b">
        <f t="shared" ref="AE325:AE388" si="90">AF325=A325</f>
        <v>0</v>
      </c>
      <c r="AF325" s="1">
        <v>312825</v>
      </c>
      <c r="AG325" s="1" t="s">
        <v>365</v>
      </c>
      <c r="AH325" s="1">
        <v>68</v>
      </c>
      <c r="AI325" s="1">
        <v>86</v>
      </c>
      <c r="AJ325" s="7">
        <f t="shared" ref="AJ325:AJ388" si="91">(AH325-AI325)/AH325*100</f>
        <v>-26.47058823529412</v>
      </c>
      <c r="AK325" s="1" t="b">
        <f t="shared" ref="AK325:AK388" si="92">AL325=A325</f>
        <v>0</v>
      </c>
      <c r="AL325" s="1">
        <v>312825</v>
      </c>
      <c r="AM325" s="1" t="s">
        <v>365</v>
      </c>
      <c r="AN325" s="1">
        <v>68</v>
      </c>
      <c r="AO325" s="1">
        <v>72</v>
      </c>
      <c r="AP325" s="7">
        <f t="shared" ref="AP325:AP388" si="93">(AN325-AO325)/AN325*100</f>
        <v>-5.8823529411764701</v>
      </c>
      <c r="AQ325" s="1" t="b">
        <f t="shared" ref="AQ325:AQ388" si="94">AR325=A325</f>
        <v>0</v>
      </c>
      <c r="AR325" s="1">
        <v>312825</v>
      </c>
      <c r="AS325" s="1" t="s">
        <v>365</v>
      </c>
      <c r="AT325" s="4" t="str">
        <f t="shared" si="78"/>
        <v>N</v>
      </c>
      <c r="AU325" s="4" t="str">
        <f t="shared" si="79"/>
        <v>N</v>
      </c>
      <c r="AV325" s="4" t="str">
        <f t="shared" si="80"/>
        <v>N</v>
      </c>
      <c r="AW325" s="4" t="str">
        <f t="shared" si="81"/>
        <v>S</v>
      </c>
      <c r="AX325" s="4" t="str">
        <f t="shared" si="82"/>
        <v>N</v>
      </c>
      <c r="AY325" s="4" t="str">
        <f t="shared" si="83"/>
        <v>Risco Alto</v>
      </c>
    </row>
    <row r="326" spans="1:51" ht="16.5" x14ac:dyDescent="0.3">
      <c r="A326" s="1" t="s">
        <v>936</v>
      </c>
      <c r="B326" s="1" t="s">
        <v>366</v>
      </c>
      <c r="C326">
        <v>220</v>
      </c>
      <c r="D326" s="5">
        <v>18727</v>
      </c>
      <c r="E326" s="6">
        <f t="shared" si="86"/>
        <v>1.1747743899182999</v>
      </c>
      <c r="F326" s="7">
        <v>101.94</v>
      </c>
      <c r="G326" s="7">
        <v>74.19</v>
      </c>
      <c r="H326" s="7">
        <v>70.97</v>
      </c>
      <c r="I326" s="7">
        <v>85.81</v>
      </c>
      <c r="J326" s="7">
        <v>80.650000000000006</v>
      </c>
      <c r="K326" s="7">
        <v>92.26</v>
      </c>
      <c r="L326" s="7">
        <v>80.650000000000006</v>
      </c>
      <c r="M326" s="7">
        <v>83.23</v>
      </c>
      <c r="N326" s="1">
        <v>96.77</v>
      </c>
      <c r="O326" s="7">
        <v>87.1</v>
      </c>
      <c r="P326" s="7">
        <v>96.77</v>
      </c>
      <c r="Q326" s="12">
        <f t="shared" ref="Q326:Q389" si="95">COUNTIF(F326:G326,"&gt;=90")+COUNTIF(H326:P326,"&gt;=95")</f>
        <v>3</v>
      </c>
      <c r="R326" s="7">
        <f t="shared" si="87"/>
        <v>27.27272727272727</v>
      </c>
      <c r="S326" s="1" t="b">
        <f t="shared" si="88"/>
        <v>1</v>
      </c>
      <c r="T326" s="1">
        <v>312830</v>
      </c>
      <c r="U326" s="1" t="s">
        <v>366</v>
      </c>
      <c r="V326" s="1">
        <v>226</v>
      </c>
      <c r="W326" s="1">
        <v>234</v>
      </c>
      <c r="X326" s="1">
        <v>233</v>
      </c>
      <c r="Y326" s="1">
        <v>239</v>
      </c>
      <c r="Z326" s="1">
        <v>232</v>
      </c>
      <c r="AA326" s="1">
        <v>239</v>
      </c>
      <c r="AB326" s="7">
        <f t="shared" si="84"/>
        <v>-3.5398230088495577</v>
      </c>
      <c r="AC326" s="7">
        <f t="shared" si="85"/>
        <v>-2.5751072961373391</v>
      </c>
      <c r="AD326" s="7">
        <f t="shared" si="89"/>
        <v>-3.0172413793103448</v>
      </c>
      <c r="AE326" s="1" t="b">
        <f t="shared" si="90"/>
        <v>0</v>
      </c>
      <c r="AF326" s="1">
        <v>312830</v>
      </c>
      <c r="AG326" s="1" t="s">
        <v>366</v>
      </c>
      <c r="AH326" s="1">
        <v>230</v>
      </c>
      <c r="AI326" s="1">
        <v>234</v>
      </c>
      <c r="AJ326" s="7">
        <f t="shared" si="91"/>
        <v>-1.7391304347826086</v>
      </c>
      <c r="AK326" s="1" t="b">
        <f t="shared" si="92"/>
        <v>0</v>
      </c>
      <c r="AL326" s="1">
        <v>312830</v>
      </c>
      <c r="AM326" s="1" t="s">
        <v>366</v>
      </c>
      <c r="AN326" s="1">
        <v>232</v>
      </c>
      <c r="AO326" s="1">
        <v>234</v>
      </c>
      <c r="AP326" s="7">
        <f t="shared" si="93"/>
        <v>-0.86206896551724133</v>
      </c>
      <c r="AQ326" s="1" t="b">
        <f t="shared" si="94"/>
        <v>0</v>
      </c>
      <c r="AR326" s="1">
        <v>312830</v>
      </c>
      <c r="AS326" s="1" t="s">
        <v>366</v>
      </c>
      <c r="AT326" s="4" t="str">
        <f t="shared" ref="AT326:AT389" si="96">IF(R326=100,"S","N")</f>
        <v>N</v>
      </c>
      <c r="AU326" s="4" t="str">
        <f t="shared" ref="AU326:AU389" si="97">IF(AND(R326&gt;=75,R326&lt;100,COUNTIF(L326:N326,"&gt;=95")=3)=TRUE,"S","N")</f>
        <v>N</v>
      </c>
      <c r="AV326" s="4" t="str">
        <f t="shared" ref="AV326:AV389" si="98">IF(AND(R326&gt;=75,R326&lt;100,COUNTIF(L326:N326,"&gt;=95")&lt;3)=TRUE,"S","N")</f>
        <v>N</v>
      </c>
      <c r="AW326" s="4" t="str">
        <f t="shared" ref="AW326:AW389" si="99">IF(OR(AND(D326&gt;=100000,OR(AB326&gt;=10,AC326&gt;=10,AD326&gt;=10,AJ326&gt;=10,AP326&gt;=10)=FALSE,R326&lt;75),AND(D326&lt;100000,R326&lt;75))=TRUE,"S","N")</f>
        <v>S</v>
      </c>
      <c r="AX326" s="4" t="str">
        <f t="shared" ref="AX326:AX389" si="100">IF(AND(D326&gt;=100000,OR(AB326&gt;=10,AC326&gt;=10,AD326&gt;=10,AJ326&gt;=10,AP326&gt;=10)=TRUE,R326&lt;75)=TRUE,"S","N")</f>
        <v>N</v>
      </c>
      <c r="AY326" s="4" t="str">
        <f t="shared" ref="AY326:AY389" si="101">IF(AT326="S",AT$3,IF(AU326="S",AU$3,IF(AV326="S",AV$3,IF(AW326="S",AW$3,IF(AX326="S",AX$3)))))</f>
        <v>Risco Alto</v>
      </c>
    </row>
    <row r="327" spans="1:51" ht="16.5" x14ac:dyDescent="0.3">
      <c r="A327" s="1" t="s">
        <v>2370</v>
      </c>
      <c r="B327" s="1" t="s">
        <v>367</v>
      </c>
      <c r="C327">
        <v>81</v>
      </c>
      <c r="D327" s="5">
        <v>8702</v>
      </c>
      <c r="E327" s="6">
        <f t="shared" si="86"/>
        <v>0.93082050103424507</v>
      </c>
      <c r="F327" s="7">
        <v>98.33</v>
      </c>
      <c r="G327" s="7">
        <v>88.33</v>
      </c>
      <c r="H327" s="7">
        <v>101.67</v>
      </c>
      <c r="I327" s="7">
        <v>90</v>
      </c>
      <c r="J327" s="7">
        <v>96.67</v>
      </c>
      <c r="K327" s="7">
        <v>105</v>
      </c>
      <c r="L327" s="7">
        <v>90</v>
      </c>
      <c r="M327" s="7">
        <v>91.67</v>
      </c>
      <c r="N327" s="1">
        <v>76.67</v>
      </c>
      <c r="O327" s="7">
        <v>78.33</v>
      </c>
      <c r="P327" s="7">
        <v>65</v>
      </c>
      <c r="Q327" s="12">
        <f t="shared" si="95"/>
        <v>4</v>
      </c>
      <c r="R327" s="7">
        <f t="shared" si="87"/>
        <v>36.363636363636367</v>
      </c>
      <c r="S327" s="1" t="b">
        <f t="shared" si="88"/>
        <v>1</v>
      </c>
      <c r="T327" s="1">
        <v>312840</v>
      </c>
      <c r="U327" s="1" t="s">
        <v>367</v>
      </c>
      <c r="V327" s="1">
        <v>88</v>
      </c>
      <c r="W327" s="1">
        <v>72</v>
      </c>
      <c r="X327" s="1">
        <v>91</v>
      </c>
      <c r="Y327" s="1">
        <v>77</v>
      </c>
      <c r="Z327" s="1">
        <v>91</v>
      </c>
      <c r="AA327" s="1">
        <v>77</v>
      </c>
      <c r="AB327" s="7">
        <f t="shared" si="84"/>
        <v>18.181818181818183</v>
      </c>
      <c r="AC327" s="7">
        <f t="shared" si="85"/>
        <v>15.384615384615385</v>
      </c>
      <c r="AD327" s="7">
        <f t="shared" si="89"/>
        <v>15.384615384615385</v>
      </c>
      <c r="AE327" s="1" t="b">
        <f t="shared" si="90"/>
        <v>0</v>
      </c>
      <c r="AF327" s="1">
        <v>312840</v>
      </c>
      <c r="AG327" s="1" t="s">
        <v>367</v>
      </c>
      <c r="AH327" s="1">
        <v>92</v>
      </c>
      <c r="AI327" s="1">
        <v>67</v>
      </c>
      <c r="AJ327" s="7">
        <f t="shared" si="91"/>
        <v>27.173913043478258</v>
      </c>
      <c r="AK327" s="1" t="b">
        <f t="shared" si="92"/>
        <v>0</v>
      </c>
      <c r="AL327" s="1">
        <v>312840</v>
      </c>
      <c r="AM327" s="1" t="s">
        <v>367</v>
      </c>
      <c r="AN327" s="1">
        <v>90</v>
      </c>
      <c r="AO327" s="1">
        <v>67</v>
      </c>
      <c r="AP327" s="7">
        <f t="shared" si="93"/>
        <v>25.555555555555554</v>
      </c>
      <c r="AQ327" s="1" t="b">
        <f t="shared" si="94"/>
        <v>0</v>
      </c>
      <c r="AR327" s="1">
        <v>312840</v>
      </c>
      <c r="AS327" s="1" t="s">
        <v>367</v>
      </c>
      <c r="AT327" s="4" t="str">
        <f t="shared" si="96"/>
        <v>N</v>
      </c>
      <c r="AU327" s="4" t="str">
        <f t="shared" si="97"/>
        <v>N</v>
      </c>
      <c r="AV327" s="4" t="str">
        <f t="shared" si="98"/>
        <v>N</v>
      </c>
      <c r="AW327" s="4" t="str">
        <f t="shared" si="99"/>
        <v>S</v>
      </c>
      <c r="AX327" s="4" t="str">
        <f t="shared" si="100"/>
        <v>N</v>
      </c>
      <c r="AY327" s="4" t="str">
        <f t="shared" si="101"/>
        <v>Risco Alto</v>
      </c>
    </row>
    <row r="328" spans="1:51" ht="16.5" x14ac:dyDescent="0.3">
      <c r="A328" s="1" t="s">
        <v>1605</v>
      </c>
      <c r="B328" s="1" t="s">
        <v>368</v>
      </c>
      <c r="C328">
        <v>31</v>
      </c>
      <c r="D328" s="5">
        <v>3894</v>
      </c>
      <c r="E328" s="6">
        <f t="shared" si="86"/>
        <v>0.79609655880842323</v>
      </c>
      <c r="F328" s="7">
        <v>40.74</v>
      </c>
      <c r="G328" s="7">
        <v>48.15</v>
      </c>
      <c r="H328" s="7">
        <v>33.33</v>
      </c>
      <c r="I328" s="7">
        <v>59.26</v>
      </c>
      <c r="J328" s="7">
        <v>59.26</v>
      </c>
      <c r="K328" s="7">
        <v>44.44</v>
      </c>
      <c r="L328" s="7">
        <v>59.26</v>
      </c>
      <c r="M328" s="7">
        <v>51.85</v>
      </c>
      <c r="N328" s="1">
        <v>122.22</v>
      </c>
      <c r="O328" s="7">
        <v>66.67</v>
      </c>
      <c r="P328" s="7">
        <v>107.41</v>
      </c>
      <c r="Q328" s="12">
        <f t="shared" si="95"/>
        <v>2</v>
      </c>
      <c r="R328" s="7">
        <f t="shared" si="87"/>
        <v>18.181818181818183</v>
      </c>
      <c r="S328" s="1" t="b">
        <f t="shared" si="88"/>
        <v>1</v>
      </c>
      <c r="T328" s="1">
        <v>312850</v>
      </c>
      <c r="U328" s="1" t="s">
        <v>368</v>
      </c>
      <c r="V328" s="1">
        <v>30</v>
      </c>
      <c r="W328" s="1">
        <v>49</v>
      </c>
      <c r="X328" s="1">
        <v>32</v>
      </c>
      <c r="Y328" s="1">
        <v>47</v>
      </c>
      <c r="Z328" s="1">
        <v>32</v>
      </c>
      <c r="AA328" s="1">
        <v>47</v>
      </c>
      <c r="AB328" s="7">
        <f t="shared" si="84"/>
        <v>-63.333333333333329</v>
      </c>
      <c r="AC328" s="7">
        <f t="shared" si="85"/>
        <v>-46.875</v>
      </c>
      <c r="AD328" s="7">
        <f t="shared" si="89"/>
        <v>-46.875</v>
      </c>
      <c r="AE328" s="1" t="b">
        <f t="shared" si="90"/>
        <v>0</v>
      </c>
      <c r="AF328" s="1">
        <v>312850</v>
      </c>
      <c r="AG328" s="1" t="s">
        <v>368</v>
      </c>
      <c r="AH328" s="1">
        <v>30</v>
      </c>
      <c r="AI328" s="1">
        <v>40</v>
      </c>
      <c r="AJ328" s="7">
        <f t="shared" si="91"/>
        <v>-33.333333333333329</v>
      </c>
      <c r="AK328" s="1" t="b">
        <f t="shared" si="92"/>
        <v>0</v>
      </c>
      <c r="AL328" s="1">
        <v>312850</v>
      </c>
      <c r="AM328" s="1" t="s">
        <v>368</v>
      </c>
      <c r="AN328" s="1">
        <v>33</v>
      </c>
      <c r="AO328" s="1">
        <v>41</v>
      </c>
      <c r="AP328" s="7">
        <f t="shared" si="93"/>
        <v>-24.242424242424242</v>
      </c>
      <c r="AQ328" s="1" t="b">
        <f t="shared" si="94"/>
        <v>0</v>
      </c>
      <c r="AR328" s="1">
        <v>312850</v>
      </c>
      <c r="AS328" s="1" t="s">
        <v>368</v>
      </c>
      <c r="AT328" s="4" t="str">
        <f t="shared" si="96"/>
        <v>N</v>
      </c>
      <c r="AU328" s="4" t="str">
        <f t="shared" si="97"/>
        <v>N</v>
      </c>
      <c r="AV328" s="4" t="str">
        <f t="shared" si="98"/>
        <v>N</v>
      </c>
      <c r="AW328" s="4" t="str">
        <f t="shared" si="99"/>
        <v>S</v>
      </c>
      <c r="AX328" s="4" t="str">
        <f t="shared" si="100"/>
        <v>N</v>
      </c>
      <c r="AY328" s="4" t="str">
        <f t="shared" si="101"/>
        <v>Risco Alto</v>
      </c>
    </row>
    <row r="329" spans="1:51" ht="16.5" x14ac:dyDescent="0.3">
      <c r="A329" s="1" t="s">
        <v>1915</v>
      </c>
      <c r="B329" s="1" t="s">
        <v>369</v>
      </c>
      <c r="C329">
        <v>87</v>
      </c>
      <c r="D329" s="5">
        <v>6552</v>
      </c>
      <c r="E329" s="6">
        <f t="shared" si="86"/>
        <v>1.3278388278388278</v>
      </c>
      <c r="F329" s="7">
        <v>47.83</v>
      </c>
      <c r="G329" s="7">
        <v>53.62</v>
      </c>
      <c r="H329" s="7">
        <v>27.54</v>
      </c>
      <c r="I329" s="7">
        <v>62.32</v>
      </c>
      <c r="J329" s="7">
        <v>46.38</v>
      </c>
      <c r="K329" s="7">
        <v>60.87</v>
      </c>
      <c r="L329" s="7">
        <v>46.38</v>
      </c>
      <c r="M329" s="7">
        <v>50.72</v>
      </c>
      <c r="N329" s="1">
        <v>33.33</v>
      </c>
      <c r="O329" s="7">
        <v>39.130000000000003</v>
      </c>
      <c r="P329" s="7">
        <v>20.29</v>
      </c>
      <c r="Q329" s="12">
        <f t="shared" si="95"/>
        <v>0</v>
      </c>
      <c r="R329" s="7">
        <f t="shared" si="87"/>
        <v>0</v>
      </c>
      <c r="S329" s="1" t="b">
        <f t="shared" si="88"/>
        <v>1</v>
      </c>
      <c r="T329" s="1">
        <v>312860</v>
      </c>
      <c r="U329" s="1" t="s">
        <v>369</v>
      </c>
      <c r="V329" s="1">
        <v>79</v>
      </c>
      <c r="W329" s="1">
        <v>87</v>
      </c>
      <c r="X329" s="1">
        <v>82</v>
      </c>
      <c r="Y329" s="1">
        <v>87</v>
      </c>
      <c r="Z329" s="1">
        <v>82</v>
      </c>
      <c r="AA329" s="1">
        <v>87</v>
      </c>
      <c r="AB329" s="7">
        <f t="shared" si="84"/>
        <v>-10.126582278481013</v>
      </c>
      <c r="AC329" s="7">
        <f t="shared" si="85"/>
        <v>-6.0975609756097562</v>
      </c>
      <c r="AD329" s="7">
        <f t="shared" si="89"/>
        <v>-6.0975609756097562</v>
      </c>
      <c r="AE329" s="1" t="b">
        <f t="shared" si="90"/>
        <v>0</v>
      </c>
      <c r="AF329" s="1">
        <v>312860</v>
      </c>
      <c r="AG329" s="1" t="s">
        <v>369</v>
      </c>
      <c r="AH329" s="1">
        <v>81</v>
      </c>
      <c r="AI329" s="1">
        <v>60</v>
      </c>
      <c r="AJ329" s="7">
        <f t="shared" si="91"/>
        <v>25.925925925925924</v>
      </c>
      <c r="AK329" s="1" t="b">
        <f t="shared" si="92"/>
        <v>0</v>
      </c>
      <c r="AL329" s="1">
        <v>312860</v>
      </c>
      <c r="AM329" s="1" t="s">
        <v>369</v>
      </c>
      <c r="AN329" s="1">
        <v>80</v>
      </c>
      <c r="AO329" s="1">
        <v>57</v>
      </c>
      <c r="AP329" s="7">
        <f t="shared" si="93"/>
        <v>28.749999999999996</v>
      </c>
      <c r="AQ329" s="1" t="b">
        <f t="shared" si="94"/>
        <v>0</v>
      </c>
      <c r="AR329" s="1">
        <v>312860</v>
      </c>
      <c r="AS329" s="1" t="s">
        <v>369</v>
      </c>
      <c r="AT329" s="4" t="str">
        <f t="shared" si="96"/>
        <v>N</v>
      </c>
      <c r="AU329" s="4" t="str">
        <f t="shared" si="97"/>
        <v>N</v>
      </c>
      <c r="AV329" s="4" t="str">
        <f t="shared" si="98"/>
        <v>N</v>
      </c>
      <c r="AW329" s="4" t="str">
        <f t="shared" si="99"/>
        <v>S</v>
      </c>
      <c r="AX329" s="4" t="str">
        <f t="shared" si="100"/>
        <v>N</v>
      </c>
      <c r="AY329" s="4" t="str">
        <f t="shared" si="101"/>
        <v>Risco Alto</v>
      </c>
    </row>
    <row r="330" spans="1:51" ht="16.5" x14ac:dyDescent="0.3">
      <c r="A330" s="1" t="s">
        <v>938</v>
      </c>
      <c r="B330" s="1" t="s">
        <v>370</v>
      </c>
      <c r="C330">
        <v>632</v>
      </c>
      <c r="D330" s="5">
        <v>49792</v>
      </c>
      <c r="E330" s="6">
        <f t="shared" si="86"/>
        <v>1.269280205655527</v>
      </c>
      <c r="F330" s="7">
        <v>93.36</v>
      </c>
      <c r="G330" s="7">
        <v>67.05</v>
      </c>
      <c r="H330" s="7">
        <v>107.09</v>
      </c>
      <c r="I330" s="7">
        <v>75.290000000000006</v>
      </c>
      <c r="J330" s="7">
        <v>69.11</v>
      </c>
      <c r="K330" s="7">
        <v>83.75</v>
      </c>
      <c r="L330" s="7">
        <v>68.42</v>
      </c>
      <c r="M330" s="7">
        <v>71.17</v>
      </c>
      <c r="N330" s="1">
        <v>82.38</v>
      </c>
      <c r="O330" s="7">
        <v>66.819999999999993</v>
      </c>
      <c r="P330" s="7">
        <v>76.89</v>
      </c>
      <c r="Q330" s="12">
        <f t="shared" si="95"/>
        <v>2</v>
      </c>
      <c r="R330" s="7">
        <f t="shared" si="87"/>
        <v>18.181818181818183</v>
      </c>
      <c r="S330" s="1" t="b">
        <f t="shared" si="88"/>
        <v>1</v>
      </c>
      <c r="T330" s="1">
        <v>312870</v>
      </c>
      <c r="U330" s="1" t="s">
        <v>370</v>
      </c>
      <c r="V330" s="1">
        <v>630</v>
      </c>
      <c r="W330" s="1">
        <v>634</v>
      </c>
      <c r="X330" s="1">
        <v>694</v>
      </c>
      <c r="Y330" s="1">
        <v>703</v>
      </c>
      <c r="Z330" s="1">
        <v>693</v>
      </c>
      <c r="AA330" s="1">
        <v>702</v>
      </c>
      <c r="AB330" s="7">
        <f t="shared" si="84"/>
        <v>-0.63492063492063489</v>
      </c>
      <c r="AC330" s="7">
        <f t="shared" si="85"/>
        <v>-1.2968299711815563</v>
      </c>
      <c r="AD330" s="7">
        <f t="shared" si="89"/>
        <v>-1.2987012987012987</v>
      </c>
      <c r="AE330" s="1" t="b">
        <f t="shared" si="90"/>
        <v>0</v>
      </c>
      <c r="AF330" s="1">
        <v>312870</v>
      </c>
      <c r="AG330" s="1" t="s">
        <v>370</v>
      </c>
      <c r="AH330" s="1">
        <v>676</v>
      </c>
      <c r="AI330" s="1">
        <v>624</v>
      </c>
      <c r="AJ330" s="7">
        <f t="shared" si="91"/>
        <v>7.6923076923076925</v>
      </c>
      <c r="AK330" s="1" t="b">
        <f t="shared" si="92"/>
        <v>0</v>
      </c>
      <c r="AL330" s="1">
        <v>312870</v>
      </c>
      <c r="AM330" s="1" t="s">
        <v>370</v>
      </c>
      <c r="AN330" s="1">
        <v>663</v>
      </c>
      <c r="AO330" s="1">
        <v>532</v>
      </c>
      <c r="AP330" s="7">
        <f t="shared" si="93"/>
        <v>19.758672699849171</v>
      </c>
      <c r="AQ330" s="1" t="b">
        <f t="shared" si="94"/>
        <v>0</v>
      </c>
      <c r="AR330" s="1">
        <v>312870</v>
      </c>
      <c r="AS330" s="1" t="s">
        <v>370</v>
      </c>
      <c r="AT330" s="4" t="str">
        <f t="shared" si="96"/>
        <v>N</v>
      </c>
      <c r="AU330" s="4" t="str">
        <f t="shared" si="97"/>
        <v>N</v>
      </c>
      <c r="AV330" s="4" t="str">
        <f t="shared" si="98"/>
        <v>N</v>
      </c>
      <c r="AW330" s="4" t="str">
        <f t="shared" si="99"/>
        <v>S</v>
      </c>
      <c r="AX330" s="4" t="str">
        <f t="shared" si="100"/>
        <v>N</v>
      </c>
      <c r="AY330" s="4" t="str">
        <f t="shared" si="101"/>
        <v>Risco Alto</v>
      </c>
    </row>
    <row r="331" spans="1:51" ht="16.5" x14ac:dyDescent="0.3">
      <c r="A331" s="1" t="s">
        <v>2372</v>
      </c>
      <c r="B331" s="1" t="s">
        <v>371</v>
      </c>
      <c r="C331">
        <v>71</v>
      </c>
      <c r="D331" s="5">
        <v>7164</v>
      </c>
      <c r="E331" s="6">
        <f t="shared" si="86"/>
        <v>0.99106644332774985</v>
      </c>
      <c r="F331" s="7">
        <v>136.16999999999999</v>
      </c>
      <c r="G331" s="7">
        <v>110.64</v>
      </c>
      <c r="H331" s="7">
        <v>80.849999999999994</v>
      </c>
      <c r="I331" s="7">
        <v>117.02</v>
      </c>
      <c r="J331" s="7">
        <v>123.4</v>
      </c>
      <c r="K331" s="7">
        <v>123.4</v>
      </c>
      <c r="L331" s="7">
        <v>123.4</v>
      </c>
      <c r="M331" s="7">
        <v>125.53</v>
      </c>
      <c r="N331" s="1">
        <v>119.15</v>
      </c>
      <c r="O331" s="7">
        <v>108.51</v>
      </c>
      <c r="P331" s="7">
        <v>106.38</v>
      </c>
      <c r="Q331" s="12">
        <f t="shared" si="95"/>
        <v>10</v>
      </c>
      <c r="R331" s="7">
        <f t="shared" si="87"/>
        <v>90.909090909090907</v>
      </c>
      <c r="S331" s="1" t="b">
        <f t="shared" si="88"/>
        <v>1</v>
      </c>
      <c r="T331" s="1">
        <v>312880</v>
      </c>
      <c r="U331" s="1" t="s">
        <v>371</v>
      </c>
      <c r="V331" s="1">
        <v>78</v>
      </c>
      <c r="W331" s="1">
        <v>83</v>
      </c>
      <c r="X331" s="1">
        <v>78</v>
      </c>
      <c r="Y331" s="1">
        <v>82</v>
      </c>
      <c r="Z331" s="1">
        <v>78</v>
      </c>
      <c r="AA331" s="1">
        <v>82</v>
      </c>
      <c r="AB331" s="7">
        <f t="shared" si="84"/>
        <v>-6.4102564102564097</v>
      </c>
      <c r="AC331" s="7">
        <f t="shared" si="85"/>
        <v>-5.1282051282051277</v>
      </c>
      <c r="AD331" s="7">
        <f t="shared" si="89"/>
        <v>-5.1282051282051277</v>
      </c>
      <c r="AE331" s="1" t="b">
        <f t="shared" si="90"/>
        <v>0</v>
      </c>
      <c r="AF331" s="1">
        <v>312880</v>
      </c>
      <c r="AG331" s="1" t="s">
        <v>371</v>
      </c>
      <c r="AH331" s="1">
        <v>77</v>
      </c>
      <c r="AI331" s="1">
        <v>81</v>
      </c>
      <c r="AJ331" s="7">
        <f t="shared" si="91"/>
        <v>-5.1948051948051948</v>
      </c>
      <c r="AK331" s="1" t="b">
        <f t="shared" si="92"/>
        <v>0</v>
      </c>
      <c r="AL331" s="1">
        <v>312880</v>
      </c>
      <c r="AM331" s="1" t="s">
        <v>371</v>
      </c>
      <c r="AN331" s="1">
        <v>78</v>
      </c>
      <c r="AO331" s="1">
        <v>81</v>
      </c>
      <c r="AP331" s="7">
        <f t="shared" si="93"/>
        <v>-3.8461538461538463</v>
      </c>
      <c r="AQ331" s="1" t="b">
        <f t="shared" si="94"/>
        <v>0</v>
      </c>
      <c r="AR331" s="1">
        <v>312880</v>
      </c>
      <c r="AS331" s="1" t="s">
        <v>371</v>
      </c>
      <c r="AT331" s="4" t="str">
        <f t="shared" si="96"/>
        <v>N</v>
      </c>
      <c r="AU331" s="4" t="str">
        <f t="shared" si="97"/>
        <v>S</v>
      </c>
      <c r="AV331" s="4" t="str">
        <f t="shared" si="98"/>
        <v>N</v>
      </c>
      <c r="AW331" s="4" t="str">
        <f t="shared" si="99"/>
        <v>N</v>
      </c>
      <c r="AX331" s="4" t="str">
        <f t="shared" si="100"/>
        <v>N</v>
      </c>
      <c r="AY331" s="4" t="str">
        <f t="shared" si="101"/>
        <v>Risco Baixo</v>
      </c>
    </row>
    <row r="332" spans="1:51" ht="16.5" x14ac:dyDescent="0.3">
      <c r="A332" s="1" t="s">
        <v>1917</v>
      </c>
      <c r="B332" s="1" t="s">
        <v>372</v>
      </c>
      <c r="C332">
        <v>94</v>
      </c>
      <c r="D332" s="5">
        <v>7399</v>
      </c>
      <c r="E332" s="6">
        <f t="shared" si="86"/>
        <v>1.2704419516150831</v>
      </c>
      <c r="F332" s="7">
        <v>87.76</v>
      </c>
      <c r="G332" s="7">
        <v>118.37</v>
      </c>
      <c r="H332" s="7">
        <v>16.329999999999998</v>
      </c>
      <c r="I332" s="7">
        <v>112.24</v>
      </c>
      <c r="J332" s="7">
        <v>104.08</v>
      </c>
      <c r="K332" s="7">
        <v>124.49</v>
      </c>
      <c r="L332" s="7">
        <v>104.08</v>
      </c>
      <c r="M332" s="7">
        <v>106.12</v>
      </c>
      <c r="N332" s="1">
        <v>126.53</v>
      </c>
      <c r="O332" s="7">
        <v>89.8</v>
      </c>
      <c r="P332" s="7">
        <v>110.2</v>
      </c>
      <c r="Q332" s="12">
        <f t="shared" si="95"/>
        <v>8</v>
      </c>
      <c r="R332" s="7">
        <f t="shared" si="87"/>
        <v>72.727272727272734</v>
      </c>
      <c r="S332" s="1" t="b">
        <f t="shared" si="88"/>
        <v>1</v>
      </c>
      <c r="T332" s="1">
        <v>312890</v>
      </c>
      <c r="U332" s="1" t="s">
        <v>372</v>
      </c>
      <c r="V332" s="1">
        <v>108</v>
      </c>
      <c r="W332" s="1">
        <v>128</v>
      </c>
      <c r="X332" s="1">
        <v>120</v>
      </c>
      <c r="Y332" s="1">
        <v>129</v>
      </c>
      <c r="Z332" s="1">
        <v>120</v>
      </c>
      <c r="AA332" s="1">
        <v>129</v>
      </c>
      <c r="AB332" s="7">
        <f t="shared" si="84"/>
        <v>-18.518518518518519</v>
      </c>
      <c r="AC332" s="7">
        <f t="shared" si="85"/>
        <v>-7.5</v>
      </c>
      <c r="AD332" s="7">
        <f t="shared" si="89"/>
        <v>-7.5</v>
      </c>
      <c r="AE332" s="1" t="b">
        <f t="shared" si="90"/>
        <v>0</v>
      </c>
      <c r="AF332" s="1">
        <v>312890</v>
      </c>
      <c r="AG332" s="1" t="s">
        <v>372</v>
      </c>
      <c r="AH332" s="1">
        <v>114</v>
      </c>
      <c r="AI332" s="1">
        <v>114</v>
      </c>
      <c r="AJ332" s="7">
        <f t="shared" si="91"/>
        <v>0</v>
      </c>
      <c r="AK332" s="1" t="b">
        <f t="shared" si="92"/>
        <v>0</v>
      </c>
      <c r="AL332" s="1">
        <v>312890</v>
      </c>
      <c r="AM332" s="1" t="s">
        <v>372</v>
      </c>
      <c r="AN332" s="1">
        <v>115</v>
      </c>
      <c r="AO332" s="1">
        <v>104</v>
      </c>
      <c r="AP332" s="7">
        <f t="shared" si="93"/>
        <v>9.5652173913043477</v>
      </c>
      <c r="AQ332" s="1" t="b">
        <f t="shared" si="94"/>
        <v>0</v>
      </c>
      <c r="AR332" s="1">
        <v>312890</v>
      </c>
      <c r="AS332" s="1" t="s">
        <v>372</v>
      </c>
      <c r="AT332" s="4" t="str">
        <f t="shared" si="96"/>
        <v>N</v>
      </c>
      <c r="AU332" s="4" t="str">
        <f t="shared" si="97"/>
        <v>N</v>
      </c>
      <c r="AV332" s="4" t="str">
        <f t="shared" si="98"/>
        <v>N</v>
      </c>
      <c r="AW332" s="4" t="str">
        <f t="shared" si="99"/>
        <v>S</v>
      </c>
      <c r="AX332" s="4" t="str">
        <f t="shared" si="100"/>
        <v>N</v>
      </c>
      <c r="AY332" s="4" t="str">
        <f t="shared" si="101"/>
        <v>Risco Alto</v>
      </c>
    </row>
    <row r="333" spans="1:51" ht="16.5" x14ac:dyDescent="0.3">
      <c r="A333" s="1" t="s">
        <v>2374</v>
      </c>
      <c r="B333" s="1" t="s">
        <v>373</v>
      </c>
      <c r="C333">
        <v>53</v>
      </c>
      <c r="D333" s="5">
        <v>8624</v>
      </c>
      <c r="E333" s="6">
        <f t="shared" si="86"/>
        <v>0.61456400742115025</v>
      </c>
      <c r="F333" s="7">
        <v>95.35</v>
      </c>
      <c r="G333" s="7">
        <v>69.77</v>
      </c>
      <c r="H333" s="7">
        <v>53.49</v>
      </c>
      <c r="I333" s="7">
        <v>93.02</v>
      </c>
      <c r="J333" s="7">
        <v>90.7</v>
      </c>
      <c r="K333" s="7">
        <v>95.35</v>
      </c>
      <c r="L333" s="7">
        <v>90.7</v>
      </c>
      <c r="M333" s="7">
        <v>90.7</v>
      </c>
      <c r="N333" s="1">
        <v>102.33</v>
      </c>
      <c r="O333" s="7">
        <v>83.72</v>
      </c>
      <c r="P333" s="7">
        <v>93.02</v>
      </c>
      <c r="Q333" s="12">
        <f t="shared" si="95"/>
        <v>3</v>
      </c>
      <c r="R333" s="7">
        <f t="shared" si="87"/>
        <v>27.27272727272727</v>
      </c>
      <c r="S333" s="1" t="b">
        <f t="shared" si="88"/>
        <v>1</v>
      </c>
      <c r="T333" s="1">
        <v>312900</v>
      </c>
      <c r="U333" s="1" t="s">
        <v>373</v>
      </c>
      <c r="V333" s="1">
        <v>59</v>
      </c>
      <c r="W333" s="1">
        <v>60</v>
      </c>
      <c r="X333" s="1">
        <v>60</v>
      </c>
      <c r="Y333" s="1">
        <v>60</v>
      </c>
      <c r="Z333" s="1">
        <v>59</v>
      </c>
      <c r="AA333" s="1">
        <v>60</v>
      </c>
      <c r="AB333" s="7">
        <f t="shared" si="84"/>
        <v>-1.6949152542372881</v>
      </c>
      <c r="AC333" s="7">
        <f t="shared" si="85"/>
        <v>0</v>
      </c>
      <c r="AD333" s="7">
        <f t="shared" si="89"/>
        <v>-1.6949152542372881</v>
      </c>
      <c r="AE333" s="1" t="b">
        <f t="shared" si="90"/>
        <v>0</v>
      </c>
      <c r="AF333" s="1">
        <v>312900</v>
      </c>
      <c r="AG333" s="1" t="s">
        <v>373</v>
      </c>
      <c r="AH333" s="1">
        <v>60</v>
      </c>
      <c r="AI333" s="1">
        <v>58</v>
      </c>
      <c r="AJ333" s="7">
        <f t="shared" si="91"/>
        <v>3.3333333333333335</v>
      </c>
      <c r="AK333" s="1" t="b">
        <f t="shared" si="92"/>
        <v>0</v>
      </c>
      <c r="AL333" s="1">
        <v>312900</v>
      </c>
      <c r="AM333" s="1" t="s">
        <v>373</v>
      </c>
      <c r="AN333" s="1">
        <v>57</v>
      </c>
      <c r="AO333" s="1">
        <v>58</v>
      </c>
      <c r="AP333" s="7">
        <f t="shared" si="93"/>
        <v>-1.7543859649122806</v>
      </c>
      <c r="AQ333" s="1" t="b">
        <f t="shared" si="94"/>
        <v>0</v>
      </c>
      <c r="AR333" s="1">
        <v>312900</v>
      </c>
      <c r="AS333" s="1" t="s">
        <v>373</v>
      </c>
      <c r="AT333" s="4" t="str">
        <f t="shared" si="96"/>
        <v>N</v>
      </c>
      <c r="AU333" s="4" t="str">
        <f t="shared" si="97"/>
        <v>N</v>
      </c>
      <c r="AV333" s="4" t="str">
        <f t="shared" si="98"/>
        <v>N</v>
      </c>
      <c r="AW333" s="4" t="str">
        <f t="shared" si="99"/>
        <v>S</v>
      </c>
      <c r="AX333" s="4" t="str">
        <f t="shared" si="100"/>
        <v>N</v>
      </c>
      <c r="AY333" s="4" t="str">
        <f t="shared" si="101"/>
        <v>Risco Alto</v>
      </c>
    </row>
    <row r="334" spans="1:51" ht="16.5" x14ac:dyDescent="0.3">
      <c r="A334" s="1" t="s">
        <v>1513</v>
      </c>
      <c r="B334" s="1" t="s">
        <v>374</v>
      </c>
      <c r="C334">
        <v>28</v>
      </c>
      <c r="D334" s="5">
        <v>6025</v>
      </c>
      <c r="E334" s="6">
        <f t="shared" si="86"/>
        <v>0.46473029045643155</v>
      </c>
      <c r="F334" s="7">
        <v>65.22</v>
      </c>
      <c r="G334" s="7">
        <v>104.35</v>
      </c>
      <c r="H334" s="7">
        <v>21.74</v>
      </c>
      <c r="I334" s="7">
        <v>117.39</v>
      </c>
      <c r="J334" s="7">
        <v>113.04</v>
      </c>
      <c r="K334" s="7">
        <v>121.74</v>
      </c>
      <c r="L334" s="7">
        <v>113.04</v>
      </c>
      <c r="M334" s="7">
        <v>113.04</v>
      </c>
      <c r="N334" s="1">
        <v>160.87</v>
      </c>
      <c r="O334" s="7">
        <v>126.09</v>
      </c>
      <c r="P334" s="7">
        <v>160.87</v>
      </c>
      <c r="Q334" s="12">
        <f t="shared" si="95"/>
        <v>9</v>
      </c>
      <c r="R334" s="7">
        <f t="shared" si="87"/>
        <v>81.818181818181827</v>
      </c>
      <c r="S334" s="1" t="b">
        <f t="shared" si="88"/>
        <v>1</v>
      </c>
      <c r="T334" s="1">
        <v>312910</v>
      </c>
      <c r="U334" s="1" t="s">
        <v>374</v>
      </c>
      <c r="V334" s="1">
        <v>48</v>
      </c>
      <c r="W334" s="1">
        <v>56</v>
      </c>
      <c r="X334" s="1">
        <v>49</v>
      </c>
      <c r="Y334" s="1">
        <v>58</v>
      </c>
      <c r="Z334" s="1">
        <v>49</v>
      </c>
      <c r="AA334" s="1">
        <v>58</v>
      </c>
      <c r="AB334" s="7">
        <f t="shared" si="84"/>
        <v>-16.666666666666664</v>
      </c>
      <c r="AC334" s="7">
        <f t="shared" si="85"/>
        <v>-18.367346938775512</v>
      </c>
      <c r="AD334" s="7">
        <f t="shared" si="89"/>
        <v>-18.367346938775512</v>
      </c>
      <c r="AE334" s="1" t="b">
        <f t="shared" si="90"/>
        <v>0</v>
      </c>
      <c r="AF334" s="1">
        <v>312910</v>
      </c>
      <c r="AG334" s="1" t="s">
        <v>374</v>
      </c>
      <c r="AH334" s="1">
        <v>52</v>
      </c>
      <c r="AI334" s="1">
        <v>52</v>
      </c>
      <c r="AJ334" s="7">
        <f t="shared" si="91"/>
        <v>0</v>
      </c>
      <c r="AK334" s="1" t="b">
        <f t="shared" si="92"/>
        <v>0</v>
      </c>
      <c r="AL334" s="1">
        <v>312910</v>
      </c>
      <c r="AM334" s="1" t="s">
        <v>374</v>
      </c>
      <c r="AN334" s="1">
        <v>51</v>
      </c>
      <c r="AO334" s="1">
        <v>47</v>
      </c>
      <c r="AP334" s="7">
        <f t="shared" si="93"/>
        <v>7.8431372549019605</v>
      </c>
      <c r="AQ334" s="1" t="b">
        <f t="shared" si="94"/>
        <v>0</v>
      </c>
      <c r="AR334" s="1">
        <v>312910</v>
      </c>
      <c r="AS334" s="1" t="s">
        <v>374</v>
      </c>
      <c r="AT334" s="4" t="str">
        <f t="shared" si="96"/>
        <v>N</v>
      </c>
      <c r="AU334" s="4" t="str">
        <f t="shared" si="97"/>
        <v>S</v>
      </c>
      <c r="AV334" s="4" t="str">
        <f t="shared" si="98"/>
        <v>N</v>
      </c>
      <c r="AW334" s="4" t="str">
        <f t="shared" si="99"/>
        <v>N</v>
      </c>
      <c r="AX334" s="4" t="str">
        <f t="shared" si="100"/>
        <v>N</v>
      </c>
      <c r="AY334" s="4" t="str">
        <f t="shared" si="101"/>
        <v>Risco Baixo</v>
      </c>
    </row>
    <row r="335" spans="1:51" ht="16.5" x14ac:dyDescent="0.3">
      <c r="A335" s="1" t="s">
        <v>2115</v>
      </c>
      <c r="B335" s="1" t="s">
        <v>375</v>
      </c>
      <c r="C335">
        <v>59</v>
      </c>
      <c r="D335" s="5">
        <v>6192</v>
      </c>
      <c r="E335" s="6">
        <f t="shared" si="86"/>
        <v>0.95284237726098198</v>
      </c>
      <c r="F335" s="7">
        <v>120</v>
      </c>
      <c r="G335" s="7">
        <v>73.33</v>
      </c>
      <c r="H335" s="7">
        <v>77.78</v>
      </c>
      <c r="I335" s="7">
        <v>93.33</v>
      </c>
      <c r="J335" s="7">
        <v>84.44</v>
      </c>
      <c r="K335" s="7">
        <v>80</v>
      </c>
      <c r="L335" s="7">
        <v>84.44</v>
      </c>
      <c r="M335" s="7">
        <v>102.22</v>
      </c>
      <c r="N335" s="1">
        <v>128.88999999999999</v>
      </c>
      <c r="O335" s="7">
        <v>102.22</v>
      </c>
      <c r="P335" s="7">
        <v>86.67</v>
      </c>
      <c r="Q335" s="12">
        <f t="shared" si="95"/>
        <v>4</v>
      </c>
      <c r="R335" s="7">
        <f t="shared" si="87"/>
        <v>36.363636363636367</v>
      </c>
      <c r="S335" s="1" t="b">
        <f t="shared" si="88"/>
        <v>1</v>
      </c>
      <c r="T335" s="1">
        <v>312920</v>
      </c>
      <c r="U335" s="1" t="s">
        <v>375</v>
      </c>
      <c r="V335" s="1">
        <v>65</v>
      </c>
      <c r="W335" s="1">
        <v>73</v>
      </c>
      <c r="X335" s="1">
        <v>68</v>
      </c>
      <c r="Y335" s="1">
        <v>74</v>
      </c>
      <c r="Z335" s="1">
        <v>68</v>
      </c>
      <c r="AA335" s="1">
        <v>74</v>
      </c>
      <c r="AB335" s="7">
        <f t="shared" si="84"/>
        <v>-12.307692307692308</v>
      </c>
      <c r="AC335" s="7">
        <f t="shared" si="85"/>
        <v>-8.8235294117647065</v>
      </c>
      <c r="AD335" s="7">
        <f t="shared" si="89"/>
        <v>-8.8235294117647065</v>
      </c>
      <c r="AE335" s="1" t="b">
        <f t="shared" si="90"/>
        <v>0</v>
      </c>
      <c r="AF335" s="1">
        <v>312920</v>
      </c>
      <c r="AG335" s="1" t="s">
        <v>375</v>
      </c>
      <c r="AH335" s="1">
        <v>65</v>
      </c>
      <c r="AI335" s="1">
        <v>71</v>
      </c>
      <c r="AJ335" s="7">
        <f t="shared" si="91"/>
        <v>-9.2307692307692317</v>
      </c>
      <c r="AK335" s="1" t="b">
        <f t="shared" si="92"/>
        <v>0</v>
      </c>
      <c r="AL335" s="1">
        <v>312920</v>
      </c>
      <c r="AM335" s="1" t="s">
        <v>375</v>
      </c>
      <c r="AN335" s="1">
        <v>67</v>
      </c>
      <c r="AO335" s="1">
        <v>73</v>
      </c>
      <c r="AP335" s="7">
        <f t="shared" si="93"/>
        <v>-8.9552238805970141</v>
      </c>
      <c r="AQ335" s="1" t="b">
        <f t="shared" si="94"/>
        <v>0</v>
      </c>
      <c r="AR335" s="1">
        <v>312920</v>
      </c>
      <c r="AS335" s="1" t="s">
        <v>375</v>
      </c>
      <c r="AT335" s="4" t="str">
        <f t="shared" si="96"/>
        <v>N</v>
      </c>
      <c r="AU335" s="4" t="str">
        <f t="shared" si="97"/>
        <v>N</v>
      </c>
      <c r="AV335" s="4" t="str">
        <f t="shared" si="98"/>
        <v>N</v>
      </c>
      <c r="AW335" s="4" t="str">
        <f t="shared" si="99"/>
        <v>S</v>
      </c>
      <c r="AX335" s="4" t="str">
        <f t="shared" si="100"/>
        <v>N</v>
      </c>
      <c r="AY335" s="4" t="str">
        <f t="shared" si="101"/>
        <v>Risco Alto</v>
      </c>
    </row>
    <row r="336" spans="1:51" ht="16.5" x14ac:dyDescent="0.3">
      <c r="A336" s="1" t="s">
        <v>1127</v>
      </c>
      <c r="B336" s="1" t="s">
        <v>376</v>
      </c>
      <c r="C336">
        <v>139</v>
      </c>
      <c r="D336" s="5">
        <v>10406</v>
      </c>
      <c r="E336" s="6">
        <f t="shared" si="86"/>
        <v>1.3357678262540842</v>
      </c>
      <c r="F336" s="7">
        <v>105.19</v>
      </c>
      <c r="G336" s="7">
        <v>90.91</v>
      </c>
      <c r="H336" s="7">
        <v>87.01</v>
      </c>
      <c r="I336" s="7">
        <v>97.4</v>
      </c>
      <c r="J336" s="7">
        <v>89.61</v>
      </c>
      <c r="K336" s="7">
        <v>94.81</v>
      </c>
      <c r="L336" s="7">
        <v>89.61</v>
      </c>
      <c r="M336" s="7">
        <v>92.21</v>
      </c>
      <c r="N336" s="1">
        <v>120.78</v>
      </c>
      <c r="O336" s="7">
        <v>96.1</v>
      </c>
      <c r="P336" s="7">
        <v>97.4</v>
      </c>
      <c r="Q336" s="12">
        <f t="shared" si="95"/>
        <v>6</v>
      </c>
      <c r="R336" s="7">
        <f t="shared" si="87"/>
        <v>54.54545454545454</v>
      </c>
      <c r="S336" s="1" t="b">
        <f t="shared" si="88"/>
        <v>1</v>
      </c>
      <c r="T336" s="1">
        <v>312930</v>
      </c>
      <c r="U336" s="1" t="s">
        <v>376</v>
      </c>
      <c r="V336" s="1">
        <v>155</v>
      </c>
      <c r="W336" s="1">
        <v>153</v>
      </c>
      <c r="X336" s="1">
        <v>157</v>
      </c>
      <c r="Y336" s="1">
        <v>163</v>
      </c>
      <c r="Z336" s="1">
        <v>157</v>
      </c>
      <c r="AA336" s="1">
        <v>163</v>
      </c>
      <c r="AB336" s="7">
        <f t="shared" si="84"/>
        <v>1.2903225806451613</v>
      </c>
      <c r="AC336" s="7">
        <f t="shared" si="85"/>
        <v>-3.8216560509554141</v>
      </c>
      <c r="AD336" s="7">
        <f t="shared" si="89"/>
        <v>-3.8216560509554141</v>
      </c>
      <c r="AE336" s="1" t="b">
        <f t="shared" si="90"/>
        <v>0</v>
      </c>
      <c r="AF336" s="1">
        <v>312930</v>
      </c>
      <c r="AG336" s="1" t="s">
        <v>376</v>
      </c>
      <c r="AH336" s="1">
        <v>155</v>
      </c>
      <c r="AI336" s="1">
        <v>144</v>
      </c>
      <c r="AJ336" s="7">
        <f t="shared" si="91"/>
        <v>7.096774193548387</v>
      </c>
      <c r="AK336" s="1" t="b">
        <f t="shared" si="92"/>
        <v>0</v>
      </c>
      <c r="AL336" s="1">
        <v>312930</v>
      </c>
      <c r="AM336" s="1" t="s">
        <v>376</v>
      </c>
      <c r="AN336" s="1">
        <v>158</v>
      </c>
      <c r="AO336" s="1">
        <v>145</v>
      </c>
      <c r="AP336" s="7">
        <f t="shared" si="93"/>
        <v>8.2278481012658222</v>
      </c>
      <c r="AQ336" s="1" t="b">
        <f t="shared" si="94"/>
        <v>0</v>
      </c>
      <c r="AR336" s="1">
        <v>312930</v>
      </c>
      <c r="AS336" s="1" t="s">
        <v>376</v>
      </c>
      <c r="AT336" s="4" t="str">
        <f t="shared" si="96"/>
        <v>N</v>
      </c>
      <c r="AU336" s="4" t="str">
        <f t="shared" si="97"/>
        <v>N</v>
      </c>
      <c r="AV336" s="4" t="str">
        <f t="shared" si="98"/>
        <v>N</v>
      </c>
      <c r="AW336" s="4" t="str">
        <f t="shared" si="99"/>
        <v>S</v>
      </c>
      <c r="AX336" s="4" t="str">
        <f t="shared" si="100"/>
        <v>N</v>
      </c>
      <c r="AY336" s="4" t="str">
        <f t="shared" si="101"/>
        <v>Risco Alto</v>
      </c>
    </row>
    <row r="337" spans="1:51" ht="16.5" x14ac:dyDescent="0.3">
      <c r="A337" s="1" t="s">
        <v>987</v>
      </c>
      <c r="B337" s="1" t="s">
        <v>377</v>
      </c>
      <c r="C337">
        <v>71</v>
      </c>
      <c r="D337" s="5">
        <v>5021</v>
      </c>
      <c r="E337" s="6">
        <f t="shared" si="86"/>
        <v>1.4140609440350527</v>
      </c>
      <c r="F337" s="7">
        <v>71.150000000000006</v>
      </c>
      <c r="G337" s="7">
        <v>61.54</v>
      </c>
      <c r="H337" s="7">
        <v>9.6199999999999992</v>
      </c>
      <c r="I337" s="7">
        <v>67.31</v>
      </c>
      <c r="J337" s="7">
        <v>86.54</v>
      </c>
      <c r="K337" s="7">
        <v>73.08</v>
      </c>
      <c r="L337" s="7">
        <v>80.77</v>
      </c>
      <c r="M337" s="7">
        <v>80.77</v>
      </c>
      <c r="N337" s="1">
        <v>92.31</v>
      </c>
      <c r="O337" s="7">
        <v>71.150000000000006</v>
      </c>
      <c r="P337" s="7">
        <v>75</v>
      </c>
      <c r="Q337" s="12">
        <f t="shared" si="95"/>
        <v>0</v>
      </c>
      <c r="R337" s="7">
        <f t="shared" si="87"/>
        <v>0</v>
      </c>
      <c r="S337" s="1" t="b">
        <f t="shared" si="88"/>
        <v>1</v>
      </c>
      <c r="T337" s="1">
        <v>312940</v>
      </c>
      <c r="U337" s="1" t="s">
        <v>377</v>
      </c>
      <c r="V337" s="1">
        <v>58</v>
      </c>
      <c r="W337" s="1">
        <v>51</v>
      </c>
      <c r="X337" s="1">
        <v>54</v>
      </c>
      <c r="Y337" s="1">
        <v>53</v>
      </c>
      <c r="Z337" s="1">
        <v>54</v>
      </c>
      <c r="AA337" s="1">
        <v>53</v>
      </c>
      <c r="AB337" s="7">
        <f t="shared" si="84"/>
        <v>12.068965517241379</v>
      </c>
      <c r="AC337" s="7">
        <f t="shared" si="85"/>
        <v>1.8518518518518516</v>
      </c>
      <c r="AD337" s="7">
        <f t="shared" si="89"/>
        <v>1.8518518518518516</v>
      </c>
      <c r="AE337" s="1" t="b">
        <f t="shared" si="90"/>
        <v>0</v>
      </c>
      <c r="AF337" s="1">
        <v>312940</v>
      </c>
      <c r="AG337" s="1" t="s">
        <v>377</v>
      </c>
      <c r="AH337" s="1">
        <v>53</v>
      </c>
      <c r="AI337" s="1">
        <v>52</v>
      </c>
      <c r="AJ337" s="7">
        <f t="shared" si="91"/>
        <v>1.8867924528301887</v>
      </c>
      <c r="AK337" s="1" t="b">
        <f t="shared" si="92"/>
        <v>0</v>
      </c>
      <c r="AL337" s="1">
        <v>312940</v>
      </c>
      <c r="AM337" s="1" t="s">
        <v>377</v>
      </c>
      <c r="AN337" s="1">
        <v>55</v>
      </c>
      <c r="AO337" s="1">
        <v>40</v>
      </c>
      <c r="AP337" s="7">
        <f t="shared" si="93"/>
        <v>27.27272727272727</v>
      </c>
      <c r="AQ337" s="1" t="b">
        <f t="shared" si="94"/>
        <v>0</v>
      </c>
      <c r="AR337" s="1">
        <v>312940</v>
      </c>
      <c r="AS337" s="1" t="s">
        <v>377</v>
      </c>
      <c r="AT337" s="4" t="str">
        <f t="shared" si="96"/>
        <v>N</v>
      </c>
      <c r="AU337" s="4" t="str">
        <f t="shared" si="97"/>
        <v>N</v>
      </c>
      <c r="AV337" s="4" t="str">
        <f t="shared" si="98"/>
        <v>N</v>
      </c>
      <c r="AW337" s="4" t="str">
        <f t="shared" si="99"/>
        <v>S</v>
      </c>
      <c r="AX337" s="4" t="str">
        <f t="shared" si="100"/>
        <v>N</v>
      </c>
      <c r="AY337" s="4" t="str">
        <f t="shared" si="101"/>
        <v>Risco Alto</v>
      </c>
    </row>
    <row r="338" spans="1:51" ht="16.5" x14ac:dyDescent="0.3">
      <c r="A338" s="1" t="s">
        <v>2440</v>
      </c>
      <c r="B338" s="1" t="s">
        <v>378</v>
      </c>
      <c r="C338">
        <v>261</v>
      </c>
      <c r="D338" s="5">
        <v>23547</v>
      </c>
      <c r="E338" s="6">
        <f t="shared" si="86"/>
        <v>1.1084214549624156</v>
      </c>
      <c r="F338" s="7">
        <v>69.66</v>
      </c>
      <c r="G338" s="7">
        <v>76.97</v>
      </c>
      <c r="H338" s="7">
        <v>46.07</v>
      </c>
      <c r="I338" s="7">
        <v>57.87</v>
      </c>
      <c r="J338" s="7">
        <v>53.37</v>
      </c>
      <c r="K338" s="7">
        <v>76.97</v>
      </c>
      <c r="L338" s="7">
        <v>53.37</v>
      </c>
      <c r="M338" s="7">
        <v>60.67</v>
      </c>
      <c r="N338" s="1">
        <v>73.03</v>
      </c>
      <c r="O338" s="7">
        <v>55.06</v>
      </c>
      <c r="P338" s="7">
        <v>64.61</v>
      </c>
      <c r="Q338" s="12">
        <f t="shared" si="95"/>
        <v>0</v>
      </c>
      <c r="R338" s="7">
        <f t="shared" si="87"/>
        <v>0</v>
      </c>
      <c r="S338" s="1" t="b">
        <f t="shared" si="88"/>
        <v>1</v>
      </c>
      <c r="T338" s="1">
        <v>312950</v>
      </c>
      <c r="U338" s="1" t="s">
        <v>378</v>
      </c>
      <c r="V338" s="1">
        <v>246</v>
      </c>
      <c r="W338" s="1">
        <v>220</v>
      </c>
      <c r="X338" s="1">
        <v>272</v>
      </c>
      <c r="Y338" s="1">
        <v>230</v>
      </c>
      <c r="Z338" s="1">
        <v>272</v>
      </c>
      <c r="AA338" s="1">
        <v>228</v>
      </c>
      <c r="AB338" s="7">
        <f t="shared" ref="AB338:AB401" si="102">(V338-W338)/V338*100</f>
        <v>10.569105691056912</v>
      </c>
      <c r="AC338" s="7">
        <f t="shared" ref="AC338:AC401" si="103">(X338-Y338)/X338*100</f>
        <v>15.441176470588236</v>
      </c>
      <c r="AD338" s="7">
        <f t="shared" si="89"/>
        <v>16.176470588235293</v>
      </c>
      <c r="AE338" s="1" t="b">
        <f t="shared" si="90"/>
        <v>0</v>
      </c>
      <c r="AF338" s="1">
        <v>312950</v>
      </c>
      <c r="AG338" s="1" t="s">
        <v>378</v>
      </c>
      <c r="AH338" s="1">
        <v>256</v>
      </c>
      <c r="AI338" s="1">
        <v>207</v>
      </c>
      <c r="AJ338" s="7">
        <f t="shared" si="91"/>
        <v>19.140625</v>
      </c>
      <c r="AK338" s="1" t="b">
        <f t="shared" si="92"/>
        <v>0</v>
      </c>
      <c r="AL338" s="1">
        <v>312950</v>
      </c>
      <c r="AM338" s="1" t="s">
        <v>378</v>
      </c>
      <c r="AN338" s="1">
        <v>266</v>
      </c>
      <c r="AO338" s="1">
        <v>208</v>
      </c>
      <c r="AP338" s="7">
        <f t="shared" si="93"/>
        <v>21.804511278195488</v>
      </c>
      <c r="AQ338" s="1" t="b">
        <f t="shared" si="94"/>
        <v>0</v>
      </c>
      <c r="AR338" s="1">
        <v>312950</v>
      </c>
      <c r="AS338" s="1" t="s">
        <v>378</v>
      </c>
      <c r="AT338" s="4" t="str">
        <f t="shared" si="96"/>
        <v>N</v>
      </c>
      <c r="AU338" s="4" t="str">
        <f t="shared" si="97"/>
        <v>N</v>
      </c>
      <c r="AV338" s="4" t="str">
        <f t="shared" si="98"/>
        <v>N</v>
      </c>
      <c r="AW338" s="4" t="str">
        <f t="shared" si="99"/>
        <v>S</v>
      </c>
      <c r="AX338" s="4" t="str">
        <f t="shared" si="100"/>
        <v>N</v>
      </c>
      <c r="AY338" s="4" t="str">
        <f t="shared" si="101"/>
        <v>Risco Alto</v>
      </c>
    </row>
    <row r="339" spans="1:51" ht="16.5" x14ac:dyDescent="0.3">
      <c r="A339" s="1" t="s">
        <v>2001</v>
      </c>
      <c r="B339" s="1" t="s">
        <v>379</v>
      </c>
      <c r="C339">
        <v>88</v>
      </c>
      <c r="D339" s="5">
        <v>7928</v>
      </c>
      <c r="E339" s="6">
        <f t="shared" si="86"/>
        <v>1.109989909182644</v>
      </c>
      <c r="F339" s="7" t="s">
        <v>62</v>
      </c>
      <c r="G339" s="7">
        <v>72.599999999999994</v>
      </c>
      <c r="H339" s="7">
        <v>1.37</v>
      </c>
      <c r="I339" s="7">
        <v>72.599999999999994</v>
      </c>
      <c r="J339" s="7">
        <v>73.97</v>
      </c>
      <c r="K339" s="7">
        <v>71.23</v>
      </c>
      <c r="L339" s="7">
        <v>72.599999999999994</v>
      </c>
      <c r="M339" s="7">
        <v>71.23</v>
      </c>
      <c r="N339" s="1">
        <v>105.48</v>
      </c>
      <c r="O339" s="7">
        <v>72.599999999999994</v>
      </c>
      <c r="P339" s="7">
        <v>100</v>
      </c>
      <c r="Q339" s="12">
        <f t="shared" si="95"/>
        <v>2</v>
      </c>
      <c r="R339" s="7">
        <f t="shared" si="87"/>
        <v>18.181818181818183</v>
      </c>
      <c r="S339" s="1" t="b">
        <f t="shared" si="88"/>
        <v>1</v>
      </c>
      <c r="T339" s="1">
        <v>312960</v>
      </c>
      <c r="U339" s="1" t="s">
        <v>379</v>
      </c>
      <c r="V339" s="1">
        <v>97</v>
      </c>
      <c r="W339" s="1">
        <v>111</v>
      </c>
      <c r="X339" s="1">
        <v>108</v>
      </c>
      <c r="Y339" s="1">
        <v>117</v>
      </c>
      <c r="Z339" s="1">
        <v>108</v>
      </c>
      <c r="AA339" s="1">
        <v>117</v>
      </c>
      <c r="AB339" s="7">
        <f t="shared" si="102"/>
        <v>-14.432989690721648</v>
      </c>
      <c r="AC339" s="7">
        <f t="shared" si="103"/>
        <v>-8.3333333333333321</v>
      </c>
      <c r="AD339" s="7">
        <f t="shared" si="89"/>
        <v>-8.3333333333333321</v>
      </c>
      <c r="AE339" s="1" t="b">
        <f t="shared" si="90"/>
        <v>0</v>
      </c>
      <c r="AF339" s="1">
        <v>312960</v>
      </c>
      <c r="AG339" s="1" t="s">
        <v>379</v>
      </c>
      <c r="AH339" s="1">
        <v>109</v>
      </c>
      <c r="AI339" s="1">
        <v>115</v>
      </c>
      <c r="AJ339" s="7">
        <f t="shared" si="91"/>
        <v>-5.5045871559633035</v>
      </c>
      <c r="AK339" s="1" t="b">
        <f t="shared" si="92"/>
        <v>0</v>
      </c>
      <c r="AL339" s="1">
        <v>312960</v>
      </c>
      <c r="AM339" s="1" t="s">
        <v>379</v>
      </c>
      <c r="AN339" s="1">
        <v>107</v>
      </c>
      <c r="AO339" s="1">
        <v>113</v>
      </c>
      <c r="AP339" s="7">
        <f t="shared" si="93"/>
        <v>-5.6074766355140184</v>
      </c>
      <c r="AQ339" s="1" t="b">
        <f t="shared" si="94"/>
        <v>0</v>
      </c>
      <c r="AR339" s="1">
        <v>312960</v>
      </c>
      <c r="AS339" s="1" t="s">
        <v>379</v>
      </c>
      <c r="AT339" s="4" t="str">
        <f t="shared" si="96"/>
        <v>N</v>
      </c>
      <c r="AU339" s="4" t="str">
        <f t="shared" si="97"/>
        <v>N</v>
      </c>
      <c r="AV339" s="4" t="str">
        <f t="shared" si="98"/>
        <v>N</v>
      </c>
      <c r="AW339" s="4" t="str">
        <f t="shared" si="99"/>
        <v>S</v>
      </c>
      <c r="AX339" s="4" t="str">
        <f t="shared" si="100"/>
        <v>N</v>
      </c>
      <c r="AY339" s="4" t="str">
        <f t="shared" si="101"/>
        <v>Risco Alto</v>
      </c>
    </row>
    <row r="340" spans="1:51" ht="16.5" x14ac:dyDescent="0.3">
      <c r="A340" s="1" t="s">
        <v>1531</v>
      </c>
      <c r="B340" s="1" t="s">
        <v>380</v>
      </c>
      <c r="C340">
        <v>57</v>
      </c>
      <c r="D340" s="5">
        <v>6098</v>
      </c>
      <c r="E340" s="6">
        <f t="shared" si="86"/>
        <v>0.93473269924565439</v>
      </c>
      <c r="F340" s="7">
        <v>5.45</v>
      </c>
      <c r="G340" s="7">
        <v>56.36</v>
      </c>
      <c r="H340" s="7">
        <v>3.64</v>
      </c>
      <c r="I340" s="7">
        <v>72.73</v>
      </c>
      <c r="J340" s="7">
        <v>63.64</v>
      </c>
      <c r="K340" s="7">
        <v>56.36</v>
      </c>
      <c r="L340" s="7">
        <v>63.64</v>
      </c>
      <c r="M340" s="7">
        <v>61.82</v>
      </c>
      <c r="N340" s="1">
        <v>63.64</v>
      </c>
      <c r="O340" s="7">
        <v>69.09</v>
      </c>
      <c r="P340" s="7">
        <v>60</v>
      </c>
      <c r="Q340" s="12">
        <f t="shared" si="95"/>
        <v>0</v>
      </c>
      <c r="R340" s="7">
        <f t="shared" si="87"/>
        <v>0</v>
      </c>
      <c r="S340" s="1" t="b">
        <f t="shared" si="88"/>
        <v>1</v>
      </c>
      <c r="T340" s="1">
        <v>312965</v>
      </c>
      <c r="U340" s="1" t="s">
        <v>380</v>
      </c>
      <c r="V340" s="1">
        <v>58</v>
      </c>
      <c r="W340" s="1">
        <v>74</v>
      </c>
      <c r="X340" s="1">
        <v>63</v>
      </c>
      <c r="Y340" s="1">
        <v>72</v>
      </c>
      <c r="Z340" s="1">
        <v>63</v>
      </c>
      <c r="AA340" s="1">
        <v>72</v>
      </c>
      <c r="AB340" s="7">
        <f t="shared" si="102"/>
        <v>-27.586206896551722</v>
      </c>
      <c r="AC340" s="7">
        <f t="shared" si="103"/>
        <v>-14.285714285714285</v>
      </c>
      <c r="AD340" s="7">
        <f t="shared" si="89"/>
        <v>-14.285714285714285</v>
      </c>
      <c r="AE340" s="1" t="b">
        <f t="shared" si="90"/>
        <v>0</v>
      </c>
      <c r="AF340" s="1">
        <v>312965</v>
      </c>
      <c r="AG340" s="1" t="s">
        <v>380</v>
      </c>
      <c r="AH340" s="1">
        <v>58</v>
      </c>
      <c r="AI340" s="1">
        <v>69</v>
      </c>
      <c r="AJ340" s="7">
        <f t="shared" si="91"/>
        <v>-18.96551724137931</v>
      </c>
      <c r="AK340" s="1" t="b">
        <f t="shared" si="92"/>
        <v>0</v>
      </c>
      <c r="AL340" s="1">
        <v>312965</v>
      </c>
      <c r="AM340" s="1" t="s">
        <v>380</v>
      </c>
      <c r="AN340" s="1">
        <v>62</v>
      </c>
      <c r="AO340" s="1">
        <v>62</v>
      </c>
      <c r="AP340" s="7">
        <f t="shared" si="93"/>
        <v>0</v>
      </c>
      <c r="AQ340" s="1" t="b">
        <f t="shared" si="94"/>
        <v>0</v>
      </c>
      <c r="AR340" s="1">
        <v>312965</v>
      </c>
      <c r="AS340" s="1" t="s">
        <v>380</v>
      </c>
      <c r="AT340" s="4" t="str">
        <f t="shared" si="96"/>
        <v>N</v>
      </c>
      <c r="AU340" s="4" t="str">
        <f t="shared" si="97"/>
        <v>N</v>
      </c>
      <c r="AV340" s="4" t="str">
        <f t="shared" si="98"/>
        <v>N</v>
      </c>
      <c r="AW340" s="4" t="str">
        <f t="shared" si="99"/>
        <v>S</v>
      </c>
      <c r="AX340" s="4" t="str">
        <f t="shared" si="100"/>
        <v>N</v>
      </c>
      <c r="AY340" s="4" t="str">
        <f t="shared" si="101"/>
        <v>Risco Alto</v>
      </c>
    </row>
    <row r="341" spans="1:51" ht="16.5" x14ac:dyDescent="0.3">
      <c r="A341" s="1" t="s">
        <v>1878</v>
      </c>
      <c r="B341" s="1" t="s">
        <v>381</v>
      </c>
      <c r="C341">
        <v>149</v>
      </c>
      <c r="D341" s="5">
        <v>12470</v>
      </c>
      <c r="E341" s="6">
        <f t="shared" si="86"/>
        <v>1.1948676824378508</v>
      </c>
      <c r="F341" s="7">
        <v>149.35</v>
      </c>
      <c r="G341" s="7">
        <v>122.08</v>
      </c>
      <c r="H341" s="7">
        <v>103.9</v>
      </c>
      <c r="I341" s="7">
        <v>144.16</v>
      </c>
      <c r="J341" s="7">
        <v>138.96</v>
      </c>
      <c r="K341" s="7">
        <v>140.26</v>
      </c>
      <c r="L341" s="7">
        <v>138.96</v>
      </c>
      <c r="M341" s="7">
        <v>132.47</v>
      </c>
      <c r="N341" s="1">
        <v>166.23</v>
      </c>
      <c r="O341" s="7">
        <v>154.55000000000001</v>
      </c>
      <c r="P341" s="7">
        <v>161.04</v>
      </c>
      <c r="Q341" s="12">
        <f t="shared" si="95"/>
        <v>11</v>
      </c>
      <c r="R341" s="7">
        <f t="shared" si="87"/>
        <v>100</v>
      </c>
      <c r="S341" s="1" t="b">
        <f t="shared" si="88"/>
        <v>1</v>
      </c>
      <c r="T341" s="1">
        <v>312970</v>
      </c>
      <c r="U341" s="1" t="s">
        <v>381</v>
      </c>
      <c r="V341" s="1">
        <v>199</v>
      </c>
      <c r="W341" s="1">
        <v>195</v>
      </c>
      <c r="X341" s="1">
        <v>198</v>
      </c>
      <c r="Y341" s="1">
        <v>196</v>
      </c>
      <c r="Z341" s="1">
        <v>198</v>
      </c>
      <c r="AA341" s="1">
        <v>196</v>
      </c>
      <c r="AB341" s="7">
        <f t="shared" si="102"/>
        <v>2.0100502512562812</v>
      </c>
      <c r="AC341" s="7">
        <f t="shared" si="103"/>
        <v>1.0101010101010102</v>
      </c>
      <c r="AD341" s="7">
        <f t="shared" si="89"/>
        <v>1.0101010101010102</v>
      </c>
      <c r="AE341" s="1" t="b">
        <f t="shared" si="90"/>
        <v>0</v>
      </c>
      <c r="AF341" s="1">
        <v>312970</v>
      </c>
      <c r="AG341" s="1" t="s">
        <v>381</v>
      </c>
      <c r="AH341" s="1">
        <v>204</v>
      </c>
      <c r="AI341" s="1">
        <v>194</v>
      </c>
      <c r="AJ341" s="7">
        <f t="shared" si="91"/>
        <v>4.9019607843137258</v>
      </c>
      <c r="AK341" s="1" t="b">
        <f t="shared" si="92"/>
        <v>0</v>
      </c>
      <c r="AL341" s="1">
        <v>312970</v>
      </c>
      <c r="AM341" s="1" t="s">
        <v>381</v>
      </c>
      <c r="AN341" s="1">
        <v>197</v>
      </c>
      <c r="AO341" s="1">
        <v>194</v>
      </c>
      <c r="AP341" s="7">
        <f t="shared" si="93"/>
        <v>1.5228426395939088</v>
      </c>
      <c r="AQ341" s="1" t="b">
        <f t="shared" si="94"/>
        <v>0</v>
      </c>
      <c r="AR341" s="1">
        <v>312970</v>
      </c>
      <c r="AS341" s="1" t="s">
        <v>381</v>
      </c>
      <c r="AT341" s="4" t="str">
        <f t="shared" si="96"/>
        <v>S</v>
      </c>
      <c r="AU341" s="4" t="str">
        <f t="shared" si="97"/>
        <v>N</v>
      </c>
      <c r="AV341" s="4" t="str">
        <f t="shared" si="98"/>
        <v>N</v>
      </c>
      <c r="AW341" s="4" t="str">
        <f t="shared" si="99"/>
        <v>N</v>
      </c>
      <c r="AX341" s="4" t="str">
        <f t="shared" si="100"/>
        <v>N</v>
      </c>
      <c r="AY341" s="4" t="str">
        <f t="shared" si="101"/>
        <v>Risco muito baixo</v>
      </c>
    </row>
    <row r="342" spans="1:51" ht="16.5" x14ac:dyDescent="0.3">
      <c r="A342" s="1" t="s">
        <v>1045</v>
      </c>
      <c r="B342" s="1" t="s">
        <v>382</v>
      </c>
      <c r="C342">
        <v>2602</v>
      </c>
      <c r="D342" s="5">
        <v>162867</v>
      </c>
      <c r="E342" s="6">
        <f t="shared" si="86"/>
        <v>1.5976226000356117</v>
      </c>
      <c r="F342" s="7">
        <v>92.55</v>
      </c>
      <c r="G342" s="7">
        <v>62.26</v>
      </c>
      <c r="H342" s="7">
        <v>81.13</v>
      </c>
      <c r="I342" s="7">
        <v>76.45</v>
      </c>
      <c r="J342" s="7">
        <v>75.040000000000006</v>
      </c>
      <c r="K342" s="7">
        <v>78.14</v>
      </c>
      <c r="L342" s="7">
        <v>74.77</v>
      </c>
      <c r="M342" s="7">
        <v>74.709999999999994</v>
      </c>
      <c r="N342" s="1">
        <v>87.98</v>
      </c>
      <c r="O342" s="7">
        <v>65.8</v>
      </c>
      <c r="P342" s="7">
        <v>81.13</v>
      </c>
      <c r="Q342" s="12">
        <f t="shared" si="95"/>
        <v>1</v>
      </c>
      <c r="R342" s="7">
        <f t="shared" si="87"/>
        <v>9.0909090909090917</v>
      </c>
      <c r="S342" s="1" t="b">
        <f t="shared" si="88"/>
        <v>1</v>
      </c>
      <c r="T342" s="1">
        <v>312980</v>
      </c>
      <c r="U342" s="1" t="s">
        <v>382</v>
      </c>
      <c r="V342" s="1">
        <v>2409</v>
      </c>
      <c r="W342" s="1">
        <v>2742</v>
      </c>
      <c r="X342" s="1">
        <v>2486</v>
      </c>
      <c r="Y342" s="1">
        <v>2820</v>
      </c>
      <c r="Z342" s="1">
        <v>2486</v>
      </c>
      <c r="AA342" s="1">
        <v>2820</v>
      </c>
      <c r="AB342" s="7">
        <f t="shared" si="102"/>
        <v>-13.823163138231632</v>
      </c>
      <c r="AC342" s="7">
        <f t="shared" si="103"/>
        <v>-13.435237329042637</v>
      </c>
      <c r="AD342" s="7">
        <f t="shared" si="89"/>
        <v>-13.435237329042637</v>
      </c>
      <c r="AE342" s="1" t="b">
        <f t="shared" si="90"/>
        <v>0</v>
      </c>
      <c r="AF342" s="1">
        <v>312980</v>
      </c>
      <c r="AG342" s="1" t="s">
        <v>382</v>
      </c>
      <c r="AH342" s="1">
        <v>2526</v>
      </c>
      <c r="AI342" s="1">
        <v>2876</v>
      </c>
      <c r="AJ342" s="7">
        <f t="shared" si="91"/>
        <v>-13.855898653998416</v>
      </c>
      <c r="AK342" s="1" t="b">
        <f t="shared" si="92"/>
        <v>0</v>
      </c>
      <c r="AL342" s="1">
        <v>312980</v>
      </c>
      <c r="AM342" s="1" t="s">
        <v>382</v>
      </c>
      <c r="AN342" s="1">
        <v>2507</v>
      </c>
      <c r="AO342" s="1">
        <v>2613</v>
      </c>
      <c r="AP342" s="7">
        <f t="shared" si="93"/>
        <v>-4.2281611487834061</v>
      </c>
      <c r="AQ342" s="1" t="b">
        <f t="shared" si="94"/>
        <v>0</v>
      </c>
      <c r="AR342" s="1">
        <v>312980</v>
      </c>
      <c r="AS342" s="1" t="s">
        <v>382</v>
      </c>
      <c r="AT342" s="4" t="str">
        <f t="shared" si="96"/>
        <v>N</v>
      </c>
      <c r="AU342" s="4" t="str">
        <f t="shared" si="97"/>
        <v>N</v>
      </c>
      <c r="AV342" s="4" t="str">
        <f t="shared" si="98"/>
        <v>N</v>
      </c>
      <c r="AW342" s="4" t="str">
        <f t="shared" si="99"/>
        <v>S</v>
      </c>
      <c r="AX342" s="4" t="str">
        <f t="shared" si="100"/>
        <v>N</v>
      </c>
      <c r="AY342" s="4" t="str">
        <f t="shared" si="101"/>
        <v>Risco Alto</v>
      </c>
    </row>
    <row r="343" spans="1:51" ht="16.5" x14ac:dyDescent="0.3">
      <c r="A343" s="1" t="s">
        <v>2117</v>
      </c>
      <c r="B343" s="1" t="s">
        <v>383</v>
      </c>
      <c r="C343">
        <v>29</v>
      </c>
      <c r="D343" s="5">
        <v>3395</v>
      </c>
      <c r="E343" s="6">
        <f t="shared" si="86"/>
        <v>0.85419734904270983</v>
      </c>
      <c r="F343" s="7" t="s">
        <v>62</v>
      </c>
      <c r="G343" s="7">
        <v>43.48</v>
      </c>
      <c r="H343" s="7">
        <v>65.22</v>
      </c>
      <c r="I343" s="7">
        <v>39.130000000000003</v>
      </c>
      <c r="J343" s="7">
        <v>56.52</v>
      </c>
      <c r="K343" s="7">
        <v>47.83</v>
      </c>
      <c r="L343" s="7">
        <v>56.52</v>
      </c>
      <c r="M343" s="7">
        <v>52.17</v>
      </c>
      <c r="N343" s="1">
        <v>65.22</v>
      </c>
      <c r="O343" s="7">
        <v>73.91</v>
      </c>
      <c r="P343" s="7">
        <v>43.48</v>
      </c>
      <c r="Q343" s="12">
        <f t="shared" si="95"/>
        <v>0</v>
      </c>
      <c r="R343" s="7">
        <f t="shared" si="87"/>
        <v>0</v>
      </c>
      <c r="S343" s="1" t="b">
        <f t="shared" si="88"/>
        <v>1</v>
      </c>
      <c r="T343" s="1">
        <v>312990</v>
      </c>
      <c r="U343" s="1" t="s">
        <v>383</v>
      </c>
      <c r="V343" s="1">
        <v>38</v>
      </c>
      <c r="W343" s="1">
        <v>36</v>
      </c>
      <c r="X343" s="1">
        <v>34</v>
      </c>
      <c r="Y343" s="1">
        <v>35</v>
      </c>
      <c r="Z343" s="1">
        <v>34</v>
      </c>
      <c r="AA343" s="1">
        <v>35</v>
      </c>
      <c r="AB343" s="7">
        <f t="shared" si="102"/>
        <v>5.2631578947368416</v>
      </c>
      <c r="AC343" s="7">
        <f t="shared" si="103"/>
        <v>-2.9411764705882351</v>
      </c>
      <c r="AD343" s="7">
        <f t="shared" si="89"/>
        <v>-2.9411764705882351</v>
      </c>
      <c r="AE343" s="1" t="b">
        <f t="shared" si="90"/>
        <v>0</v>
      </c>
      <c r="AF343" s="1">
        <v>312990</v>
      </c>
      <c r="AG343" s="1" t="s">
        <v>383</v>
      </c>
      <c r="AH343" s="1">
        <v>36</v>
      </c>
      <c r="AI343" s="1">
        <v>41</v>
      </c>
      <c r="AJ343" s="7">
        <f t="shared" si="91"/>
        <v>-13.888888888888889</v>
      </c>
      <c r="AK343" s="1" t="b">
        <f t="shared" si="92"/>
        <v>0</v>
      </c>
      <c r="AL343" s="1">
        <v>312990</v>
      </c>
      <c r="AM343" s="1" t="s">
        <v>383</v>
      </c>
      <c r="AN343" s="1">
        <v>34</v>
      </c>
      <c r="AO343" s="1">
        <v>46</v>
      </c>
      <c r="AP343" s="7">
        <f t="shared" si="93"/>
        <v>-35.294117647058826</v>
      </c>
      <c r="AQ343" s="1" t="b">
        <f t="shared" si="94"/>
        <v>0</v>
      </c>
      <c r="AR343" s="1">
        <v>312990</v>
      </c>
      <c r="AS343" s="1" t="s">
        <v>383</v>
      </c>
      <c r="AT343" s="4" t="str">
        <f t="shared" si="96"/>
        <v>N</v>
      </c>
      <c r="AU343" s="4" t="str">
        <f t="shared" si="97"/>
        <v>N</v>
      </c>
      <c r="AV343" s="4" t="str">
        <f t="shared" si="98"/>
        <v>N</v>
      </c>
      <c r="AW343" s="4" t="str">
        <f t="shared" si="99"/>
        <v>S</v>
      </c>
      <c r="AX343" s="4" t="str">
        <f t="shared" si="100"/>
        <v>N</v>
      </c>
      <c r="AY343" s="4" t="str">
        <f t="shared" si="101"/>
        <v>Risco Alto</v>
      </c>
    </row>
    <row r="344" spans="1:51" ht="16.5" x14ac:dyDescent="0.3">
      <c r="A344" s="1" t="s">
        <v>2194</v>
      </c>
      <c r="B344" s="1" t="s">
        <v>384</v>
      </c>
      <c r="C344">
        <v>19</v>
      </c>
      <c r="D344" s="5">
        <v>2883</v>
      </c>
      <c r="E344" s="6">
        <f t="shared" si="86"/>
        <v>0.65903572667360388</v>
      </c>
      <c r="F344" s="7">
        <v>66.67</v>
      </c>
      <c r="G344" s="7">
        <v>54.17</v>
      </c>
      <c r="H344" s="7">
        <v>54.17</v>
      </c>
      <c r="I344" s="7">
        <v>50</v>
      </c>
      <c r="J344" s="7">
        <v>41.67</v>
      </c>
      <c r="K344" s="7">
        <v>58.33</v>
      </c>
      <c r="L344" s="7">
        <v>41.67</v>
      </c>
      <c r="M344" s="7">
        <v>41.67</v>
      </c>
      <c r="N344" s="1">
        <v>66.67</v>
      </c>
      <c r="O344" s="7">
        <v>62.5</v>
      </c>
      <c r="P344" s="7">
        <v>62.5</v>
      </c>
      <c r="Q344" s="12">
        <f t="shared" si="95"/>
        <v>0</v>
      </c>
      <c r="R344" s="7">
        <f t="shared" si="87"/>
        <v>0</v>
      </c>
      <c r="S344" s="1" t="b">
        <f t="shared" si="88"/>
        <v>1</v>
      </c>
      <c r="T344" s="1">
        <v>313000</v>
      </c>
      <c r="U344" s="1" t="s">
        <v>384</v>
      </c>
      <c r="V344" s="1">
        <v>18</v>
      </c>
      <c r="W344" s="1">
        <v>18</v>
      </c>
      <c r="X344" s="1">
        <v>19</v>
      </c>
      <c r="Y344" s="1">
        <v>19</v>
      </c>
      <c r="Z344" s="1">
        <v>19</v>
      </c>
      <c r="AA344" s="1">
        <v>19</v>
      </c>
      <c r="AB344" s="7">
        <f t="shared" si="102"/>
        <v>0</v>
      </c>
      <c r="AC344" s="7">
        <f t="shared" si="103"/>
        <v>0</v>
      </c>
      <c r="AD344" s="7">
        <f t="shared" si="89"/>
        <v>0</v>
      </c>
      <c r="AE344" s="1" t="b">
        <f t="shared" si="90"/>
        <v>0</v>
      </c>
      <c r="AF344" s="1">
        <v>313000</v>
      </c>
      <c r="AG344" s="1" t="s">
        <v>384</v>
      </c>
      <c r="AH344" s="1">
        <v>18</v>
      </c>
      <c r="AI344" s="1">
        <v>21</v>
      </c>
      <c r="AJ344" s="7">
        <f t="shared" si="91"/>
        <v>-16.666666666666664</v>
      </c>
      <c r="AK344" s="1" t="b">
        <f t="shared" si="92"/>
        <v>0</v>
      </c>
      <c r="AL344" s="1">
        <v>313000</v>
      </c>
      <c r="AM344" s="1" t="s">
        <v>384</v>
      </c>
      <c r="AN344" s="1">
        <v>17</v>
      </c>
      <c r="AO344" s="1">
        <v>21</v>
      </c>
      <c r="AP344" s="7">
        <f t="shared" si="93"/>
        <v>-23.52941176470588</v>
      </c>
      <c r="AQ344" s="1" t="b">
        <f t="shared" si="94"/>
        <v>0</v>
      </c>
      <c r="AR344" s="1">
        <v>313000</v>
      </c>
      <c r="AS344" s="1" t="s">
        <v>384</v>
      </c>
      <c r="AT344" s="4" t="str">
        <f t="shared" si="96"/>
        <v>N</v>
      </c>
      <c r="AU344" s="4" t="str">
        <f t="shared" si="97"/>
        <v>N</v>
      </c>
      <c r="AV344" s="4" t="str">
        <f t="shared" si="98"/>
        <v>N</v>
      </c>
      <c r="AW344" s="4" t="str">
        <f t="shared" si="99"/>
        <v>S</v>
      </c>
      <c r="AX344" s="4" t="str">
        <f t="shared" si="100"/>
        <v>N</v>
      </c>
      <c r="AY344" s="4" t="str">
        <f t="shared" si="101"/>
        <v>Risco Alto</v>
      </c>
    </row>
    <row r="345" spans="1:51" ht="16.5" x14ac:dyDescent="0.3">
      <c r="A345" s="1" t="s">
        <v>1533</v>
      </c>
      <c r="B345" s="1" t="s">
        <v>385</v>
      </c>
      <c r="C345">
        <v>115</v>
      </c>
      <c r="D345" s="5">
        <v>10963</v>
      </c>
      <c r="E345" s="6">
        <f t="shared" si="86"/>
        <v>1.048982942625194</v>
      </c>
      <c r="F345" s="7" t="s">
        <v>62</v>
      </c>
      <c r="G345" s="7">
        <v>80.81</v>
      </c>
      <c r="H345" s="7" t="s">
        <v>62</v>
      </c>
      <c r="I345" s="7">
        <v>82.83</v>
      </c>
      <c r="J345" s="7">
        <v>85.86</v>
      </c>
      <c r="K345" s="7">
        <v>90.91</v>
      </c>
      <c r="L345" s="7">
        <v>84.85</v>
      </c>
      <c r="M345" s="7">
        <v>83.84</v>
      </c>
      <c r="N345" s="1">
        <v>91.92</v>
      </c>
      <c r="O345" s="7">
        <v>96.97</v>
      </c>
      <c r="P345" s="7">
        <v>85.86</v>
      </c>
      <c r="Q345" s="12">
        <f t="shared" si="95"/>
        <v>1</v>
      </c>
      <c r="R345" s="7">
        <f t="shared" si="87"/>
        <v>9.0909090909090917</v>
      </c>
      <c r="S345" s="1" t="b">
        <f t="shared" si="88"/>
        <v>1</v>
      </c>
      <c r="T345" s="1">
        <v>313005</v>
      </c>
      <c r="U345" s="1" t="s">
        <v>385</v>
      </c>
      <c r="V345" s="1">
        <v>121</v>
      </c>
      <c r="W345" s="1">
        <v>113</v>
      </c>
      <c r="X345" s="1">
        <v>125</v>
      </c>
      <c r="Y345" s="1">
        <v>117</v>
      </c>
      <c r="Z345" s="1">
        <v>125</v>
      </c>
      <c r="AA345" s="1">
        <v>117</v>
      </c>
      <c r="AB345" s="7">
        <f t="shared" si="102"/>
        <v>6.6115702479338845</v>
      </c>
      <c r="AC345" s="7">
        <f t="shared" si="103"/>
        <v>6.4</v>
      </c>
      <c r="AD345" s="7">
        <f t="shared" si="89"/>
        <v>6.4</v>
      </c>
      <c r="AE345" s="1" t="b">
        <f t="shared" si="90"/>
        <v>0</v>
      </c>
      <c r="AF345" s="1">
        <v>313005</v>
      </c>
      <c r="AG345" s="1" t="s">
        <v>385</v>
      </c>
      <c r="AH345" s="1">
        <v>125</v>
      </c>
      <c r="AI345" s="1">
        <v>116</v>
      </c>
      <c r="AJ345" s="7">
        <f t="shared" si="91"/>
        <v>7.1999999999999993</v>
      </c>
      <c r="AK345" s="1" t="b">
        <f t="shared" si="92"/>
        <v>0</v>
      </c>
      <c r="AL345" s="1">
        <v>313005</v>
      </c>
      <c r="AM345" s="1" t="s">
        <v>385</v>
      </c>
      <c r="AN345" s="1">
        <v>124</v>
      </c>
      <c r="AO345" s="1">
        <v>117</v>
      </c>
      <c r="AP345" s="7">
        <f t="shared" si="93"/>
        <v>5.6451612903225801</v>
      </c>
      <c r="AQ345" s="1" t="b">
        <f t="shared" si="94"/>
        <v>0</v>
      </c>
      <c r="AR345" s="1">
        <v>313005</v>
      </c>
      <c r="AS345" s="1" t="s">
        <v>385</v>
      </c>
      <c r="AT345" s="4" t="str">
        <f t="shared" si="96"/>
        <v>N</v>
      </c>
      <c r="AU345" s="4" t="str">
        <f t="shared" si="97"/>
        <v>N</v>
      </c>
      <c r="AV345" s="4" t="str">
        <f t="shared" si="98"/>
        <v>N</v>
      </c>
      <c r="AW345" s="4" t="str">
        <f t="shared" si="99"/>
        <v>S</v>
      </c>
      <c r="AX345" s="4" t="str">
        <f t="shared" si="100"/>
        <v>N</v>
      </c>
      <c r="AY345" s="4" t="str">
        <f t="shared" si="101"/>
        <v>Risco Alto</v>
      </c>
    </row>
    <row r="346" spans="1:51" ht="16.5" x14ac:dyDescent="0.3">
      <c r="A346" s="1" t="s">
        <v>1047</v>
      </c>
      <c r="B346" s="1" t="s">
        <v>386</v>
      </c>
      <c r="C346">
        <v>556</v>
      </c>
      <c r="D346" s="5">
        <v>36363</v>
      </c>
      <c r="E346" s="6">
        <f t="shared" si="86"/>
        <v>1.5290267579682644</v>
      </c>
      <c r="F346" s="7">
        <v>34.78</v>
      </c>
      <c r="G346" s="7">
        <v>60.87</v>
      </c>
      <c r="H346" s="7">
        <v>28.39</v>
      </c>
      <c r="I346" s="7">
        <v>91.56</v>
      </c>
      <c r="J346" s="7">
        <v>91.3</v>
      </c>
      <c r="K346" s="7">
        <v>97.19</v>
      </c>
      <c r="L346" s="7">
        <v>91.3</v>
      </c>
      <c r="M346" s="7">
        <v>90.54</v>
      </c>
      <c r="N346" s="1">
        <v>106.39</v>
      </c>
      <c r="O346" s="7">
        <v>95.14</v>
      </c>
      <c r="P346" s="7">
        <v>106.39</v>
      </c>
      <c r="Q346" s="12">
        <f t="shared" si="95"/>
        <v>4</v>
      </c>
      <c r="R346" s="7">
        <f t="shared" si="87"/>
        <v>36.363636363636367</v>
      </c>
      <c r="S346" s="1" t="b">
        <f t="shared" si="88"/>
        <v>1</v>
      </c>
      <c r="T346" s="1">
        <v>313010</v>
      </c>
      <c r="U346" s="1" t="s">
        <v>386</v>
      </c>
      <c r="V346" s="1">
        <v>580</v>
      </c>
      <c r="W346" s="1">
        <v>592</v>
      </c>
      <c r="X346" s="1">
        <v>612</v>
      </c>
      <c r="Y346" s="1">
        <v>605</v>
      </c>
      <c r="Z346" s="1">
        <v>612</v>
      </c>
      <c r="AA346" s="1">
        <v>605</v>
      </c>
      <c r="AB346" s="7">
        <f t="shared" si="102"/>
        <v>-2.0689655172413794</v>
      </c>
      <c r="AC346" s="7">
        <f t="shared" si="103"/>
        <v>1.1437908496732025</v>
      </c>
      <c r="AD346" s="7">
        <f t="shared" si="89"/>
        <v>1.1437908496732025</v>
      </c>
      <c r="AE346" s="1" t="b">
        <f t="shared" si="90"/>
        <v>0</v>
      </c>
      <c r="AF346" s="1">
        <v>313010</v>
      </c>
      <c r="AG346" s="1" t="s">
        <v>386</v>
      </c>
      <c r="AH346" s="1">
        <v>606</v>
      </c>
      <c r="AI346" s="1">
        <v>677</v>
      </c>
      <c r="AJ346" s="7">
        <f t="shared" si="91"/>
        <v>-11.716171617161717</v>
      </c>
      <c r="AK346" s="1" t="b">
        <f t="shared" si="92"/>
        <v>0</v>
      </c>
      <c r="AL346" s="1">
        <v>313010</v>
      </c>
      <c r="AM346" s="1" t="s">
        <v>386</v>
      </c>
      <c r="AN346" s="1">
        <v>607</v>
      </c>
      <c r="AO346" s="1">
        <v>633</v>
      </c>
      <c r="AP346" s="7">
        <f t="shared" si="93"/>
        <v>-4.2833607907743003</v>
      </c>
      <c r="AQ346" s="1" t="b">
        <f t="shared" si="94"/>
        <v>0</v>
      </c>
      <c r="AR346" s="1">
        <v>313010</v>
      </c>
      <c r="AS346" s="1" t="s">
        <v>386</v>
      </c>
      <c r="AT346" s="4" t="str">
        <f t="shared" si="96"/>
        <v>N</v>
      </c>
      <c r="AU346" s="4" t="str">
        <f t="shared" si="97"/>
        <v>N</v>
      </c>
      <c r="AV346" s="4" t="str">
        <f t="shared" si="98"/>
        <v>N</v>
      </c>
      <c r="AW346" s="4" t="str">
        <f t="shared" si="99"/>
        <v>S</v>
      </c>
      <c r="AX346" s="4" t="str">
        <f t="shared" si="100"/>
        <v>N</v>
      </c>
      <c r="AY346" s="4" t="str">
        <f t="shared" si="101"/>
        <v>Risco Alto</v>
      </c>
    </row>
    <row r="347" spans="1:51" ht="16.5" x14ac:dyDescent="0.3">
      <c r="A347" s="1" t="s">
        <v>1284</v>
      </c>
      <c r="B347" s="1" t="s">
        <v>387</v>
      </c>
      <c r="C347">
        <v>122</v>
      </c>
      <c r="D347" s="5">
        <v>9553</v>
      </c>
      <c r="E347" s="6">
        <f t="shared" si="86"/>
        <v>1.277085732230713</v>
      </c>
      <c r="F347" s="7">
        <v>33.33</v>
      </c>
      <c r="G347" s="7">
        <v>64.2</v>
      </c>
      <c r="H347" s="7">
        <v>25.93</v>
      </c>
      <c r="I347" s="7">
        <v>83.95</v>
      </c>
      <c r="J347" s="7">
        <v>76.540000000000006</v>
      </c>
      <c r="K347" s="7">
        <v>71.599999999999994</v>
      </c>
      <c r="L347" s="7">
        <v>76.540000000000006</v>
      </c>
      <c r="M347" s="7">
        <v>77.78</v>
      </c>
      <c r="N347" s="1">
        <v>77.78</v>
      </c>
      <c r="O347" s="7">
        <v>61.73</v>
      </c>
      <c r="P347" s="7">
        <v>70.37</v>
      </c>
      <c r="Q347" s="12">
        <f t="shared" si="95"/>
        <v>0</v>
      </c>
      <c r="R347" s="7">
        <f t="shared" si="87"/>
        <v>0</v>
      </c>
      <c r="S347" s="1" t="b">
        <f t="shared" si="88"/>
        <v>1</v>
      </c>
      <c r="T347" s="1">
        <v>313020</v>
      </c>
      <c r="U347" s="1" t="s">
        <v>387</v>
      </c>
      <c r="V347" s="1">
        <v>120</v>
      </c>
      <c r="W347" s="1">
        <v>109</v>
      </c>
      <c r="X347" s="1">
        <v>130</v>
      </c>
      <c r="Y347" s="1">
        <v>116</v>
      </c>
      <c r="Z347" s="1">
        <v>130</v>
      </c>
      <c r="AA347" s="1">
        <v>116</v>
      </c>
      <c r="AB347" s="7">
        <f t="shared" si="102"/>
        <v>9.1666666666666661</v>
      </c>
      <c r="AC347" s="7">
        <f t="shared" si="103"/>
        <v>10.76923076923077</v>
      </c>
      <c r="AD347" s="7">
        <f t="shared" si="89"/>
        <v>10.76923076923077</v>
      </c>
      <c r="AE347" s="1" t="b">
        <f t="shared" si="90"/>
        <v>0</v>
      </c>
      <c r="AF347" s="1">
        <v>313020</v>
      </c>
      <c r="AG347" s="1" t="s">
        <v>387</v>
      </c>
      <c r="AH347" s="1">
        <v>129</v>
      </c>
      <c r="AI347" s="1">
        <v>109</v>
      </c>
      <c r="AJ347" s="7">
        <f t="shared" si="91"/>
        <v>15.503875968992247</v>
      </c>
      <c r="AK347" s="1" t="b">
        <f t="shared" si="92"/>
        <v>0</v>
      </c>
      <c r="AL347" s="1">
        <v>313020</v>
      </c>
      <c r="AM347" s="1" t="s">
        <v>387</v>
      </c>
      <c r="AN347" s="1">
        <v>129</v>
      </c>
      <c r="AO347" s="1">
        <v>108</v>
      </c>
      <c r="AP347" s="7">
        <f t="shared" si="93"/>
        <v>16.279069767441861</v>
      </c>
      <c r="AQ347" s="1" t="b">
        <f t="shared" si="94"/>
        <v>0</v>
      </c>
      <c r="AR347" s="1">
        <v>313020</v>
      </c>
      <c r="AS347" s="1" t="s">
        <v>387</v>
      </c>
      <c r="AT347" s="4" t="str">
        <f t="shared" si="96"/>
        <v>N</v>
      </c>
      <c r="AU347" s="4" t="str">
        <f t="shared" si="97"/>
        <v>N</v>
      </c>
      <c r="AV347" s="4" t="str">
        <f t="shared" si="98"/>
        <v>N</v>
      </c>
      <c r="AW347" s="4" t="str">
        <f t="shared" si="99"/>
        <v>S</v>
      </c>
      <c r="AX347" s="4" t="str">
        <f t="shared" si="100"/>
        <v>N</v>
      </c>
      <c r="AY347" s="4" t="str">
        <f t="shared" si="101"/>
        <v>Risco Alto</v>
      </c>
    </row>
    <row r="348" spans="1:51" ht="16.5" x14ac:dyDescent="0.3">
      <c r="A348" s="1" t="s">
        <v>1286</v>
      </c>
      <c r="B348" s="1" t="s">
        <v>388</v>
      </c>
      <c r="C348">
        <v>82</v>
      </c>
      <c r="D348" s="5">
        <v>7993</v>
      </c>
      <c r="E348" s="6">
        <f t="shared" si="86"/>
        <v>1.0258976604528962</v>
      </c>
      <c r="F348" s="7">
        <v>31.03</v>
      </c>
      <c r="G348" s="7">
        <v>56.9</v>
      </c>
      <c r="H348" s="7">
        <v>17.239999999999998</v>
      </c>
      <c r="I348" s="7">
        <v>55.17</v>
      </c>
      <c r="J348" s="7">
        <v>60.34</v>
      </c>
      <c r="K348" s="7">
        <v>56.9</v>
      </c>
      <c r="L348" s="7">
        <v>58.62</v>
      </c>
      <c r="M348" s="7">
        <v>58.62</v>
      </c>
      <c r="N348" s="1">
        <v>72.41</v>
      </c>
      <c r="O348" s="7">
        <v>41.38</v>
      </c>
      <c r="P348" s="7">
        <v>56.9</v>
      </c>
      <c r="Q348" s="12">
        <f t="shared" si="95"/>
        <v>0</v>
      </c>
      <c r="R348" s="7">
        <f t="shared" si="87"/>
        <v>0</v>
      </c>
      <c r="S348" s="1" t="b">
        <f t="shared" si="88"/>
        <v>1</v>
      </c>
      <c r="T348" s="1">
        <v>313030</v>
      </c>
      <c r="U348" s="1" t="s">
        <v>388</v>
      </c>
      <c r="V348" s="1">
        <v>53</v>
      </c>
      <c r="W348" s="1">
        <v>55</v>
      </c>
      <c r="X348" s="1">
        <v>53</v>
      </c>
      <c r="Y348" s="1">
        <v>57</v>
      </c>
      <c r="Z348" s="1">
        <v>53</v>
      </c>
      <c r="AA348" s="1">
        <v>57</v>
      </c>
      <c r="AB348" s="7">
        <f t="shared" si="102"/>
        <v>-3.7735849056603774</v>
      </c>
      <c r="AC348" s="7">
        <f t="shared" si="103"/>
        <v>-7.5471698113207548</v>
      </c>
      <c r="AD348" s="7">
        <f t="shared" si="89"/>
        <v>-7.5471698113207548</v>
      </c>
      <c r="AE348" s="1" t="b">
        <f t="shared" si="90"/>
        <v>0</v>
      </c>
      <c r="AF348" s="1">
        <v>313030</v>
      </c>
      <c r="AG348" s="1" t="s">
        <v>388</v>
      </c>
      <c r="AH348" s="1">
        <v>53</v>
      </c>
      <c r="AI348" s="1">
        <v>55</v>
      </c>
      <c r="AJ348" s="7">
        <f t="shared" si="91"/>
        <v>-3.7735849056603774</v>
      </c>
      <c r="AK348" s="1" t="b">
        <f t="shared" si="92"/>
        <v>0</v>
      </c>
      <c r="AL348" s="1">
        <v>313030</v>
      </c>
      <c r="AM348" s="1" t="s">
        <v>388</v>
      </c>
      <c r="AN348" s="1">
        <v>55</v>
      </c>
      <c r="AO348" s="1">
        <v>49</v>
      </c>
      <c r="AP348" s="7">
        <f t="shared" si="93"/>
        <v>10.909090909090908</v>
      </c>
      <c r="AQ348" s="1" t="b">
        <f t="shared" si="94"/>
        <v>0</v>
      </c>
      <c r="AR348" s="1">
        <v>313030</v>
      </c>
      <c r="AS348" s="1" t="s">
        <v>388</v>
      </c>
      <c r="AT348" s="4" t="str">
        <f t="shared" si="96"/>
        <v>N</v>
      </c>
      <c r="AU348" s="4" t="str">
        <f t="shared" si="97"/>
        <v>N</v>
      </c>
      <c r="AV348" s="4" t="str">
        <f t="shared" si="98"/>
        <v>N</v>
      </c>
      <c r="AW348" s="4" t="str">
        <f t="shared" si="99"/>
        <v>S</v>
      </c>
      <c r="AX348" s="4" t="str">
        <f t="shared" si="100"/>
        <v>N</v>
      </c>
      <c r="AY348" s="4" t="str">
        <f t="shared" si="101"/>
        <v>Risco Alto</v>
      </c>
    </row>
    <row r="349" spans="1:51" ht="16.5" x14ac:dyDescent="0.3">
      <c r="A349" s="1" t="s">
        <v>2570</v>
      </c>
      <c r="B349" s="1" t="s">
        <v>389</v>
      </c>
      <c r="C349">
        <v>78</v>
      </c>
      <c r="D349" s="5">
        <v>5980</v>
      </c>
      <c r="E349" s="6">
        <f t="shared" si="86"/>
        <v>1.3043478260869565</v>
      </c>
      <c r="F349" s="7" t="s">
        <v>62</v>
      </c>
      <c r="G349" s="7">
        <v>69.09</v>
      </c>
      <c r="H349" s="7">
        <v>1.82</v>
      </c>
      <c r="I349" s="7">
        <v>74.55</v>
      </c>
      <c r="J349" s="7">
        <v>81.819999999999993</v>
      </c>
      <c r="K349" s="7">
        <v>74.55</v>
      </c>
      <c r="L349" s="7">
        <v>80</v>
      </c>
      <c r="M349" s="7">
        <v>81.819999999999993</v>
      </c>
      <c r="N349" s="1">
        <v>92.73</v>
      </c>
      <c r="O349" s="7">
        <v>76.36</v>
      </c>
      <c r="P349" s="7">
        <v>50.91</v>
      </c>
      <c r="Q349" s="12">
        <f t="shared" si="95"/>
        <v>0</v>
      </c>
      <c r="R349" s="7">
        <f t="shared" si="87"/>
        <v>0</v>
      </c>
      <c r="S349" s="1" t="b">
        <f t="shared" si="88"/>
        <v>1</v>
      </c>
      <c r="T349" s="1">
        <v>313040</v>
      </c>
      <c r="U349" s="1" t="s">
        <v>389</v>
      </c>
      <c r="V349" s="1">
        <v>60</v>
      </c>
      <c r="W349" s="1">
        <v>85</v>
      </c>
      <c r="X349" s="1">
        <v>62</v>
      </c>
      <c r="Y349" s="1">
        <v>82</v>
      </c>
      <c r="Z349" s="1">
        <v>62</v>
      </c>
      <c r="AA349" s="1">
        <v>82</v>
      </c>
      <c r="AB349" s="7">
        <f t="shared" si="102"/>
        <v>-41.666666666666671</v>
      </c>
      <c r="AC349" s="7">
        <f t="shared" si="103"/>
        <v>-32.258064516129032</v>
      </c>
      <c r="AD349" s="7">
        <f t="shared" si="89"/>
        <v>-32.258064516129032</v>
      </c>
      <c r="AE349" s="1" t="b">
        <f t="shared" si="90"/>
        <v>0</v>
      </c>
      <c r="AF349" s="1">
        <v>313040</v>
      </c>
      <c r="AG349" s="1" t="s">
        <v>389</v>
      </c>
      <c r="AH349" s="1">
        <v>61</v>
      </c>
      <c r="AI349" s="1">
        <v>76</v>
      </c>
      <c r="AJ349" s="7">
        <f t="shared" si="91"/>
        <v>-24.590163934426229</v>
      </c>
      <c r="AK349" s="1" t="b">
        <f t="shared" si="92"/>
        <v>0</v>
      </c>
      <c r="AL349" s="1">
        <v>313040</v>
      </c>
      <c r="AM349" s="1" t="s">
        <v>389</v>
      </c>
      <c r="AN349" s="1">
        <v>60</v>
      </c>
      <c r="AO349" s="1">
        <v>70</v>
      </c>
      <c r="AP349" s="7">
        <f t="shared" si="93"/>
        <v>-16.666666666666664</v>
      </c>
      <c r="AQ349" s="1" t="b">
        <f t="shared" si="94"/>
        <v>0</v>
      </c>
      <c r="AR349" s="1">
        <v>313040</v>
      </c>
      <c r="AS349" s="1" t="s">
        <v>389</v>
      </c>
      <c r="AT349" s="4" t="str">
        <f t="shared" si="96"/>
        <v>N</v>
      </c>
      <c r="AU349" s="4" t="str">
        <f t="shared" si="97"/>
        <v>N</v>
      </c>
      <c r="AV349" s="4" t="str">
        <f t="shared" si="98"/>
        <v>N</v>
      </c>
      <c r="AW349" s="4" t="str">
        <f t="shared" si="99"/>
        <v>S</v>
      </c>
      <c r="AX349" s="4" t="str">
        <f t="shared" si="100"/>
        <v>N</v>
      </c>
      <c r="AY349" s="4" t="str">
        <f t="shared" si="101"/>
        <v>Risco Alto</v>
      </c>
    </row>
    <row r="350" spans="1:51" ht="16.5" x14ac:dyDescent="0.3">
      <c r="A350" s="1" t="s">
        <v>2572</v>
      </c>
      <c r="B350" s="1" t="s">
        <v>390</v>
      </c>
      <c r="C350">
        <v>136</v>
      </c>
      <c r="D350" s="5">
        <v>11633</v>
      </c>
      <c r="E350" s="6">
        <f t="shared" si="86"/>
        <v>1.1690879394825067</v>
      </c>
      <c r="F350" s="7">
        <v>100.99</v>
      </c>
      <c r="G350" s="7">
        <v>91.09</v>
      </c>
      <c r="H350" s="7">
        <v>90.1</v>
      </c>
      <c r="I350" s="7">
        <v>111.88</v>
      </c>
      <c r="J350" s="7">
        <v>90.1</v>
      </c>
      <c r="K350" s="7">
        <v>114.85</v>
      </c>
      <c r="L350" s="7">
        <v>90.1</v>
      </c>
      <c r="M350" s="7">
        <v>89.11</v>
      </c>
      <c r="N350" s="1">
        <v>104.95</v>
      </c>
      <c r="O350" s="7">
        <v>97.03</v>
      </c>
      <c r="P350" s="7">
        <v>91.09</v>
      </c>
      <c r="Q350" s="12">
        <f t="shared" si="95"/>
        <v>6</v>
      </c>
      <c r="R350" s="7">
        <f t="shared" si="87"/>
        <v>54.54545454545454</v>
      </c>
      <c r="S350" s="1" t="b">
        <f t="shared" si="88"/>
        <v>1</v>
      </c>
      <c r="T350" s="1">
        <v>313050</v>
      </c>
      <c r="U350" s="1" t="s">
        <v>390</v>
      </c>
      <c r="V350" s="1">
        <v>142</v>
      </c>
      <c r="W350" s="1">
        <v>144</v>
      </c>
      <c r="X350" s="1">
        <v>152</v>
      </c>
      <c r="Y350" s="1">
        <v>150</v>
      </c>
      <c r="Z350" s="1">
        <v>152</v>
      </c>
      <c r="AA350" s="1">
        <v>150</v>
      </c>
      <c r="AB350" s="7">
        <f t="shared" si="102"/>
        <v>-1.4084507042253522</v>
      </c>
      <c r="AC350" s="7">
        <f t="shared" si="103"/>
        <v>1.3157894736842104</v>
      </c>
      <c r="AD350" s="7">
        <f t="shared" si="89"/>
        <v>1.3157894736842104</v>
      </c>
      <c r="AE350" s="1" t="b">
        <f t="shared" si="90"/>
        <v>0</v>
      </c>
      <c r="AF350" s="1">
        <v>313050</v>
      </c>
      <c r="AG350" s="1" t="s">
        <v>390</v>
      </c>
      <c r="AH350" s="1">
        <v>148</v>
      </c>
      <c r="AI350" s="1">
        <v>152</v>
      </c>
      <c r="AJ350" s="7">
        <f t="shared" si="91"/>
        <v>-2.7027027027027026</v>
      </c>
      <c r="AK350" s="1" t="b">
        <f t="shared" si="92"/>
        <v>0</v>
      </c>
      <c r="AL350" s="1">
        <v>313050</v>
      </c>
      <c r="AM350" s="1" t="s">
        <v>390</v>
      </c>
      <c r="AN350" s="1">
        <v>150</v>
      </c>
      <c r="AO350" s="1">
        <v>143</v>
      </c>
      <c r="AP350" s="7">
        <f t="shared" si="93"/>
        <v>4.666666666666667</v>
      </c>
      <c r="AQ350" s="1" t="b">
        <f t="shared" si="94"/>
        <v>0</v>
      </c>
      <c r="AR350" s="1">
        <v>313050</v>
      </c>
      <c r="AS350" s="1" t="s">
        <v>390</v>
      </c>
      <c r="AT350" s="4" t="str">
        <f t="shared" si="96"/>
        <v>N</v>
      </c>
      <c r="AU350" s="4" t="str">
        <f t="shared" si="97"/>
        <v>N</v>
      </c>
      <c r="AV350" s="4" t="str">
        <f t="shared" si="98"/>
        <v>N</v>
      </c>
      <c r="AW350" s="4" t="str">
        <f t="shared" si="99"/>
        <v>S</v>
      </c>
      <c r="AX350" s="4" t="str">
        <f t="shared" si="100"/>
        <v>N</v>
      </c>
      <c r="AY350" s="4" t="str">
        <f t="shared" si="101"/>
        <v>Risco Alto</v>
      </c>
    </row>
    <row r="351" spans="1:51" ht="16.5" x14ac:dyDescent="0.3">
      <c r="A351" s="1" t="s">
        <v>1129</v>
      </c>
      <c r="B351" s="1" t="s">
        <v>391</v>
      </c>
      <c r="C351">
        <v>79</v>
      </c>
      <c r="D351" s="5">
        <v>6502</v>
      </c>
      <c r="E351" s="6">
        <f t="shared" si="86"/>
        <v>1.215010765918179</v>
      </c>
      <c r="F351" s="7">
        <v>147.06</v>
      </c>
      <c r="G351" s="7">
        <v>94.12</v>
      </c>
      <c r="H351" s="7">
        <v>74.510000000000005</v>
      </c>
      <c r="I351" s="7">
        <v>103.92</v>
      </c>
      <c r="J351" s="7">
        <v>96.08</v>
      </c>
      <c r="K351" s="7">
        <v>117.65</v>
      </c>
      <c r="L351" s="7">
        <v>96.08</v>
      </c>
      <c r="M351" s="7">
        <v>94.12</v>
      </c>
      <c r="N351" s="1">
        <v>105.88</v>
      </c>
      <c r="O351" s="7">
        <v>82.35</v>
      </c>
      <c r="P351" s="7">
        <v>82.35</v>
      </c>
      <c r="Q351" s="12">
        <f t="shared" si="95"/>
        <v>7</v>
      </c>
      <c r="R351" s="7">
        <f t="shared" si="87"/>
        <v>63.636363636363633</v>
      </c>
      <c r="S351" s="1" t="b">
        <f t="shared" si="88"/>
        <v>1</v>
      </c>
      <c r="T351" s="1">
        <v>313055</v>
      </c>
      <c r="U351" s="1" t="s">
        <v>391</v>
      </c>
      <c r="V351" s="1">
        <v>39</v>
      </c>
      <c r="W351" s="1">
        <v>43</v>
      </c>
      <c r="X351" s="1">
        <v>41</v>
      </c>
      <c r="Y351" s="1">
        <v>42</v>
      </c>
      <c r="Z351" s="1">
        <v>41</v>
      </c>
      <c r="AA351" s="1">
        <v>42</v>
      </c>
      <c r="AB351" s="7">
        <f t="shared" si="102"/>
        <v>-10.256410256410255</v>
      </c>
      <c r="AC351" s="7">
        <f t="shared" si="103"/>
        <v>-2.4390243902439024</v>
      </c>
      <c r="AD351" s="7">
        <f t="shared" si="89"/>
        <v>-2.4390243902439024</v>
      </c>
      <c r="AE351" s="1" t="b">
        <f t="shared" si="90"/>
        <v>0</v>
      </c>
      <c r="AF351" s="1">
        <v>313055</v>
      </c>
      <c r="AG351" s="1" t="s">
        <v>391</v>
      </c>
      <c r="AH351" s="1">
        <v>43</v>
      </c>
      <c r="AI351" s="1">
        <v>43</v>
      </c>
      <c r="AJ351" s="7">
        <f t="shared" si="91"/>
        <v>0</v>
      </c>
      <c r="AK351" s="1" t="b">
        <f t="shared" si="92"/>
        <v>0</v>
      </c>
      <c r="AL351" s="1">
        <v>313055</v>
      </c>
      <c r="AM351" s="1" t="s">
        <v>391</v>
      </c>
      <c r="AN351" s="1">
        <v>43</v>
      </c>
      <c r="AO351" s="1">
        <v>41</v>
      </c>
      <c r="AP351" s="7">
        <f t="shared" si="93"/>
        <v>4.6511627906976747</v>
      </c>
      <c r="AQ351" s="1" t="b">
        <f t="shared" si="94"/>
        <v>0</v>
      </c>
      <c r="AR351" s="1">
        <v>313055</v>
      </c>
      <c r="AS351" s="1" t="s">
        <v>391</v>
      </c>
      <c r="AT351" s="4" t="str">
        <f t="shared" si="96"/>
        <v>N</v>
      </c>
      <c r="AU351" s="4" t="str">
        <f t="shared" si="97"/>
        <v>N</v>
      </c>
      <c r="AV351" s="4" t="str">
        <f t="shared" si="98"/>
        <v>N</v>
      </c>
      <c r="AW351" s="4" t="str">
        <f t="shared" si="99"/>
        <v>S</v>
      </c>
      <c r="AX351" s="4" t="str">
        <f t="shared" si="100"/>
        <v>N</v>
      </c>
      <c r="AY351" s="4" t="str">
        <f t="shared" si="101"/>
        <v>Risco Alto</v>
      </c>
    </row>
    <row r="352" spans="1:51" ht="16.5" x14ac:dyDescent="0.3">
      <c r="A352" s="1" t="s">
        <v>2119</v>
      </c>
      <c r="B352" s="1" t="s">
        <v>392</v>
      </c>
      <c r="C352">
        <v>77</v>
      </c>
      <c r="D352" s="5">
        <v>6973</v>
      </c>
      <c r="E352" s="6">
        <f t="shared" si="86"/>
        <v>1.1042592858167217</v>
      </c>
      <c r="F352" s="7">
        <v>122.86</v>
      </c>
      <c r="G352" s="7">
        <v>102.86</v>
      </c>
      <c r="H352" s="7">
        <v>120</v>
      </c>
      <c r="I352" s="7">
        <v>108.57</v>
      </c>
      <c r="J352" s="7">
        <v>111.43</v>
      </c>
      <c r="K352" s="7">
        <v>111.43</v>
      </c>
      <c r="L352" s="7">
        <v>108.57</v>
      </c>
      <c r="M352" s="7">
        <v>114.29</v>
      </c>
      <c r="N352" s="1">
        <v>151.43</v>
      </c>
      <c r="O352" s="7">
        <v>114.29</v>
      </c>
      <c r="P352" s="7">
        <v>105.71</v>
      </c>
      <c r="Q352" s="12">
        <f t="shared" si="95"/>
        <v>11</v>
      </c>
      <c r="R352" s="7">
        <f t="shared" si="87"/>
        <v>100</v>
      </c>
      <c r="S352" s="1" t="b">
        <f t="shared" si="88"/>
        <v>1</v>
      </c>
      <c r="T352" s="1">
        <v>313060</v>
      </c>
      <c r="U352" s="1" t="s">
        <v>392</v>
      </c>
      <c r="V352" s="1">
        <v>70</v>
      </c>
      <c r="W352" s="1">
        <v>71</v>
      </c>
      <c r="X352" s="1">
        <v>67</v>
      </c>
      <c r="Y352" s="1">
        <v>73</v>
      </c>
      <c r="Z352" s="1">
        <v>67</v>
      </c>
      <c r="AA352" s="1">
        <v>73</v>
      </c>
      <c r="AB352" s="7">
        <f t="shared" si="102"/>
        <v>-1.4285714285714286</v>
      </c>
      <c r="AC352" s="7">
        <f t="shared" si="103"/>
        <v>-8.9552238805970141</v>
      </c>
      <c r="AD352" s="7">
        <f t="shared" si="89"/>
        <v>-8.9552238805970141</v>
      </c>
      <c r="AE352" s="1" t="b">
        <f t="shared" si="90"/>
        <v>0</v>
      </c>
      <c r="AF352" s="1">
        <v>313060</v>
      </c>
      <c r="AG352" s="1" t="s">
        <v>392</v>
      </c>
      <c r="AH352" s="1">
        <v>69</v>
      </c>
      <c r="AI352" s="1">
        <v>48</v>
      </c>
      <c r="AJ352" s="7">
        <f t="shared" si="91"/>
        <v>30.434782608695656</v>
      </c>
      <c r="AK352" s="1" t="b">
        <f t="shared" si="92"/>
        <v>0</v>
      </c>
      <c r="AL352" s="1">
        <v>313060</v>
      </c>
      <c r="AM352" s="1" t="s">
        <v>392</v>
      </c>
      <c r="AN352" s="1">
        <v>69</v>
      </c>
      <c r="AO352" s="1">
        <v>42</v>
      </c>
      <c r="AP352" s="7">
        <f t="shared" si="93"/>
        <v>39.130434782608695</v>
      </c>
      <c r="AQ352" s="1" t="b">
        <f t="shared" si="94"/>
        <v>0</v>
      </c>
      <c r="AR352" s="1">
        <v>313060</v>
      </c>
      <c r="AS352" s="1" t="s">
        <v>392</v>
      </c>
      <c r="AT352" s="4" t="str">
        <f t="shared" si="96"/>
        <v>S</v>
      </c>
      <c r="AU352" s="4" t="str">
        <f t="shared" si="97"/>
        <v>N</v>
      </c>
      <c r="AV352" s="4" t="str">
        <f t="shared" si="98"/>
        <v>N</v>
      </c>
      <c r="AW352" s="4" t="str">
        <f t="shared" si="99"/>
        <v>N</v>
      </c>
      <c r="AX352" s="4" t="str">
        <f t="shared" si="100"/>
        <v>N</v>
      </c>
      <c r="AY352" s="4" t="str">
        <f t="shared" si="101"/>
        <v>Risco muito baixo</v>
      </c>
    </row>
    <row r="353" spans="1:51" ht="16.5" x14ac:dyDescent="0.3">
      <c r="A353" s="1" t="s">
        <v>1788</v>
      </c>
      <c r="B353" s="1" t="s">
        <v>393</v>
      </c>
      <c r="C353">
        <v>70</v>
      </c>
      <c r="D353" s="5">
        <v>7316</v>
      </c>
      <c r="E353" s="6">
        <f t="shared" si="86"/>
        <v>0.95680699835975946</v>
      </c>
      <c r="F353" s="7">
        <v>30.51</v>
      </c>
      <c r="G353" s="7">
        <v>69.489999999999995</v>
      </c>
      <c r="H353" s="7">
        <v>45.76</v>
      </c>
      <c r="I353" s="7">
        <v>71.19</v>
      </c>
      <c r="J353" s="7">
        <v>110.17</v>
      </c>
      <c r="K353" s="7">
        <v>74.58</v>
      </c>
      <c r="L353" s="7">
        <v>72.88</v>
      </c>
      <c r="M353" s="7">
        <v>71.19</v>
      </c>
      <c r="N353" s="1">
        <v>77.97</v>
      </c>
      <c r="O353" s="7">
        <v>72.88</v>
      </c>
      <c r="P353" s="7">
        <v>74.58</v>
      </c>
      <c r="Q353" s="12">
        <f t="shared" si="95"/>
        <v>1</v>
      </c>
      <c r="R353" s="7">
        <f t="shared" si="87"/>
        <v>9.0909090909090917</v>
      </c>
      <c r="S353" s="1" t="b">
        <f t="shared" si="88"/>
        <v>1</v>
      </c>
      <c r="T353" s="1">
        <v>313065</v>
      </c>
      <c r="U353" s="1" t="s">
        <v>393</v>
      </c>
      <c r="V353" s="1">
        <v>61</v>
      </c>
      <c r="W353" s="1">
        <v>72</v>
      </c>
      <c r="X353" s="1">
        <v>61</v>
      </c>
      <c r="Y353" s="1">
        <v>72</v>
      </c>
      <c r="Z353" s="1">
        <v>61</v>
      </c>
      <c r="AA353" s="1">
        <v>72</v>
      </c>
      <c r="AB353" s="7">
        <f t="shared" si="102"/>
        <v>-18.032786885245901</v>
      </c>
      <c r="AC353" s="7">
        <f t="shared" si="103"/>
        <v>-18.032786885245901</v>
      </c>
      <c r="AD353" s="7">
        <f t="shared" si="89"/>
        <v>-18.032786885245901</v>
      </c>
      <c r="AE353" s="1" t="b">
        <f t="shared" si="90"/>
        <v>0</v>
      </c>
      <c r="AF353" s="1">
        <v>313065</v>
      </c>
      <c r="AG353" s="1" t="s">
        <v>393</v>
      </c>
      <c r="AH353" s="1">
        <v>62</v>
      </c>
      <c r="AI353" s="1">
        <v>70</v>
      </c>
      <c r="AJ353" s="7">
        <f t="shared" si="91"/>
        <v>-12.903225806451612</v>
      </c>
      <c r="AK353" s="1" t="b">
        <f t="shared" si="92"/>
        <v>0</v>
      </c>
      <c r="AL353" s="1">
        <v>313065</v>
      </c>
      <c r="AM353" s="1" t="s">
        <v>393</v>
      </c>
      <c r="AN353" s="1">
        <v>61</v>
      </c>
      <c r="AO353" s="1">
        <v>64</v>
      </c>
      <c r="AP353" s="7">
        <f t="shared" si="93"/>
        <v>-4.918032786885246</v>
      </c>
      <c r="AQ353" s="1" t="b">
        <f t="shared" si="94"/>
        <v>0</v>
      </c>
      <c r="AR353" s="1">
        <v>313065</v>
      </c>
      <c r="AS353" s="1" t="s">
        <v>393</v>
      </c>
      <c r="AT353" s="4" t="str">
        <f t="shared" si="96"/>
        <v>N</v>
      </c>
      <c r="AU353" s="4" t="str">
        <f t="shared" si="97"/>
        <v>N</v>
      </c>
      <c r="AV353" s="4" t="str">
        <f t="shared" si="98"/>
        <v>N</v>
      </c>
      <c r="AW353" s="4" t="str">
        <f t="shared" si="99"/>
        <v>S</v>
      </c>
      <c r="AX353" s="4" t="str">
        <f t="shared" si="100"/>
        <v>N</v>
      </c>
      <c r="AY353" s="4" t="str">
        <f t="shared" si="101"/>
        <v>Risco Alto</v>
      </c>
    </row>
    <row r="354" spans="1:51" ht="16.5" x14ac:dyDescent="0.3">
      <c r="A354" s="1" t="s">
        <v>2490</v>
      </c>
      <c r="B354" s="1" t="s">
        <v>394</v>
      </c>
      <c r="C354">
        <v>62</v>
      </c>
      <c r="D354" s="5">
        <v>6312</v>
      </c>
      <c r="E354" s="6">
        <f t="shared" si="86"/>
        <v>0.98225602027883396</v>
      </c>
      <c r="F354" s="7">
        <v>63.89</v>
      </c>
      <c r="G354" s="7">
        <v>136.11000000000001</v>
      </c>
      <c r="H354" s="7">
        <v>58.33</v>
      </c>
      <c r="I354" s="7">
        <v>169.44</v>
      </c>
      <c r="J354" s="7">
        <v>241.67</v>
      </c>
      <c r="K354" s="7">
        <v>147.22</v>
      </c>
      <c r="L354" s="7">
        <v>144.44</v>
      </c>
      <c r="M354" s="7">
        <v>150</v>
      </c>
      <c r="N354" s="1">
        <v>102.78</v>
      </c>
      <c r="O354" s="7">
        <v>111.11</v>
      </c>
      <c r="P354" s="7">
        <v>108.33</v>
      </c>
      <c r="Q354" s="12">
        <f t="shared" si="95"/>
        <v>9</v>
      </c>
      <c r="R354" s="7">
        <f t="shared" si="87"/>
        <v>81.818181818181827</v>
      </c>
      <c r="S354" s="1" t="b">
        <f t="shared" si="88"/>
        <v>1</v>
      </c>
      <c r="T354" s="1">
        <v>313070</v>
      </c>
      <c r="U354" s="1" t="s">
        <v>394</v>
      </c>
      <c r="V354" s="1">
        <v>60</v>
      </c>
      <c r="W354" s="1">
        <v>54</v>
      </c>
      <c r="X354" s="1">
        <v>63</v>
      </c>
      <c r="Y354" s="1">
        <v>58</v>
      </c>
      <c r="Z354" s="1">
        <v>63</v>
      </c>
      <c r="AA354" s="1">
        <v>58</v>
      </c>
      <c r="AB354" s="7">
        <f t="shared" si="102"/>
        <v>10</v>
      </c>
      <c r="AC354" s="7">
        <f t="shared" si="103"/>
        <v>7.9365079365079358</v>
      </c>
      <c r="AD354" s="7">
        <f t="shared" si="89"/>
        <v>7.9365079365079358</v>
      </c>
      <c r="AE354" s="1" t="b">
        <f t="shared" si="90"/>
        <v>0</v>
      </c>
      <c r="AF354" s="1">
        <v>313070</v>
      </c>
      <c r="AG354" s="1" t="s">
        <v>394</v>
      </c>
      <c r="AH354" s="1">
        <v>64</v>
      </c>
      <c r="AI354" s="1">
        <v>56</v>
      </c>
      <c r="AJ354" s="7">
        <f t="shared" si="91"/>
        <v>12.5</v>
      </c>
      <c r="AK354" s="1" t="b">
        <f t="shared" si="92"/>
        <v>0</v>
      </c>
      <c r="AL354" s="1">
        <v>313070</v>
      </c>
      <c r="AM354" s="1" t="s">
        <v>394</v>
      </c>
      <c r="AN354" s="1">
        <v>65</v>
      </c>
      <c r="AO354" s="1">
        <v>43</v>
      </c>
      <c r="AP354" s="7">
        <f t="shared" si="93"/>
        <v>33.846153846153847</v>
      </c>
      <c r="AQ354" s="1" t="b">
        <f t="shared" si="94"/>
        <v>0</v>
      </c>
      <c r="AR354" s="1">
        <v>313070</v>
      </c>
      <c r="AS354" s="1" t="s">
        <v>394</v>
      </c>
      <c r="AT354" s="4" t="str">
        <f t="shared" si="96"/>
        <v>N</v>
      </c>
      <c r="AU354" s="4" t="str">
        <f t="shared" si="97"/>
        <v>S</v>
      </c>
      <c r="AV354" s="4" t="str">
        <f t="shared" si="98"/>
        <v>N</v>
      </c>
      <c r="AW354" s="4" t="str">
        <f t="shared" si="99"/>
        <v>N</v>
      </c>
      <c r="AX354" s="4" t="str">
        <f t="shared" si="100"/>
        <v>N</v>
      </c>
      <c r="AY354" s="4" t="str">
        <f t="shared" si="101"/>
        <v>Risco Baixo</v>
      </c>
    </row>
    <row r="355" spans="1:51" ht="16.5" x14ac:dyDescent="0.3">
      <c r="A355" s="1" t="s">
        <v>2574</v>
      </c>
      <c r="B355" s="1" t="s">
        <v>395</v>
      </c>
      <c r="C355">
        <v>24</v>
      </c>
      <c r="D355" s="5">
        <v>2650</v>
      </c>
      <c r="E355" s="6">
        <f t="shared" si="86"/>
        <v>0.90566037735849059</v>
      </c>
      <c r="F355" s="7">
        <v>73.91</v>
      </c>
      <c r="G355" s="7">
        <v>78.260000000000005</v>
      </c>
      <c r="H355" s="7" t="s">
        <v>62</v>
      </c>
      <c r="I355" s="7">
        <v>95.65</v>
      </c>
      <c r="J355" s="7">
        <v>78.260000000000005</v>
      </c>
      <c r="K355" s="7">
        <v>86.96</v>
      </c>
      <c r="L355" s="7">
        <v>78.260000000000005</v>
      </c>
      <c r="M355" s="7">
        <v>82.61</v>
      </c>
      <c r="N355" s="1">
        <v>56.52</v>
      </c>
      <c r="O355" s="7">
        <v>78.260000000000005</v>
      </c>
      <c r="P355" s="7">
        <v>65.22</v>
      </c>
      <c r="Q355" s="12">
        <f t="shared" si="95"/>
        <v>1</v>
      </c>
      <c r="R355" s="7">
        <f t="shared" si="87"/>
        <v>9.0909090909090917</v>
      </c>
      <c r="S355" s="1" t="b">
        <f t="shared" si="88"/>
        <v>1</v>
      </c>
      <c r="T355" s="1">
        <v>313080</v>
      </c>
      <c r="U355" s="1" t="s">
        <v>395</v>
      </c>
      <c r="V355" s="1">
        <v>29</v>
      </c>
      <c r="W355" s="1">
        <v>24</v>
      </c>
      <c r="X355" s="1">
        <v>29</v>
      </c>
      <c r="Y355" s="1">
        <v>24</v>
      </c>
      <c r="Z355" s="1">
        <v>29</v>
      </c>
      <c r="AA355" s="1">
        <v>24</v>
      </c>
      <c r="AB355" s="7">
        <f t="shared" si="102"/>
        <v>17.241379310344829</v>
      </c>
      <c r="AC355" s="7">
        <f t="shared" si="103"/>
        <v>17.241379310344829</v>
      </c>
      <c r="AD355" s="7">
        <f t="shared" si="89"/>
        <v>17.241379310344829</v>
      </c>
      <c r="AE355" s="1" t="b">
        <f t="shared" si="90"/>
        <v>0</v>
      </c>
      <c r="AF355" s="1">
        <v>313080</v>
      </c>
      <c r="AG355" s="1" t="s">
        <v>395</v>
      </c>
      <c r="AH355" s="1">
        <v>29</v>
      </c>
      <c r="AI355" s="1">
        <v>26</v>
      </c>
      <c r="AJ355" s="7">
        <f t="shared" si="91"/>
        <v>10.344827586206897</v>
      </c>
      <c r="AK355" s="1" t="b">
        <f t="shared" si="92"/>
        <v>0</v>
      </c>
      <c r="AL355" s="1">
        <v>313080</v>
      </c>
      <c r="AM355" s="1" t="s">
        <v>395</v>
      </c>
      <c r="AN355" s="1">
        <v>29</v>
      </c>
      <c r="AO355" s="1">
        <v>26</v>
      </c>
      <c r="AP355" s="7">
        <f t="shared" si="93"/>
        <v>10.344827586206897</v>
      </c>
      <c r="AQ355" s="1" t="b">
        <f t="shared" si="94"/>
        <v>0</v>
      </c>
      <c r="AR355" s="1">
        <v>313080</v>
      </c>
      <c r="AS355" s="1" t="s">
        <v>395</v>
      </c>
      <c r="AT355" s="4" t="str">
        <f t="shared" si="96"/>
        <v>N</v>
      </c>
      <c r="AU355" s="4" t="str">
        <f t="shared" si="97"/>
        <v>N</v>
      </c>
      <c r="AV355" s="4" t="str">
        <f t="shared" si="98"/>
        <v>N</v>
      </c>
      <c r="AW355" s="4" t="str">
        <f t="shared" si="99"/>
        <v>S</v>
      </c>
      <c r="AX355" s="4" t="str">
        <f t="shared" si="100"/>
        <v>N</v>
      </c>
      <c r="AY355" s="4" t="str">
        <f t="shared" si="101"/>
        <v>Risco Alto</v>
      </c>
    </row>
    <row r="356" spans="1:51" ht="16.5" x14ac:dyDescent="0.3">
      <c r="A356" s="1" t="s">
        <v>1131</v>
      </c>
      <c r="B356" s="1" t="s">
        <v>396</v>
      </c>
      <c r="C356">
        <v>237</v>
      </c>
      <c r="D356" s="5">
        <v>24204</v>
      </c>
      <c r="E356" s="6">
        <f t="shared" si="86"/>
        <v>0.97917699553792759</v>
      </c>
      <c r="F356" s="7">
        <v>126.25</v>
      </c>
      <c r="G356" s="7">
        <v>112.5</v>
      </c>
      <c r="H356" s="7">
        <v>88.13</v>
      </c>
      <c r="I356" s="7">
        <v>119.38</v>
      </c>
      <c r="J356" s="7">
        <v>126.88</v>
      </c>
      <c r="K356" s="7">
        <v>118.13</v>
      </c>
      <c r="L356" s="7">
        <v>120.63</v>
      </c>
      <c r="M356" s="7">
        <v>121.88</v>
      </c>
      <c r="N356" s="1">
        <v>128.13</v>
      </c>
      <c r="O356" s="7">
        <v>99.38</v>
      </c>
      <c r="P356" s="7">
        <v>112.5</v>
      </c>
      <c r="Q356" s="12">
        <f t="shared" si="95"/>
        <v>10</v>
      </c>
      <c r="R356" s="7">
        <f t="shared" si="87"/>
        <v>90.909090909090907</v>
      </c>
      <c r="S356" s="1" t="b">
        <f t="shared" si="88"/>
        <v>1</v>
      </c>
      <c r="T356" s="1">
        <v>313090</v>
      </c>
      <c r="U356" s="1" t="s">
        <v>396</v>
      </c>
      <c r="V356" s="1">
        <v>247</v>
      </c>
      <c r="W356" s="1">
        <v>251</v>
      </c>
      <c r="X356" s="1">
        <v>254</v>
      </c>
      <c r="Y356" s="1">
        <v>265</v>
      </c>
      <c r="Z356" s="1">
        <v>254</v>
      </c>
      <c r="AA356" s="1">
        <v>265</v>
      </c>
      <c r="AB356" s="7">
        <f t="shared" si="102"/>
        <v>-1.6194331983805668</v>
      </c>
      <c r="AC356" s="7">
        <f t="shared" si="103"/>
        <v>-4.3307086614173231</v>
      </c>
      <c r="AD356" s="7">
        <f t="shared" si="89"/>
        <v>-4.3307086614173231</v>
      </c>
      <c r="AE356" s="1" t="b">
        <f t="shared" si="90"/>
        <v>0</v>
      </c>
      <c r="AF356" s="1">
        <v>313090</v>
      </c>
      <c r="AG356" s="1" t="s">
        <v>396</v>
      </c>
      <c r="AH356" s="1">
        <v>252</v>
      </c>
      <c r="AI356" s="1">
        <v>282</v>
      </c>
      <c r="AJ356" s="7">
        <f t="shared" si="91"/>
        <v>-11.904761904761903</v>
      </c>
      <c r="AK356" s="1" t="b">
        <f t="shared" si="92"/>
        <v>0</v>
      </c>
      <c r="AL356" s="1">
        <v>313090</v>
      </c>
      <c r="AM356" s="1" t="s">
        <v>396</v>
      </c>
      <c r="AN356" s="1">
        <v>253</v>
      </c>
      <c r="AO356" s="1">
        <v>243</v>
      </c>
      <c r="AP356" s="7">
        <f t="shared" si="93"/>
        <v>3.9525691699604746</v>
      </c>
      <c r="AQ356" s="1" t="b">
        <f t="shared" si="94"/>
        <v>0</v>
      </c>
      <c r="AR356" s="1">
        <v>313090</v>
      </c>
      <c r="AS356" s="1" t="s">
        <v>396</v>
      </c>
      <c r="AT356" s="4" t="str">
        <f t="shared" si="96"/>
        <v>N</v>
      </c>
      <c r="AU356" s="4" t="str">
        <f t="shared" si="97"/>
        <v>S</v>
      </c>
      <c r="AV356" s="4" t="str">
        <f t="shared" si="98"/>
        <v>N</v>
      </c>
      <c r="AW356" s="4" t="str">
        <f t="shared" si="99"/>
        <v>N</v>
      </c>
      <c r="AX356" s="4" t="str">
        <f t="shared" si="100"/>
        <v>N</v>
      </c>
      <c r="AY356" s="4" t="str">
        <f t="shared" si="101"/>
        <v>Risco Baixo</v>
      </c>
    </row>
    <row r="357" spans="1:51" ht="16.5" x14ac:dyDescent="0.3">
      <c r="A357" s="1" t="s">
        <v>2252</v>
      </c>
      <c r="B357" s="1" t="s">
        <v>397</v>
      </c>
      <c r="C357">
        <v>85</v>
      </c>
      <c r="D357" s="5">
        <v>5846</v>
      </c>
      <c r="E357" s="6">
        <f t="shared" si="86"/>
        <v>1.453985631200821</v>
      </c>
      <c r="F357" s="7">
        <v>128.30000000000001</v>
      </c>
      <c r="G357" s="7">
        <v>115.09</v>
      </c>
      <c r="H357" s="7">
        <v>130.19</v>
      </c>
      <c r="I357" s="7">
        <v>118.87</v>
      </c>
      <c r="J357" s="7">
        <v>111.32</v>
      </c>
      <c r="K357" s="7">
        <v>128.30000000000001</v>
      </c>
      <c r="L357" s="7">
        <v>111.32</v>
      </c>
      <c r="M357" s="7">
        <v>107.55</v>
      </c>
      <c r="N357" s="1">
        <v>105.66</v>
      </c>
      <c r="O357" s="7">
        <v>126.42</v>
      </c>
      <c r="P357" s="7">
        <v>101.89</v>
      </c>
      <c r="Q357" s="12">
        <f t="shared" si="95"/>
        <v>11</v>
      </c>
      <c r="R357" s="7">
        <f t="shared" si="87"/>
        <v>100</v>
      </c>
      <c r="S357" s="1" t="b">
        <f t="shared" si="88"/>
        <v>1</v>
      </c>
      <c r="T357" s="1">
        <v>313100</v>
      </c>
      <c r="U357" s="1" t="s">
        <v>397</v>
      </c>
      <c r="V357" s="1">
        <v>113</v>
      </c>
      <c r="W357" s="1">
        <v>95</v>
      </c>
      <c r="X357" s="1">
        <v>118</v>
      </c>
      <c r="Y357" s="1">
        <v>102</v>
      </c>
      <c r="Z357" s="1">
        <v>118</v>
      </c>
      <c r="AA357" s="1">
        <v>102</v>
      </c>
      <c r="AB357" s="7">
        <f t="shared" si="102"/>
        <v>15.929203539823009</v>
      </c>
      <c r="AC357" s="7">
        <f t="shared" si="103"/>
        <v>13.559322033898304</v>
      </c>
      <c r="AD357" s="7">
        <f t="shared" si="89"/>
        <v>13.559322033898304</v>
      </c>
      <c r="AE357" s="1" t="b">
        <f t="shared" si="90"/>
        <v>0</v>
      </c>
      <c r="AF357" s="1">
        <v>313100</v>
      </c>
      <c r="AG357" s="1" t="s">
        <v>397</v>
      </c>
      <c r="AH357" s="1">
        <v>116</v>
      </c>
      <c r="AI357" s="1">
        <v>91</v>
      </c>
      <c r="AJ357" s="7">
        <f t="shared" si="91"/>
        <v>21.551724137931032</v>
      </c>
      <c r="AK357" s="1" t="b">
        <f t="shared" si="92"/>
        <v>0</v>
      </c>
      <c r="AL357" s="1">
        <v>313100</v>
      </c>
      <c r="AM357" s="1" t="s">
        <v>397</v>
      </c>
      <c r="AN357" s="1">
        <v>120</v>
      </c>
      <c r="AO357" s="1">
        <v>88</v>
      </c>
      <c r="AP357" s="7">
        <f t="shared" si="93"/>
        <v>26.666666666666668</v>
      </c>
      <c r="AQ357" s="1" t="b">
        <f t="shared" si="94"/>
        <v>0</v>
      </c>
      <c r="AR357" s="1">
        <v>313100</v>
      </c>
      <c r="AS357" s="1" t="s">
        <v>397</v>
      </c>
      <c r="AT357" s="4" t="str">
        <f t="shared" si="96"/>
        <v>S</v>
      </c>
      <c r="AU357" s="4" t="str">
        <f t="shared" si="97"/>
        <v>N</v>
      </c>
      <c r="AV357" s="4" t="str">
        <f t="shared" si="98"/>
        <v>N</v>
      </c>
      <c r="AW357" s="4" t="str">
        <f t="shared" si="99"/>
        <v>N</v>
      </c>
      <c r="AX357" s="4" t="str">
        <f t="shared" si="100"/>
        <v>N</v>
      </c>
      <c r="AY357" s="4" t="str">
        <f t="shared" si="101"/>
        <v>Risco muito baixo</v>
      </c>
    </row>
    <row r="358" spans="1:51" ht="16.5" x14ac:dyDescent="0.3">
      <c r="A358" s="1" t="s">
        <v>2254</v>
      </c>
      <c r="B358" s="1" t="s">
        <v>398</v>
      </c>
      <c r="C358">
        <v>77</v>
      </c>
      <c r="D358" s="5">
        <v>7034</v>
      </c>
      <c r="E358" s="6">
        <f t="shared" si="86"/>
        <v>1.0946829684390105</v>
      </c>
      <c r="F358" s="7">
        <v>104.44</v>
      </c>
      <c r="G358" s="7">
        <v>80</v>
      </c>
      <c r="H358" s="7">
        <v>20</v>
      </c>
      <c r="I358" s="7">
        <v>115.56</v>
      </c>
      <c r="J358" s="7">
        <v>120</v>
      </c>
      <c r="K358" s="7">
        <v>122.22</v>
      </c>
      <c r="L358" s="7">
        <v>117.78</v>
      </c>
      <c r="M358" s="7">
        <v>115.56</v>
      </c>
      <c r="N358" s="1">
        <v>151.11000000000001</v>
      </c>
      <c r="O358" s="7">
        <v>131.11000000000001</v>
      </c>
      <c r="P358" s="7">
        <v>131.11000000000001</v>
      </c>
      <c r="Q358" s="12">
        <f t="shared" si="95"/>
        <v>9</v>
      </c>
      <c r="R358" s="7">
        <f t="shared" si="87"/>
        <v>81.818181818181827</v>
      </c>
      <c r="S358" s="1" t="b">
        <f t="shared" si="88"/>
        <v>1</v>
      </c>
      <c r="T358" s="1">
        <v>313110</v>
      </c>
      <c r="U358" s="1" t="s">
        <v>398</v>
      </c>
      <c r="V358" s="1">
        <v>86</v>
      </c>
      <c r="W358" s="1">
        <v>94</v>
      </c>
      <c r="X358" s="1">
        <v>89</v>
      </c>
      <c r="Y358" s="1">
        <v>99</v>
      </c>
      <c r="Z358" s="1">
        <v>89</v>
      </c>
      <c r="AA358" s="1">
        <v>99</v>
      </c>
      <c r="AB358" s="7">
        <f t="shared" si="102"/>
        <v>-9.3023255813953494</v>
      </c>
      <c r="AC358" s="7">
        <f t="shared" si="103"/>
        <v>-11.235955056179774</v>
      </c>
      <c r="AD358" s="7">
        <f t="shared" si="89"/>
        <v>-11.235955056179774</v>
      </c>
      <c r="AE358" s="1" t="b">
        <f t="shared" si="90"/>
        <v>0</v>
      </c>
      <c r="AF358" s="1">
        <v>313110</v>
      </c>
      <c r="AG358" s="1" t="s">
        <v>398</v>
      </c>
      <c r="AH358" s="1">
        <v>91</v>
      </c>
      <c r="AI358" s="1">
        <v>96</v>
      </c>
      <c r="AJ358" s="7">
        <f t="shared" si="91"/>
        <v>-5.4945054945054945</v>
      </c>
      <c r="AK358" s="1" t="b">
        <f t="shared" si="92"/>
        <v>0</v>
      </c>
      <c r="AL358" s="1">
        <v>313110</v>
      </c>
      <c r="AM358" s="1" t="s">
        <v>398</v>
      </c>
      <c r="AN358" s="1">
        <v>89</v>
      </c>
      <c r="AO358" s="1">
        <v>94</v>
      </c>
      <c r="AP358" s="7">
        <f t="shared" si="93"/>
        <v>-5.6179775280898872</v>
      </c>
      <c r="AQ358" s="1" t="b">
        <f t="shared" si="94"/>
        <v>0</v>
      </c>
      <c r="AR358" s="1">
        <v>313110</v>
      </c>
      <c r="AS358" s="1" t="s">
        <v>398</v>
      </c>
      <c r="AT358" s="4" t="str">
        <f t="shared" si="96"/>
        <v>N</v>
      </c>
      <c r="AU358" s="4" t="str">
        <f t="shared" si="97"/>
        <v>S</v>
      </c>
      <c r="AV358" s="4" t="str">
        <f t="shared" si="98"/>
        <v>N</v>
      </c>
      <c r="AW358" s="4" t="str">
        <f t="shared" si="99"/>
        <v>N</v>
      </c>
      <c r="AX358" s="4" t="str">
        <f t="shared" si="100"/>
        <v>N</v>
      </c>
      <c r="AY358" s="4" t="str">
        <f t="shared" si="101"/>
        <v>Risco Baixo</v>
      </c>
    </row>
    <row r="359" spans="1:51" ht="16.5" x14ac:dyDescent="0.3">
      <c r="A359" s="1" t="s">
        <v>1133</v>
      </c>
      <c r="B359" s="1" t="s">
        <v>399</v>
      </c>
      <c r="C359">
        <v>217</v>
      </c>
      <c r="D359" s="5">
        <v>17037</v>
      </c>
      <c r="E359" s="6">
        <f t="shared" si="86"/>
        <v>1.273698421083524</v>
      </c>
      <c r="F359" s="7">
        <v>93.9</v>
      </c>
      <c r="G359" s="7">
        <v>56.71</v>
      </c>
      <c r="H359" s="7">
        <v>10.98</v>
      </c>
      <c r="I359" s="7">
        <v>76.22</v>
      </c>
      <c r="J359" s="7">
        <v>68.900000000000006</v>
      </c>
      <c r="K359" s="7">
        <v>82.93</v>
      </c>
      <c r="L359" s="7">
        <v>68.900000000000006</v>
      </c>
      <c r="M359" s="7">
        <v>71.34</v>
      </c>
      <c r="N359" s="1">
        <v>84.15</v>
      </c>
      <c r="O359" s="7">
        <v>29.88</v>
      </c>
      <c r="P359" s="7">
        <v>85.98</v>
      </c>
      <c r="Q359" s="12">
        <f t="shared" si="95"/>
        <v>1</v>
      </c>
      <c r="R359" s="7">
        <f t="shared" si="87"/>
        <v>9.0909090909090917</v>
      </c>
      <c r="S359" s="1" t="b">
        <f t="shared" si="88"/>
        <v>1</v>
      </c>
      <c r="T359" s="1">
        <v>313115</v>
      </c>
      <c r="U359" s="1" t="s">
        <v>399</v>
      </c>
      <c r="V359" s="1">
        <v>215</v>
      </c>
      <c r="W359" s="1">
        <v>230</v>
      </c>
      <c r="X359" s="1">
        <v>235</v>
      </c>
      <c r="Y359" s="1">
        <v>229</v>
      </c>
      <c r="Z359" s="1">
        <v>235</v>
      </c>
      <c r="AA359" s="1">
        <v>229</v>
      </c>
      <c r="AB359" s="7">
        <f t="shared" si="102"/>
        <v>-6.9767441860465116</v>
      </c>
      <c r="AC359" s="7">
        <f t="shared" si="103"/>
        <v>2.5531914893617018</v>
      </c>
      <c r="AD359" s="7">
        <f t="shared" si="89"/>
        <v>2.5531914893617018</v>
      </c>
      <c r="AE359" s="1" t="b">
        <f t="shared" si="90"/>
        <v>0</v>
      </c>
      <c r="AF359" s="1">
        <v>313115</v>
      </c>
      <c r="AG359" s="1" t="s">
        <v>399</v>
      </c>
      <c r="AH359" s="1">
        <v>233</v>
      </c>
      <c r="AI359" s="1">
        <v>198</v>
      </c>
      <c r="AJ359" s="7">
        <f t="shared" si="91"/>
        <v>15.021459227467812</v>
      </c>
      <c r="AK359" s="1" t="b">
        <f t="shared" si="92"/>
        <v>0</v>
      </c>
      <c r="AL359" s="1">
        <v>313115</v>
      </c>
      <c r="AM359" s="1" t="s">
        <v>399</v>
      </c>
      <c r="AN359" s="1">
        <v>235</v>
      </c>
      <c r="AO359" s="1">
        <v>197</v>
      </c>
      <c r="AP359" s="7">
        <f t="shared" si="93"/>
        <v>16.170212765957448</v>
      </c>
      <c r="AQ359" s="1" t="b">
        <f t="shared" si="94"/>
        <v>0</v>
      </c>
      <c r="AR359" s="1">
        <v>313115</v>
      </c>
      <c r="AS359" s="1" t="s">
        <v>399</v>
      </c>
      <c r="AT359" s="4" t="str">
        <f t="shared" si="96"/>
        <v>N</v>
      </c>
      <c r="AU359" s="4" t="str">
        <f t="shared" si="97"/>
        <v>N</v>
      </c>
      <c r="AV359" s="4" t="str">
        <f t="shared" si="98"/>
        <v>N</v>
      </c>
      <c r="AW359" s="4" t="str">
        <f t="shared" si="99"/>
        <v>S</v>
      </c>
      <c r="AX359" s="4" t="str">
        <f t="shared" si="100"/>
        <v>N</v>
      </c>
      <c r="AY359" s="4" t="str">
        <f t="shared" si="101"/>
        <v>Risco Alto</v>
      </c>
    </row>
    <row r="360" spans="1:51" ht="16.5" x14ac:dyDescent="0.3">
      <c r="A360" s="1" t="s">
        <v>1711</v>
      </c>
      <c r="B360" s="1" t="s">
        <v>400</v>
      </c>
      <c r="C360">
        <v>231</v>
      </c>
      <c r="D360" s="5">
        <v>18455</v>
      </c>
      <c r="E360" s="6">
        <f t="shared" si="86"/>
        <v>1.2516933080465997</v>
      </c>
      <c r="F360" s="7">
        <v>110.83</v>
      </c>
      <c r="G360" s="7">
        <v>85.99</v>
      </c>
      <c r="H360" s="7">
        <v>112.74</v>
      </c>
      <c r="I360" s="7">
        <v>93.63</v>
      </c>
      <c r="J360" s="7">
        <v>94.27</v>
      </c>
      <c r="K360" s="7">
        <v>96.18</v>
      </c>
      <c r="L360" s="7">
        <v>93.63</v>
      </c>
      <c r="M360" s="7">
        <v>92.99</v>
      </c>
      <c r="N360" s="1">
        <v>109.55</v>
      </c>
      <c r="O360" s="7">
        <v>94.9</v>
      </c>
      <c r="P360" s="7">
        <v>101.91</v>
      </c>
      <c r="Q360" s="12">
        <f t="shared" si="95"/>
        <v>5</v>
      </c>
      <c r="R360" s="7">
        <f t="shared" si="87"/>
        <v>45.454545454545453</v>
      </c>
      <c r="S360" s="1" t="b">
        <f t="shared" si="88"/>
        <v>1</v>
      </c>
      <c r="T360" s="1">
        <v>313120</v>
      </c>
      <c r="U360" s="1" t="s">
        <v>400</v>
      </c>
      <c r="V360" s="1">
        <v>260</v>
      </c>
      <c r="W360" s="1">
        <v>265</v>
      </c>
      <c r="X360" s="1">
        <v>275</v>
      </c>
      <c r="Y360" s="1">
        <v>271</v>
      </c>
      <c r="Z360" s="1">
        <v>275</v>
      </c>
      <c r="AA360" s="1">
        <v>271</v>
      </c>
      <c r="AB360" s="7">
        <f t="shared" si="102"/>
        <v>-1.9230769230769231</v>
      </c>
      <c r="AC360" s="7">
        <f t="shared" si="103"/>
        <v>1.4545454545454546</v>
      </c>
      <c r="AD360" s="7">
        <f t="shared" si="89"/>
        <v>1.4545454545454546</v>
      </c>
      <c r="AE360" s="1" t="b">
        <f t="shared" si="90"/>
        <v>0</v>
      </c>
      <c r="AF360" s="1">
        <v>313120</v>
      </c>
      <c r="AG360" s="1" t="s">
        <v>400</v>
      </c>
      <c r="AH360" s="1">
        <v>273</v>
      </c>
      <c r="AI360" s="1">
        <v>270</v>
      </c>
      <c r="AJ360" s="7">
        <f t="shared" si="91"/>
        <v>1.098901098901099</v>
      </c>
      <c r="AK360" s="1" t="b">
        <f t="shared" si="92"/>
        <v>0</v>
      </c>
      <c r="AL360" s="1">
        <v>313120</v>
      </c>
      <c r="AM360" s="1" t="s">
        <v>400</v>
      </c>
      <c r="AN360" s="1">
        <v>274</v>
      </c>
      <c r="AO360" s="1">
        <v>267</v>
      </c>
      <c r="AP360" s="7">
        <f t="shared" si="93"/>
        <v>2.5547445255474455</v>
      </c>
      <c r="AQ360" s="1" t="b">
        <f t="shared" si="94"/>
        <v>0</v>
      </c>
      <c r="AR360" s="1">
        <v>313120</v>
      </c>
      <c r="AS360" s="1" t="s">
        <v>400</v>
      </c>
      <c r="AT360" s="4" t="str">
        <f t="shared" si="96"/>
        <v>N</v>
      </c>
      <c r="AU360" s="4" t="str">
        <f t="shared" si="97"/>
        <v>N</v>
      </c>
      <c r="AV360" s="4" t="str">
        <f t="shared" si="98"/>
        <v>N</v>
      </c>
      <c r="AW360" s="4" t="str">
        <f t="shared" si="99"/>
        <v>S</v>
      </c>
      <c r="AX360" s="4" t="str">
        <f t="shared" si="100"/>
        <v>N</v>
      </c>
      <c r="AY360" s="4" t="str">
        <f t="shared" si="101"/>
        <v>Risco Alto</v>
      </c>
    </row>
    <row r="361" spans="1:51" ht="16.5" x14ac:dyDescent="0.3">
      <c r="A361" s="1" t="s">
        <v>1135</v>
      </c>
      <c r="B361" s="1" t="s">
        <v>401</v>
      </c>
      <c r="C361">
        <v>2911</v>
      </c>
      <c r="D361" s="5">
        <v>243541</v>
      </c>
      <c r="E361" s="6">
        <f t="shared" si="86"/>
        <v>1.1952812873397087</v>
      </c>
      <c r="F361" s="7">
        <v>98.23</v>
      </c>
      <c r="G361" s="7">
        <v>70.64</v>
      </c>
      <c r="H361" s="7">
        <v>0.22</v>
      </c>
      <c r="I361" s="7">
        <v>77.59</v>
      </c>
      <c r="J361" s="7">
        <v>76.31</v>
      </c>
      <c r="K361" s="7">
        <v>83.48</v>
      </c>
      <c r="L361" s="7">
        <v>76.09</v>
      </c>
      <c r="M361" s="7">
        <v>76.260000000000005</v>
      </c>
      <c r="N361" s="1">
        <v>88.44</v>
      </c>
      <c r="O361" s="7">
        <v>81.27</v>
      </c>
      <c r="P361" s="7">
        <v>89.46</v>
      </c>
      <c r="Q361" s="12">
        <f t="shared" si="95"/>
        <v>1</v>
      </c>
      <c r="R361" s="7">
        <f t="shared" si="87"/>
        <v>9.0909090909090917</v>
      </c>
      <c r="S361" s="1" t="b">
        <f t="shared" si="88"/>
        <v>1</v>
      </c>
      <c r="T361" s="1">
        <v>313130</v>
      </c>
      <c r="U361" s="1" t="s">
        <v>401</v>
      </c>
      <c r="V361" s="1">
        <v>3048</v>
      </c>
      <c r="W361" s="1">
        <v>3214</v>
      </c>
      <c r="X361" s="1">
        <v>3190</v>
      </c>
      <c r="Y361" s="1">
        <v>3303</v>
      </c>
      <c r="Z361" s="1">
        <v>3190</v>
      </c>
      <c r="AA361" s="1">
        <v>3303</v>
      </c>
      <c r="AB361" s="7">
        <f t="shared" si="102"/>
        <v>-5.4461942257217855</v>
      </c>
      <c r="AC361" s="7">
        <f t="shared" si="103"/>
        <v>-3.542319749216301</v>
      </c>
      <c r="AD361" s="7">
        <f t="shared" si="89"/>
        <v>-3.542319749216301</v>
      </c>
      <c r="AE361" s="1" t="b">
        <f t="shared" si="90"/>
        <v>0</v>
      </c>
      <c r="AF361" s="1">
        <v>313130</v>
      </c>
      <c r="AG361" s="1" t="s">
        <v>401</v>
      </c>
      <c r="AH361" s="1">
        <v>3136</v>
      </c>
      <c r="AI361" s="1">
        <v>3312</v>
      </c>
      <c r="AJ361" s="7">
        <f t="shared" si="91"/>
        <v>-5.6122448979591839</v>
      </c>
      <c r="AK361" s="1" t="b">
        <f t="shared" si="92"/>
        <v>0</v>
      </c>
      <c r="AL361" s="1">
        <v>313130</v>
      </c>
      <c r="AM361" s="1" t="s">
        <v>401</v>
      </c>
      <c r="AN361" s="1">
        <v>3083</v>
      </c>
      <c r="AO361" s="1">
        <v>3268</v>
      </c>
      <c r="AP361" s="7">
        <f t="shared" si="93"/>
        <v>-6.0006487187804085</v>
      </c>
      <c r="AQ361" s="1" t="b">
        <f t="shared" si="94"/>
        <v>0</v>
      </c>
      <c r="AR361" s="1">
        <v>313130</v>
      </c>
      <c r="AS361" s="1" t="s">
        <v>401</v>
      </c>
      <c r="AT361" s="4" t="str">
        <f t="shared" si="96"/>
        <v>N</v>
      </c>
      <c r="AU361" s="4" t="str">
        <f t="shared" si="97"/>
        <v>N</v>
      </c>
      <c r="AV361" s="4" t="str">
        <f t="shared" si="98"/>
        <v>N</v>
      </c>
      <c r="AW361" s="4" t="str">
        <f t="shared" si="99"/>
        <v>S</v>
      </c>
      <c r="AX361" s="4" t="str">
        <f t="shared" si="100"/>
        <v>N</v>
      </c>
      <c r="AY361" s="4" t="str">
        <f t="shared" si="101"/>
        <v>Risco Alto</v>
      </c>
    </row>
    <row r="362" spans="1:51" ht="16.5" x14ac:dyDescent="0.3">
      <c r="A362" s="1" t="s">
        <v>1515</v>
      </c>
      <c r="B362" s="1" t="s">
        <v>402</v>
      </c>
      <c r="C362">
        <v>40</v>
      </c>
      <c r="D362" s="5">
        <v>4120</v>
      </c>
      <c r="E362" s="6">
        <f t="shared" si="86"/>
        <v>0.97087378640776689</v>
      </c>
      <c r="F362" s="7">
        <v>65.22</v>
      </c>
      <c r="G362" s="7">
        <v>95.65</v>
      </c>
      <c r="H362" s="7">
        <v>65.22</v>
      </c>
      <c r="I362" s="7">
        <v>95.65</v>
      </c>
      <c r="J362" s="7">
        <v>113.04</v>
      </c>
      <c r="K362" s="7">
        <v>91.3</v>
      </c>
      <c r="L362" s="7">
        <v>113.04</v>
      </c>
      <c r="M362" s="7">
        <v>108.7</v>
      </c>
      <c r="N362" s="1">
        <v>169.57</v>
      </c>
      <c r="O362" s="7">
        <v>130.43</v>
      </c>
      <c r="P362" s="7">
        <v>143.47999999999999</v>
      </c>
      <c r="Q362" s="12">
        <f t="shared" si="95"/>
        <v>8</v>
      </c>
      <c r="R362" s="7">
        <f t="shared" si="87"/>
        <v>72.727272727272734</v>
      </c>
      <c r="S362" s="1" t="b">
        <f t="shared" si="88"/>
        <v>1</v>
      </c>
      <c r="T362" s="1">
        <v>313140</v>
      </c>
      <c r="U362" s="1" t="s">
        <v>402</v>
      </c>
      <c r="V362" s="1">
        <v>47</v>
      </c>
      <c r="W362" s="1">
        <v>50</v>
      </c>
      <c r="X362" s="1">
        <v>48</v>
      </c>
      <c r="Y362" s="1">
        <v>50</v>
      </c>
      <c r="Z362" s="1">
        <v>48</v>
      </c>
      <c r="AA362" s="1">
        <v>50</v>
      </c>
      <c r="AB362" s="7">
        <f t="shared" si="102"/>
        <v>-6.3829787234042552</v>
      </c>
      <c r="AC362" s="7">
        <f t="shared" si="103"/>
        <v>-4.1666666666666661</v>
      </c>
      <c r="AD362" s="7">
        <f t="shared" si="89"/>
        <v>-4.1666666666666661</v>
      </c>
      <c r="AE362" s="1" t="b">
        <f t="shared" si="90"/>
        <v>0</v>
      </c>
      <c r="AF362" s="1">
        <v>313140</v>
      </c>
      <c r="AG362" s="1" t="s">
        <v>402</v>
      </c>
      <c r="AH362" s="1">
        <v>48</v>
      </c>
      <c r="AI362" s="1">
        <v>43</v>
      </c>
      <c r="AJ362" s="7">
        <f t="shared" si="91"/>
        <v>10.416666666666668</v>
      </c>
      <c r="AK362" s="1" t="b">
        <f t="shared" si="92"/>
        <v>0</v>
      </c>
      <c r="AL362" s="1">
        <v>313140</v>
      </c>
      <c r="AM362" s="1" t="s">
        <v>402</v>
      </c>
      <c r="AN362" s="1">
        <v>48</v>
      </c>
      <c r="AO362" s="1">
        <v>44</v>
      </c>
      <c r="AP362" s="7">
        <f t="shared" si="93"/>
        <v>8.3333333333333321</v>
      </c>
      <c r="AQ362" s="1" t="b">
        <f t="shared" si="94"/>
        <v>0</v>
      </c>
      <c r="AR362" s="1">
        <v>313140</v>
      </c>
      <c r="AS362" s="1" t="s">
        <v>402</v>
      </c>
      <c r="AT362" s="4" t="str">
        <f t="shared" si="96"/>
        <v>N</v>
      </c>
      <c r="AU362" s="4" t="str">
        <f t="shared" si="97"/>
        <v>N</v>
      </c>
      <c r="AV362" s="4" t="str">
        <f t="shared" si="98"/>
        <v>N</v>
      </c>
      <c r="AW362" s="4" t="str">
        <f t="shared" si="99"/>
        <v>S</v>
      </c>
      <c r="AX362" s="4" t="str">
        <f t="shared" si="100"/>
        <v>N</v>
      </c>
      <c r="AY362" s="4" t="str">
        <f t="shared" si="101"/>
        <v>Risco Alto</v>
      </c>
    </row>
    <row r="363" spans="1:51" ht="16.5" x14ac:dyDescent="0.3">
      <c r="A363" s="1" t="s">
        <v>2121</v>
      </c>
      <c r="B363" s="1" t="s">
        <v>403</v>
      </c>
      <c r="C363">
        <v>90</v>
      </c>
      <c r="D363" s="5">
        <v>9607</v>
      </c>
      <c r="E363" s="6">
        <f t="shared" si="86"/>
        <v>0.93681690434058495</v>
      </c>
      <c r="F363" s="7">
        <v>124.53</v>
      </c>
      <c r="G363" s="7">
        <v>116.98</v>
      </c>
      <c r="H363" s="7">
        <v>130.19</v>
      </c>
      <c r="I363" s="7">
        <v>122.64</v>
      </c>
      <c r="J363" s="7">
        <v>118.87</v>
      </c>
      <c r="K363" s="7">
        <v>118.87</v>
      </c>
      <c r="L363" s="7">
        <v>118.87</v>
      </c>
      <c r="M363" s="7">
        <v>126.42</v>
      </c>
      <c r="N363" s="1">
        <v>126.42</v>
      </c>
      <c r="O363" s="7">
        <v>120.75</v>
      </c>
      <c r="P363" s="7">
        <v>124.53</v>
      </c>
      <c r="Q363" s="12">
        <f t="shared" si="95"/>
        <v>11</v>
      </c>
      <c r="R363" s="7">
        <f t="shared" si="87"/>
        <v>100</v>
      </c>
      <c r="S363" s="1" t="b">
        <f t="shared" si="88"/>
        <v>1</v>
      </c>
      <c r="T363" s="1">
        <v>313150</v>
      </c>
      <c r="U363" s="1" t="s">
        <v>403</v>
      </c>
      <c r="V363" s="1">
        <v>92</v>
      </c>
      <c r="W363" s="1">
        <v>106</v>
      </c>
      <c r="X363" s="1">
        <v>94</v>
      </c>
      <c r="Y363" s="1">
        <v>109</v>
      </c>
      <c r="Z363" s="1">
        <v>92</v>
      </c>
      <c r="AA363" s="1">
        <v>109</v>
      </c>
      <c r="AB363" s="7">
        <f t="shared" si="102"/>
        <v>-15.217391304347828</v>
      </c>
      <c r="AC363" s="7">
        <f t="shared" si="103"/>
        <v>-15.957446808510639</v>
      </c>
      <c r="AD363" s="7">
        <f t="shared" si="89"/>
        <v>-18.478260869565215</v>
      </c>
      <c r="AE363" s="1" t="b">
        <f t="shared" si="90"/>
        <v>0</v>
      </c>
      <c r="AF363" s="1">
        <v>313150</v>
      </c>
      <c r="AG363" s="1" t="s">
        <v>403</v>
      </c>
      <c r="AH363" s="1">
        <v>91</v>
      </c>
      <c r="AI363" s="1">
        <v>107</v>
      </c>
      <c r="AJ363" s="7">
        <f t="shared" si="91"/>
        <v>-17.582417582417584</v>
      </c>
      <c r="AK363" s="1" t="b">
        <f t="shared" si="92"/>
        <v>0</v>
      </c>
      <c r="AL363" s="1">
        <v>313150</v>
      </c>
      <c r="AM363" s="1" t="s">
        <v>403</v>
      </c>
      <c r="AN363" s="1">
        <v>91</v>
      </c>
      <c r="AO363" s="1">
        <v>103</v>
      </c>
      <c r="AP363" s="7">
        <f t="shared" si="93"/>
        <v>-13.186813186813188</v>
      </c>
      <c r="AQ363" s="1" t="b">
        <f t="shared" si="94"/>
        <v>0</v>
      </c>
      <c r="AR363" s="1">
        <v>313150</v>
      </c>
      <c r="AS363" s="1" t="s">
        <v>403</v>
      </c>
      <c r="AT363" s="4" t="str">
        <f t="shared" si="96"/>
        <v>S</v>
      </c>
      <c r="AU363" s="4" t="str">
        <f t="shared" si="97"/>
        <v>N</v>
      </c>
      <c r="AV363" s="4" t="str">
        <f t="shared" si="98"/>
        <v>N</v>
      </c>
      <c r="AW363" s="4" t="str">
        <f t="shared" si="99"/>
        <v>N</v>
      </c>
      <c r="AX363" s="4" t="str">
        <f t="shared" si="100"/>
        <v>N</v>
      </c>
      <c r="AY363" s="4" t="str">
        <f t="shared" si="101"/>
        <v>Risco muito baixo</v>
      </c>
    </row>
    <row r="364" spans="1:51" ht="16.5" x14ac:dyDescent="0.3">
      <c r="A364" s="1" t="s">
        <v>2492</v>
      </c>
      <c r="B364" s="1" t="s">
        <v>404</v>
      </c>
      <c r="C364">
        <v>76</v>
      </c>
      <c r="D364" s="5">
        <v>6553</v>
      </c>
      <c r="E364" s="6">
        <f t="shared" si="86"/>
        <v>1.1597741492446207</v>
      </c>
      <c r="F364" s="7">
        <v>50</v>
      </c>
      <c r="G364" s="7">
        <v>109.26</v>
      </c>
      <c r="H364" s="7">
        <v>44.44</v>
      </c>
      <c r="I364" s="7">
        <v>105.56</v>
      </c>
      <c r="J364" s="7">
        <v>98.15</v>
      </c>
      <c r="K364" s="7">
        <v>112.96</v>
      </c>
      <c r="L364" s="7">
        <v>96.3</v>
      </c>
      <c r="M364" s="7">
        <v>100</v>
      </c>
      <c r="N364" s="1">
        <v>112.96</v>
      </c>
      <c r="O364" s="7">
        <v>112.96</v>
      </c>
      <c r="P364" s="7">
        <v>103.7</v>
      </c>
      <c r="Q364" s="12">
        <f t="shared" si="95"/>
        <v>9</v>
      </c>
      <c r="R364" s="7">
        <f t="shared" si="87"/>
        <v>81.818181818181827</v>
      </c>
      <c r="S364" s="1" t="b">
        <f t="shared" si="88"/>
        <v>1</v>
      </c>
      <c r="T364" s="1">
        <v>313160</v>
      </c>
      <c r="U364" s="1" t="s">
        <v>404</v>
      </c>
      <c r="V364" s="1">
        <v>85</v>
      </c>
      <c r="W364" s="1">
        <v>78</v>
      </c>
      <c r="X364" s="1">
        <v>89</v>
      </c>
      <c r="Y364" s="1">
        <v>76</v>
      </c>
      <c r="Z364" s="1">
        <v>89</v>
      </c>
      <c r="AA364" s="1">
        <v>76</v>
      </c>
      <c r="AB364" s="7">
        <f t="shared" si="102"/>
        <v>8.235294117647058</v>
      </c>
      <c r="AC364" s="7">
        <f t="shared" si="103"/>
        <v>14.606741573033707</v>
      </c>
      <c r="AD364" s="7">
        <f t="shared" si="89"/>
        <v>14.606741573033707</v>
      </c>
      <c r="AE364" s="1" t="b">
        <f t="shared" si="90"/>
        <v>0</v>
      </c>
      <c r="AF364" s="1">
        <v>313160</v>
      </c>
      <c r="AG364" s="1" t="s">
        <v>404</v>
      </c>
      <c r="AH364" s="1">
        <v>88</v>
      </c>
      <c r="AI364" s="1">
        <v>88</v>
      </c>
      <c r="AJ364" s="7">
        <f t="shared" si="91"/>
        <v>0</v>
      </c>
      <c r="AK364" s="1" t="b">
        <f t="shared" si="92"/>
        <v>0</v>
      </c>
      <c r="AL364" s="1">
        <v>313160</v>
      </c>
      <c r="AM364" s="1" t="s">
        <v>404</v>
      </c>
      <c r="AN364" s="1">
        <v>91</v>
      </c>
      <c r="AO364" s="1">
        <v>83</v>
      </c>
      <c r="AP364" s="7">
        <f t="shared" si="93"/>
        <v>8.791208791208792</v>
      </c>
      <c r="AQ364" s="1" t="b">
        <f t="shared" si="94"/>
        <v>0</v>
      </c>
      <c r="AR364" s="1">
        <v>313160</v>
      </c>
      <c r="AS364" s="1" t="s">
        <v>404</v>
      </c>
      <c r="AT364" s="4" t="str">
        <f t="shared" si="96"/>
        <v>N</v>
      </c>
      <c r="AU364" s="4" t="str">
        <f t="shared" si="97"/>
        <v>S</v>
      </c>
      <c r="AV364" s="4" t="str">
        <f t="shared" si="98"/>
        <v>N</v>
      </c>
      <c r="AW364" s="4" t="str">
        <f t="shared" si="99"/>
        <v>N</v>
      </c>
      <c r="AX364" s="4" t="str">
        <f t="shared" si="100"/>
        <v>N</v>
      </c>
      <c r="AY364" s="4" t="str">
        <f t="shared" si="101"/>
        <v>Risco Baixo</v>
      </c>
    </row>
    <row r="365" spans="1:51" ht="16.5" x14ac:dyDescent="0.3">
      <c r="A365" s="1" t="s">
        <v>1472</v>
      </c>
      <c r="B365" s="1" t="s">
        <v>405</v>
      </c>
      <c r="C365">
        <v>1554</v>
      </c>
      <c r="D365" s="5">
        <v>111514</v>
      </c>
      <c r="E365" s="6">
        <f t="shared" si="86"/>
        <v>1.3935469985831375</v>
      </c>
      <c r="F365" s="7">
        <v>60.19</v>
      </c>
      <c r="G365" s="7">
        <v>16.36</v>
      </c>
      <c r="H365" s="7">
        <v>17.41</v>
      </c>
      <c r="I365" s="7">
        <v>19.95</v>
      </c>
      <c r="J365" s="7">
        <v>22.83</v>
      </c>
      <c r="K365" s="7">
        <v>21.61</v>
      </c>
      <c r="L365" s="7">
        <v>20.38</v>
      </c>
      <c r="M365" s="7">
        <v>22.22</v>
      </c>
      <c r="N365" s="1">
        <v>29.13</v>
      </c>
      <c r="O365" s="7">
        <v>25.55</v>
      </c>
      <c r="P365" s="7">
        <v>37.1</v>
      </c>
      <c r="Q365" s="12">
        <f t="shared" si="95"/>
        <v>0</v>
      </c>
      <c r="R365" s="7">
        <f t="shared" si="87"/>
        <v>0</v>
      </c>
      <c r="S365" s="1" t="b">
        <f t="shared" si="88"/>
        <v>1</v>
      </c>
      <c r="T365" s="1">
        <v>313170</v>
      </c>
      <c r="U365" s="1" t="s">
        <v>405</v>
      </c>
      <c r="V365" s="1">
        <v>1315</v>
      </c>
      <c r="W365" s="1">
        <v>1373</v>
      </c>
      <c r="X365" s="1">
        <v>1353</v>
      </c>
      <c r="Y365" s="1">
        <v>1359</v>
      </c>
      <c r="Z365" s="1">
        <v>1353</v>
      </c>
      <c r="AA365" s="1">
        <v>1359</v>
      </c>
      <c r="AB365" s="7">
        <f t="shared" si="102"/>
        <v>-4.4106463878326991</v>
      </c>
      <c r="AC365" s="7">
        <f t="shared" si="103"/>
        <v>-0.44345898004434592</v>
      </c>
      <c r="AD365" s="7">
        <f t="shared" si="89"/>
        <v>-0.44345898004434592</v>
      </c>
      <c r="AE365" s="1" t="b">
        <f t="shared" si="90"/>
        <v>0</v>
      </c>
      <c r="AF365" s="1">
        <v>313170</v>
      </c>
      <c r="AG365" s="1" t="s">
        <v>405</v>
      </c>
      <c r="AH365" s="1">
        <v>1350</v>
      </c>
      <c r="AI365" s="1">
        <v>1379</v>
      </c>
      <c r="AJ365" s="7">
        <f t="shared" si="91"/>
        <v>-2.1481481481481479</v>
      </c>
      <c r="AK365" s="1" t="b">
        <f t="shared" si="92"/>
        <v>0</v>
      </c>
      <c r="AL365" s="1">
        <v>313170</v>
      </c>
      <c r="AM365" s="1" t="s">
        <v>405</v>
      </c>
      <c r="AN365" s="1">
        <v>1371</v>
      </c>
      <c r="AO365" s="1">
        <v>1059</v>
      </c>
      <c r="AP365" s="7">
        <f t="shared" si="93"/>
        <v>22.75711159737418</v>
      </c>
      <c r="AQ365" s="1" t="b">
        <f t="shared" si="94"/>
        <v>0</v>
      </c>
      <c r="AR365" s="1">
        <v>313170</v>
      </c>
      <c r="AS365" s="1" t="s">
        <v>405</v>
      </c>
      <c r="AT365" s="4" t="str">
        <f t="shared" si="96"/>
        <v>N</v>
      </c>
      <c r="AU365" s="4" t="str">
        <f t="shared" si="97"/>
        <v>N</v>
      </c>
      <c r="AV365" s="4" t="str">
        <f t="shared" si="98"/>
        <v>N</v>
      </c>
      <c r="AW365" s="4" t="str">
        <f t="shared" si="99"/>
        <v>N</v>
      </c>
      <c r="AX365" s="4" t="str">
        <f t="shared" si="100"/>
        <v>S</v>
      </c>
      <c r="AY365" s="4" t="str">
        <f t="shared" si="101"/>
        <v>Risco Muito Alto</v>
      </c>
    </row>
    <row r="366" spans="1:51" ht="16.5" x14ac:dyDescent="0.3">
      <c r="A366" s="1" t="s">
        <v>1390</v>
      </c>
      <c r="B366" s="1" t="s">
        <v>406</v>
      </c>
      <c r="C366">
        <v>146</v>
      </c>
      <c r="D366" s="5">
        <v>10826</v>
      </c>
      <c r="E366" s="6">
        <f t="shared" si="86"/>
        <v>1.3486052096803991</v>
      </c>
      <c r="F366" s="7">
        <v>84.69</v>
      </c>
      <c r="G366" s="7">
        <v>72.45</v>
      </c>
      <c r="H366" s="7">
        <v>92.86</v>
      </c>
      <c r="I366" s="7">
        <v>80.61</v>
      </c>
      <c r="J366" s="7">
        <v>84.69</v>
      </c>
      <c r="K366" s="7">
        <v>85.71</v>
      </c>
      <c r="L366" s="7">
        <v>84.69</v>
      </c>
      <c r="M366" s="7">
        <v>84.69</v>
      </c>
      <c r="N366" s="1">
        <v>107.14</v>
      </c>
      <c r="O366" s="7">
        <v>93.88</v>
      </c>
      <c r="P366" s="7">
        <v>98.98</v>
      </c>
      <c r="Q366" s="12">
        <f t="shared" si="95"/>
        <v>2</v>
      </c>
      <c r="R366" s="7">
        <f t="shared" si="87"/>
        <v>18.181818181818183</v>
      </c>
      <c r="S366" s="1" t="b">
        <f t="shared" si="88"/>
        <v>1</v>
      </c>
      <c r="T366" s="1">
        <v>313180</v>
      </c>
      <c r="U366" s="1" t="s">
        <v>406</v>
      </c>
      <c r="V366" s="1">
        <v>138</v>
      </c>
      <c r="W366" s="1">
        <v>141</v>
      </c>
      <c r="X366" s="1">
        <v>152</v>
      </c>
      <c r="Y366" s="1">
        <v>157</v>
      </c>
      <c r="Z366" s="1">
        <v>152</v>
      </c>
      <c r="AA366" s="1">
        <v>157</v>
      </c>
      <c r="AB366" s="7">
        <f t="shared" si="102"/>
        <v>-2.1739130434782608</v>
      </c>
      <c r="AC366" s="7">
        <f t="shared" si="103"/>
        <v>-3.2894736842105261</v>
      </c>
      <c r="AD366" s="7">
        <f t="shared" si="89"/>
        <v>-3.2894736842105261</v>
      </c>
      <c r="AE366" s="1" t="b">
        <f t="shared" si="90"/>
        <v>0</v>
      </c>
      <c r="AF366" s="1">
        <v>313180</v>
      </c>
      <c r="AG366" s="1" t="s">
        <v>406</v>
      </c>
      <c r="AH366" s="1">
        <v>152</v>
      </c>
      <c r="AI366" s="1">
        <v>146</v>
      </c>
      <c r="AJ366" s="7">
        <f t="shared" si="91"/>
        <v>3.9473684210526314</v>
      </c>
      <c r="AK366" s="1" t="b">
        <f t="shared" si="92"/>
        <v>0</v>
      </c>
      <c r="AL366" s="1">
        <v>313180</v>
      </c>
      <c r="AM366" s="1" t="s">
        <v>406</v>
      </c>
      <c r="AN366" s="1">
        <v>151</v>
      </c>
      <c r="AO366" s="1">
        <v>148</v>
      </c>
      <c r="AP366" s="7">
        <f t="shared" si="93"/>
        <v>1.9867549668874174</v>
      </c>
      <c r="AQ366" s="1" t="b">
        <f t="shared" si="94"/>
        <v>0</v>
      </c>
      <c r="AR366" s="1">
        <v>313180</v>
      </c>
      <c r="AS366" s="1" t="s">
        <v>406</v>
      </c>
      <c r="AT366" s="4" t="str">
        <f t="shared" si="96"/>
        <v>N</v>
      </c>
      <c r="AU366" s="4" t="str">
        <f t="shared" si="97"/>
        <v>N</v>
      </c>
      <c r="AV366" s="4" t="str">
        <f t="shared" si="98"/>
        <v>N</v>
      </c>
      <c r="AW366" s="4" t="str">
        <f t="shared" si="99"/>
        <v>S</v>
      </c>
      <c r="AX366" s="4" t="str">
        <f t="shared" si="100"/>
        <v>N</v>
      </c>
      <c r="AY366" s="4" t="str">
        <f t="shared" si="101"/>
        <v>Risco Alto</v>
      </c>
    </row>
    <row r="367" spans="1:51" ht="16.5" x14ac:dyDescent="0.3">
      <c r="A367" s="1" t="s">
        <v>1049</v>
      </c>
      <c r="B367" s="1" t="s">
        <v>407</v>
      </c>
      <c r="C367">
        <v>697</v>
      </c>
      <c r="D367" s="5">
        <v>46589</v>
      </c>
      <c r="E367" s="6">
        <f t="shared" si="86"/>
        <v>1.4960613020240829</v>
      </c>
      <c r="F367" s="7">
        <v>82.9</v>
      </c>
      <c r="G367" s="7">
        <v>80.52</v>
      </c>
      <c r="H367" s="7">
        <v>77.930000000000007</v>
      </c>
      <c r="I367" s="7">
        <v>77.73</v>
      </c>
      <c r="J367" s="7">
        <v>73.56</v>
      </c>
      <c r="K367" s="7">
        <v>83.9</v>
      </c>
      <c r="L367" s="7">
        <v>73.56</v>
      </c>
      <c r="M367" s="7">
        <v>73.959999999999994</v>
      </c>
      <c r="N367" s="1">
        <v>81.11</v>
      </c>
      <c r="O367" s="7">
        <v>72.959999999999994</v>
      </c>
      <c r="P367" s="7">
        <v>77.930000000000007</v>
      </c>
      <c r="Q367" s="12">
        <f t="shared" si="95"/>
        <v>0</v>
      </c>
      <c r="R367" s="7">
        <f t="shared" si="87"/>
        <v>0</v>
      </c>
      <c r="S367" s="1" t="b">
        <f t="shared" si="88"/>
        <v>1</v>
      </c>
      <c r="T367" s="1">
        <v>313190</v>
      </c>
      <c r="U367" s="1" t="s">
        <v>407</v>
      </c>
      <c r="V367" s="1">
        <v>687</v>
      </c>
      <c r="W367" s="1">
        <v>678</v>
      </c>
      <c r="X367" s="1">
        <v>706</v>
      </c>
      <c r="Y367" s="1">
        <v>719</v>
      </c>
      <c r="Z367" s="1">
        <v>705</v>
      </c>
      <c r="AA367" s="1">
        <v>718</v>
      </c>
      <c r="AB367" s="7">
        <f t="shared" si="102"/>
        <v>1.3100436681222707</v>
      </c>
      <c r="AC367" s="7">
        <f t="shared" si="103"/>
        <v>-1.8413597733711047</v>
      </c>
      <c r="AD367" s="7">
        <f t="shared" si="89"/>
        <v>-1.8439716312056738</v>
      </c>
      <c r="AE367" s="1" t="b">
        <f t="shared" si="90"/>
        <v>0</v>
      </c>
      <c r="AF367" s="1">
        <v>313190</v>
      </c>
      <c r="AG367" s="1" t="s">
        <v>407</v>
      </c>
      <c r="AH367" s="1">
        <v>684</v>
      </c>
      <c r="AI367" s="1">
        <v>717</v>
      </c>
      <c r="AJ367" s="7">
        <f t="shared" si="91"/>
        <v>-4.8245614035087714</v>
      </c>
      <c r="AK367" s="1" t="b">
        <f t="shared" si="92"/>
        <v>0</v>
      </c>
      <c r="AL367" s="1">
        <v>313190</v>
      </c>
      <c r="AM367" s="1" t="s">
        <v>407</v>
      </c>
      <c r="AN367" s="1">
        <v>709</v>
      </c>
      <c r="AO367" s="1">
        <v>619</v>
      </c>
      <c r="AP367" s="7">
        <f t="shared" si="93"/>
        <v>12.693935119887165</v>
      </c>
      <c r="AQ367" s="1" t="b">
        <f t="shared" si="94"/>
        <v>0</v>
      </c>
      <c r="AR367" s="1">
        <v>313190</v>
      </c>
      <c r="AS367" s="1" t="s">
        <v>407</v>
      </c>
      <c r="AT367" s="4" t="str">
        <f t="shared" si="96"/>
        <v>N</v>
      </c>
      <c r="AU367" s="4" t="str">
        <f t="shared" si="97"/>
        <v>N</v>
      </c>
      <c r="AV367" s="4" t="str">
        <f t="shared" si="98"/>
        <v>N</v>
      </c>
      <c r="AW367" s="4" t="str">
        <f t="shared" si="99"/>
        <v>S</v>
      </c>
      <c r="AX367" s="4" t="str">
        <f t="shared" si="100"/>
        <v>N</v>
      </c>
      <c r="AY367" s="4" t="str">
        <f t="shared" si="101"/>
        <v>Risco Alto</v>
      </c>
    </row>
    <row r="368" spans="1:51" ht="16.5" x14ac:dyDescent="0.3">
      <c r="A368" s="1" t="s">
        <v>1790</v>
      </c>
      <c r="B368" s="1" t="s">
        <v>408</v>
      </c>
      <c r="C368">
        <v>28</v>
      </c>
      <c r="D368" s="5">
        <v>5053</v>
      </c>
      <c r="E368" s="6">
        <f t="shared" si="86"/>
        <v>0.55412626162675638</v>
      </c>
      <c r="F368" s="7">
        <v>12.12</v>
      </c>
      <c r="G368" s="7">
        <v>57.58</v>
      </c>
      <c r="H368" s="7" t="s">
        <v>62</v>
      </c>
      <c r="I368" s="7">
        <v>60.61</v>
      </c>
      <c r="J368" s="7">
        <v>100</v>
      </c>
      <c r="K368" s="7">
        <v>54.55</v>
      </c>
      <c r="L368" s="7">
        <v>63.64</v>
      </c>
      <c r="M368" s="7">
        <v>63.64</v>
      </c>
      <c r="N368" s="1">
        <v>84.85</v>
      </c>
      <c r="O368" s="7">
        <v>69.7</v>
      </c>
      <c r="P368" s="7">
        <v>90.91</v>
      </c>
      <c r="Q368" s="12">
        <f t="shared" si="95"/>
        <v>1</v>
      </c>
      <c r="R368" s="7">
        <f t="shared" si="87"/>
        <v>9.0909090909090917</v>
      </c>
      <c r="S368" s="1" t="b">
        <f t="shared" si="88"/>
        <v>1</v>
      </c>
      <c r="T368" s="1">
        <v>313200</v>
      </c>
      <c r="U368" s="1" t="s">
        <v>408</v>
      </c>
      <c r="V368" s="1">
        <v>45</v>
      </c>
      <c r="W368" s="1">
        <v>43</v>
      </c>
      <c r="X368" s="1">
        <v>46</v>
      </c>
      <c r="Y368" s="1">
        <v>43</v>
      </c>
      <c r="Z368" s="1">
        <v>46</v>
      </c>
      <c r="AA368" s="1">
        <v>43</v>
      </c>
      <c r="AB368" s="7">
        <f t="shared" si="102"/>
        <v>4.4444444444444446</v>
      </c>
      <c r="AC368" s="7">
        <f t="shared" si="103"/>
        <v>6.5217391304347823</v>
      </c>
      <c r="AD368" s="7">
        <f t="shared" si="89"/>
        <v>6.5217391304347823</v>
      </c>
      <c r="AE368" s="1" t="b">
        <f t="shared" si="90"/>
        <v>0</v>
      </c>
      <c r="AF368" s="1">
        <v>313200</v>
      </c>
      <c r="AG368" s="1" t="s">
        <v>408</v>
      </c>
      <c r="AH368" s="1">
        <v>50</v>
      </c>
      <c r="AI368" s="1">
        <v>47</v>
      </c>
      <c r="AJ368" s="7">
        <f t="shared" si="91"/>
        <v>6</v>
      </c>
      <c r="AK368" s="1" t="b">
        <f t="shared" si="92"/>
        <v>0</v>
      </c>
      <c r="AL368" s="1">
        <v>313200</v>
      </c>
      <c r="AM368" s="1" t="s">
        <v>408</v>
      </c>
      <c r="AN368" s="1">
        <v>48</v>
      </c>
      <c r="AO368" s="1">
        <v>38</v>
      </c>
      <c r="AP368" s="7">
        <f t="shared" si="93"/>
        <v>20.833333333333336</v>
      </c>
      <c r="AQ368" s="1" t="b">
        <f t="shared" si="94"/>
        <v>0</v>
      </c>
      <c r="AR368" s="1">
        <v>313200</v>
      </c>
      <c r="AS368" s="1" t="s">
        <v>408</v>
      </c>
      <c r="AT368" s="4" t="str">
        <f t="shared" si="96"/>
        <v>N</v>
      </c>
      <c r="AU368" s="4" t="str">
        <f t="shared" si="97"/>
        <v>N</v>
      </c>
      <c r="AV368" s="4" t="str">
        <f t="shared" si="98"/>
        <v>N</v>
      </c>
      <c r="AW368" s="4" t="str">
        <f t="shared" si="99"/>
        <v>S</v>
      </c>
      <c r="AX368" s="4" t="str">
        <f t="shared" si="100"/>
        <v>N</v>
      </c>
      <c r="AY368" s="4" t="str">
        <f t="shared" si="101"/>
        <v>Risco Alto</v>
      </c>
    </row>
    <row r="369" spans="1:51" ht="16.5" x14ac:dyDescent="0.3">
      <c r="A369" s="1" t="s">
        <v>1535</v>
      </c>
      <c r="B369" s="1" t="s">
        <v>409</v>
      </c>
      <c r="C369">
        <v>266</v>
      </c>
      <c r="D369" s="5">
        <v>17761</v>
      </c>
      <c r="E369" s="6">
        <f t="shared" si="86"/>
        <v>1.4976634198524856</v>
      </c>
      <c r="F369" s="7">
        <v>4.76</v>
      </c>
      <c r="G369" s="7">
        <v>64.02</v>
      </c>
      <c r="H369" s="7">
        <v>4.2300000000000004</v>
      </c>
      <c r="I369" s="7">
        <v>70.900000000000006</v>
      </c>
      <c r="J369" s="7">
        <v>65.61</v>
      </c>
      <c r="K369" s="7">
        <v>70.37</v>
      </c>
      <c r="L369" s="7">
        <v>65.08</v>
      </c>
      <c r="M369" s="7">
        <v>64.02</v>
      </c>
      <c r="N369" s="1">
        <v>88.89</v>
      </c>
      <c r="O369" s="7">
        <v>71.430000000000007</v>
      </c>
      <c r="P369" s="7">
        <v>73.02</v>
      </c>
      <c r="Q369" s="12">
        <f t="shared" si="95"/>
        <v>0</v>
      </c>
      <c r="R369" s="7">
        <f t="shared" si="87"/>
        <v>0</v>
      </c>
      <c r="S369" s="1" t="b">
        <f t="shared" si="88"/>
        <v>1</v>
      </c>
      <c r="T369" s="1">
        <v>313210</v>
      </c>
      <c r="U369" s="1" t="s">
        <v>409</v>
      </c>
      <c r="V369" s="1">
        <v>251</v>
      </c>
      <c r="W369" s="1">
        <v>242</v>
      </c>
      <c r="X369" s="1">
        <v>267</v>
      </c>
      <c r="Y369" s="1">
        <v>260</v>
      </c>
      <c r="Z369" s="1">
        <v>267</v>
      </c>
      <c r="AA369" s="1">
        <v>260</v>
      </c>
      <c r="AB369" s="7">
        <f t="shared" si="102"/>
        <v>3.5856573705179287</v>
      </c>
      <c r="AC369" s="7">
        <f t="shared" si="103"/>
        <v>2.6217228464419478</v>
      </c>
      <c r="AD369" s="7">
        <f t="shared" si="89"/>
        <v>2.6217228464419478</v>
      </c>
      <c r="AE369" s="1" t="b">
        <f t="shared" si="90"/>
        <v>0</v>
      </c>
      <c r="AF369" s="1">
        <v>313210</v>
      </c>
      <c r="AG369" s="1" t="s">
        <v>409</v>
      </c>
      <c r="AH369" s="1">
        <v>263</v>
      </c>
      <c r="AI369" s="1">
        <v>243</v>
      </c>
      <c r="AJ369" s="7">
        <f t="shared" si="91"/>
        <v>7.6045627376425857</v>
      </c>
      <c r="AK369" s="1" t="b">
        <f t="shared" si="92"/>
        <v>0</v>
      </c>
      <c r="AL369" s="1">
        <v>313210</v>
      </c>
      <c r="AM369" s="1" t="s">
        <v>409</v>
      </c>
      <c r="AN369" s="1">
        <v>265</v>
      </c>
      <c r="AO369" s="1">
        <v>215</v>
      </c>
      <c r="AP369" s="7">
        <f t="shared" si="93"/>
        <v>18.867924528301888</v>
      </c>
      <c r="AQ369" s="1" t="b">
        <f t="shared" si="94"/>
        <v>0</v>
      </c>
      <c r="AR369" s="1">
        <v>313210</v>
      </c>
      <c r="AS369" s="1" t="s">
        <v>409</v>
      </c>
      <c r="AT369" s="4" t="str">
        <f t="shared" si="96"/>
        <v>N</v>
      </c>
      <c r="AU369" s="4" t="str">
        <f t="shared" si="97"/>
        <v>N</v>
      </c>
      <c r="AV369" s="4" t="str">
        <f t="shared" si="98"/>
        <v>N</v>
      </c>
      <c r="AW369" s="4" t="str">
        <f t="shared" si="99"/>
        <v>S</v>
      </c>
      <c r="AX369" s="4" t="str">
        <f t="shared" si="100"/>
        <v>N</v>
      </c>
      <c r="AY369" s="4" t="str">
        <f t="shared" si="101"/>
        <v>Risco Alto</v>
      </c>
    </row>
    <row r="370" spans="1:51" ht="16.5" x14ac:dyDescent="0.3">
      <c r="A370" s="1" t="s">
        <v>1288</v>
      </c>
      <c r="B370" s="1" t="s">
        <v>410</v>
      </c>
      <c r="C370">
        <v>156</v>
      </c>
      <c r="D370" s="5">
        <v>12534</v>
      </c>
      <c r="E370" s="6">
        <f t="shared" si="86"/>
        <v>1.2446146481570128</v>
      </c>
      <c r="F370" s="7">
        <v>99</v>
      </c>
      <c r="G370" s="7">
        <v>76</v>
      </c>
      <c r="H370" s="7">
        <v>87</v>
      </c>
      <c r="I370" s="7">
        <v>77</v>
      </c>
      <c r="J370" s="7">
        <v>80</v>
      </c>
      <c r="K370" s="7">
        <v>81</v>
      </c>
      <c r="L370" s="7">
        <v>78</v>
      </c>
      <c r="M370" s="7">
        <v>78</v>
      </c>
      <c r="N370" s="1">
        <v>79</v>
      </c>
      <c r="O370" s="7">
        <v>70</v>
      </c>
      <c r="P370" s="7">
        <v>81</v>
      </c>
      <c r="Q370" s="12">
        <f t="shared" si="95"/>
        <v>1</v>
      </c>
      <c r="R370" s="7">
        <f t="shared" si="87"/>
        <v>9.0909090909090917</v>
      </c>
      <c r="S370" s="1" t="b">
        <f t="shared" si="88"/>
        <v>1</v>
      </c>
      <c r="T370" s="1">
        <v>313220</v>
      </c>
      <c r="U370" s="1" t="s">
        <v>410</v>
      </c>
      <c r="V370" s="1">
        <v>144</v>
      </c>
      <c r="W370" s="1">
        <v>141</v>
      </c>
      <c r="X370" s="1">
        <v>150</v>
      </c>
      <c r="Y370" s="1">
        <v>146</v>
      </c>
      <c r="Z370" s="1">
        <v>150</v>
      </c>
      <c r="AA370" s="1">
        <v>146</v>
      </c>
      <c r="AB370" s="7">
        <f t="shared" si="102"/>
        <v>2.083333333333333</v>
      </c>
      <c r="AC370" s="7">
        <f t="shared" si="103"/>
        <v>2.666666666666667</v>
      </c>
      <c r="AD370" s="7">
        <f t="shared" si="89"/>
        <v>2.666666666666667</v>
      </c>
      <c r="AE370" s="1" t="b">
        <f t="shared" si="90"/>
        <v>0</v>
      </c>
      <c r="AF370" s="1">
        <v>313220</v>
      </c>
      <c r="AG370" s="1" t="s">
        <v>410</v>
      </c>
      <c r="AH370" s="1">
        <v>152</v>
      </c>
      <c r="AI370" s="1">
        <v>140</v>
      </c>
      <c r="AJ370" s="7">
        <f t="shared" si="91"/>
        <v>7.8947368421052628</v>
      </c>
      <c r="AK370" s="1" t="b">
        <f t="shared" si="92"/>
        <v>0</v>
      </c>
      <c r="AL370" s="1">
        <v>313220</v>
      </c>
      <c r="AM370" s="1" t="s">
        <v>410</v>
      </c>
      <c r="AN370" s="1">
        <v>153</v>
      </c>
      <c r="AO370" s="1">
        <v>128</v>
      </c>
      <c r="AP370" s="7">
        <f t="shared" si="93"/>
        <v>16.33986928104575</v>
      </c>
      <c r="AQ370" s="1" t="b">
        <f t="shared" si="94"/>
        <v>0</v>
      </c>
      <c r="AR370" s="1">
        <v>313220</v>
      </c>
      <c r="AS370" s="1" t="s">
        <v>410</v>
      </c>
      <c r="AT370" s="4" t="str">
        <f t="shared" si="96"/>
        <v>N</v>
      </c>
      <c r="AU370" s="4" t="str">
        <f t="shared" si="97"/>
        <v>N</v>
      </c>
      <c r="AV370" s="4" t="str">
        <f t="shared" si="98"/>
        <v>N</v>
      </c>
      <c r="AW370" s="4" t="str">
        <f t="shared" si="99"/>
        <v>S</v>
      </c>
      <c r="AX370" s="4" t="str">
        <f t="shared" si="100"/>
        <v>N</v>
      </c>
      <c r="AY370" s="4" t="str">
        <f t="shared" si="101"/>
        <v>Risco Alto</v>
      </c>
    </row>
    <row r="371" spans="1:51" ht="16.5" x14ac:dyDescent="0.3">
      <c r="A371" s="1" t="s">
        <v>2314</v>
      </c>
      <c r="B371" s="1" t="s">
        <v>411</v>
      </c>
      <c r="C371">
        <v>184</v>
      </c>
      <c r="D371" s="5">
        <v>11957</v>
      </c>
      <c r="E371" s="6">
        <f t="shared" si="86"/>
        <v>1.5388475370076105</v>
      </c>
      <c r="F371" s="7">
        <v>69.61</v>
      </c>
      <c r="G371" s="7">
        <v>87.25</v>
      </c>
      <c r="H371" s="7">
        <v>60.78</v>
      </c>
      <c r="I371" s="7">
        <v>93.14</v>
      </c>
      <c r="J371" s="7">
        <v>88.24</v>
      </c>
      <c r="K371" s="7">
        <v>85.29</v>
      </c>
      <c r="L371" s="7">
        <v>87.25</v>
      </c>
      <c r="M371" s="7">
        <v>98.04</v>
      </c>
      <c r="N371" s="1">
        <v>115.69</v>
      </c>
      <c r="O371" s="7">
        <v>82.35</v>
      </c>
      <c r="P371" s="7">
        <v>100</v>
      </c>
      <c r="Q371" s="12">
        <f t="shared" si="95"/>
        <v>3</v>
      </c>
      <c r="R371" s="7">
        <f t="shared" si="87"/>
        <v>27.27272727272727</v>
      </c>
      <c r="S371" s="1" t="b">
        <f t="shared" si="88"/>
        <v>1</v>
      </c>
      <c r="T371" s="1">
        <v>313230</v>
      </c>
      <c r="U371" s="1" t="s">
        <v>411</v>
      </c>
      <c r="V371" s="1">
        <v>232</v>
      </c>
      <c r="W371" s="1">
        <v>233</v>
      </c>
      <c r="X371" s="1">
        <v>235</v>
      </c>
      <c r="Y371" s="1">
        <v>241</v>
      </c>
      <c r="Z371" s="1">
        <v>235</v>
      </c>
      <c r="AA371" s="1">
        <v>241</v>
      </c>
      <c r="AB371" s="7">
        <f t="shared" si="102"/>
        <v>-0.43103448275862066</v>
      </c>
      <c r="AC371" s="7">
        <f t="shared" si="103"/>
        <v>-2.5531914893617018</v>
      </c>
      <c r="AD371" s="7">
        <f t="shared" si="89"/>
        <v>-2.5531914893617018</v>
      </c>
      <c r="AE371" s="1" t="b">
        <f t="shared" si="90"/>
        <v>0</v>
      </c>
      <c r="AF371" s="1">
        <v>313230</v>
      </c>
      <c r="AG371" s="1" t="s">
        <v>411</v>
      </c>
      <c r="AH371" s="1">
        <v>231</v>
      </c>
      <c r="AI371" s="1">
        <v>219</v>
      </c>
      <c r="AJ371" s="7">
        <f t="shared" si="91"/>
        <v>5.1948051948051948</v>
      </c>
      <c r="AK371" s="1" t="b">
        <f t="shared" si="92"/>
        <v>0</v>
      </c>
      <c r="AL371" s="1">
        <v>313230</v>
      </c>
      <c r="AM371" s="1" t="s">
        <v>411</v>
      </c>
      <c r="AN371" s="1">
        <v>237</v>
      </c>
      <c r="AO371" s="1">
        <v>212</v>
      </c>
      <c r="AP371" s="7">
        <f t="shared" si="93"/>
        <v>10.548523206751055</v>
      </c>
      <c r="AQ371" s="1" t="b">
        <f t="shared" si="94"/>
        <v>0</v>
      </c>
      <c r="AR371" s="1">
        <v>313230</v>
      </c>
      <c r="AS371" s="1" t="s">
        <v>411</v>
      </c>
      <c r="AT371" s="4" t="str">
        <f t="shared" si="96"/>
        <v>N</v>
      </c>
      <c r="AU371" s="4" t="str">
        <f t="shared" si="97"/>
        <v>N</v>
      </c>
      <c r="AV371" s="4" t="str">
        <f t="shared" si="98"/>
        <v>N</v>
      </c>
      <c r="AW371" s="4" t="str">
        <f t="shared" si="99"/>
        <v>S</v>
      </c>
      <c r="AX371" s="4" t="str">
        <f t="shared" si="100"/>
        <v>N</v>
      </c>
      <c r="AY371" s="4" t="str">
        <f t="shared" si="101"/>
        <v>Risco Alto</v>
      </c>
    </row>
    <row r="372" spans="1:51" ht="16.5" x14ac:dyDescent="0.3">
      <c r="A372" s="1" t="s">
        <v>2123</v>
      </c>
      <c r="B372" s="1" t="s">
        <v>412</v>
      </c>
      <c r="C372">
        <v>1195</v>
      </c>
      <c r="D372" s="5">
        <v>91643</v>
      </c>
      <c r="E372" s="6">
        <f t="shared" si="86"/>
        <v>1.3039730257630151</v>
      </c>
      <c r="F372" s="7">
        <v>40.14</v>
      </c>
      <c r="G372" s="7">
        <v>66.239999999999995</v>
      </c>
      <c r="H372" s="7">
        <v>32.83</v>
      </c>
      <c r="I372" s="7">
        <v>64.150000000000006</v>
      </c>
      <c r="J372" s="7">
        <v>88.05</v>
      </c>
      <c r="K372" s="7">
        <v>68.56</v>
      </c>
      <c r="L372" s="7">
        <v>61.37</v>
      </c>
      <c r="M372" s="7">
        <v>64.150000000000006</v>
      </c>
      <c r="N372" s="1">
        <v>73.900000000000006</v>
      </c>
      <c r="O372" s="7">
        <v>65.430000000000007</v>
      </c>
      <c r="P372" s="7">
        <v>70.19</v>
      </c>
      <c r="Q372" s="12">
        <f t="shared" si="95"/>
        <v>0</v>
      </c>
      <c r="R372" s="7">
        <f t="shared" si="87"/>
        <v>0</v>
      </c>
      <c r="S372" s="1" t="b">
        <f t="shared" si="88"/>
        <v>1</v>
      </c>
      <c r="T372" s="1">
        <v>313240</v>
      </c>
      <c r="U372" s="1" t="s">
        <v>412</v>
      </c>
      <c r="V372" s="1">
        <v>1342</v>
      </c>
      <c r="W372" s="1">
        <v>1326</v>
      </c>
      <c r="X372" s="1">
        <v>1357</v>
      </c>
      <c r="Y372" s="1">
        <v>1350</v>
      </c>
      <c r="Z372" s="1">
        <v>1357</v>
      </c>
      <c r="AA372" s="1">
        <v>1350</v>
      </c>
      <c r="AB372" s="7">
        <f t="shared" si="102"/>
        <v>1.1922503725782414</v>
      </c>
      <c r="AC372" s="7">
        <f t="shared" si="103"/>
        <v>0.51584377302873985</v>
      </c>
      <c r="AD372" s="7">
        <f t="shared" si="89"/>
        <v>0.51584377302873985</v>
      </c>
      <c r="AE372" s="1" t="b">
        <f t="shared" si="90"/>
        <v>0</v>
      </c>
      <c r="AF372" s="1">
        <v>313240</v>
      </c>
      <c r="AG372" s="1" t="s">
        <v>412</v>
      </c>
      <c r="AH372" s="1">
        <v>1364</v>
      </c>
      <c r="AI372" s="1">
        <v>1275</v>
      </c>
      <c r="AJ372" s="7">
        <f t="shared" si="91"/>
        <v>6.5249266862170083</v>
      </c>
      <c r="AK372" s="1" t="b">
        <f t="shared" si="92"/>
        <v>0</v>
      </c>
      <c r="AL372" s="1">
        <v>313240</v>
      </c>
      <c r="AM372" s="1" t="s">
        <v>412</v>
      </c>
      <c r="AN372" s="1">
        <v>1350</v>
      </c>
      <c r="AO372" s="1">
        <v>1122</v>
      </c>
      <c r="AP372" s="7">
        <f t="shared" si="93"/>
        <v>16.888888888888889</v>
      </c>
      <c r="AQ372" s="1" t="b">
        <f t="shared" si="94"/>
        <v>0</v>
      </c>
      <c r="AR372" s="1">
        <v>313240</v>
      </c>
      <c r="AS372" s="1" t="s">
        <v>412</v>
      </c>
      <c r="AT372" s="4" t="str">
        <f t="shared" si="96"/>
        <v>N</v>
      </c>
      <c r="AU372" s="4" t="str">
        <f t="shared" si="97"/>
        <v>N</v>
      </c>
      <c r="AV372" s="4" t="str">
        <f t="shared" si="98"/>
        <v>N</v>
      </c>
      <c r="AW372" s="4" t="str">
        <f t="shared" si="99"/>
        <v>S</v>
      </c>
      <c r="AX372" s="4" t="str">
        <f t="shared" si="100"/>
        <v>N</v>
      </c>
      <c r="AY372" s="4" t="str">
        <f t="shared" si="101"/>
        <v>Risco Alto</v>
      </c>
    </row>
    <row r="373" spans="1:51" ht="16.5" x14ac:dyDescent="0.3">
      <c r="A373" s="1" t="s">
        <v>1207</v>
      </c>
      <c r="B373" s="1" t="s">
        <v>413</v>
      </c>
      <c r="C373">
        <v>455</v>
      </c>
      <c r="D373" s="5">
        <v>32595</v>
      </c>
      <c r="E373" s="6">
        <f t="shared" si="86"/>
        <v>1.3959196195735541</v>
      </c>
      <c r="F373" s="7">
        <v>40.119999999999997</v>
      </c>
      <c r="G373" s="7">
        <v>39.82</v>
      </c>
      <c r="H373" s="7">
        <v>38.94</v>
      </c>
      <c r="I373" s="7">
        <v>41.59</v>
      </c>
      <c r="J373" s="7">
        <v>73.45</v>
      </c>
      <c r="K373" s="7">
        <v>41.89</v>
      </c>
      <c r="L373" s="7">
        <v>41.59</v>
      </c>
      <c r="M373" s="7">
        <v>44.54</v>
      </c>
      <c r="N373" s="1">
        <v>42.77</v>
      </c>
      <c r="O373" s="7">
        <v>44.25</v>
      </c>
      <c r="P373" s="7">
        <v>43.36</v>
      </c>
      <c r="Q373" s="12">
        <f t="shared" si="95"/>
        <v>0</v>
      </c>
      <c r="R373" s="7">
        <f t="shared" si="87"/>
        <v>0</v>
      </c>
      <c r="S373" s="1" t="b">
        <f t="shared" si="88"/>
        <v>1</v>
      </c>
      <c r="T373" s="1">
        <v>313250</v>
      </c>
      <c r="U373" s="1" t="s">
        <v>413</v>
      </c>
      <c r="V373" s="1">
        <v>404</v>
      </c>
      <c r="W373" s="1">
        <v>394</v>
      </c>
      <c r="X373" s="1">
        <v>449</v>
      </c>
      <c r="Y373" s="1">
        <v>428</v>
      </c>
      <c r="Z373" s="1">
        <v>449</v>
      </c>
      <c r="AA373" s="1">
        <v>428</v>
      </c>
      <c r="AB373" s="7">
        <f t="shared" si="102"/>
        <v>2.4752475247524752</v>
      </c>
      <c r="AC373" s="7">
        <f t="shared" si="103"/>
        <v>4.6770601336302899</v>
      </c>
      <c r="AD373" s="7">
        <f t="shared" si="89"/>
        <v>4.6770601336302899</v>
      </c>
      <c r="AE373" s="1" t="b">
        <f t="shared" si="90"/>
        <v>0</v>
      </c>
      <c r="AF373" s="1">
        <v>313250</v>
      </c>
      <c r="AG373" s="1" t="s">
        <v>413</v>
      </c>
      <c r="AH373" s="1">
        <v>428</v>
      </c>
      <c r="AI373" s="1">
        <v>401</v>
      </c>
      <c r="AJ373" s="7">
        <f t="shared" si="91"/>
        <v>6.3084112149532707</v>
      </c>
      <c r="AK373" s="1" t="b">
        <f t="shared" si="92"/>
        <v>0</v>
      </c>
      <c r="AL373" s="1">
        <v>313250</v>
      </c>
      <c r="AM373" s="1" t="s">
        <v>413</v>
      </c>
      <c r="AN373" s="1">
        <v>463</v>
      </c>
      <c r="AO373" s="1">
        <v>394</v>
      </c>
      <c r="AP373" s="7">
        <f t="shared" si="93"/>
        <v>14.902807775377969</v>
      </c>
      <c r="AQ373" s="1" t="b">
        <f t="shared" si="94"/>
        <v>0</v>
      </c>
      <c r="AR373" s="1">
        <v>313250</v>
      </c>
      <c r="AS373" s="1" t="s">
        <v>413</v>
      </c>
      <c r="AT373" s="4" t="str">
        <f t="shared" si="96"/>
        <v>N</v>
      </c>
      <c r="AU373" s="4" t="str">
        <f t="shared" si="97"/>
        <v>N</v>
      </c>
      <c r="AV373" s="4" t="str">
        <f t="shared" si="98"/>
        <v>N</v>
      </c>
      <c r="AW373" s="4" t="str">
        <f t="shared" si="99"/>
        <v>S</v>
      </c>
      <c r="AX373" s="4" t="str">
        <f t="shared" si="100"/>
        <v>N</v>
      </c>
      <c r="AY373" s="4" t="str">
        <f t="shared" si="101"/>
        <v>Risco Alto</v>
      </c>
    </row>
    <row r="374" spans="1:51" ht="16.5" x14ac:dyDescent="0.3">
      <c r="A374" s="1" t="s">
        <v>1664</v>
      </c>
      <c r="B374" s="1" t="s">
        <v>414</v>
      </c>
      <c r="C374">
        <v>40</v>
      </c>
      <c r="D374" s="5">
        <v>4123</v>
      </c>
      <c r="E374" s="6">
        <f t="shared" si="86"/>
        <v>0.97016735386854236</v>
      </c>
      <c r="F374" s="7" t="s">
        <v>62</v>
      </c>
      <c r="G374" s="7">
        <v>33.33</v>
      </c>
      <c r="H374" s="7">
        <v>30.56</v>
      </c>
      <c r="I374" s="7">
        <v>52.78</v>
      </c>
      <c r="J374" s="7">
        <v>55.56</v>
      </c>
      <c r="K374" s="7">
        <v>47.22</v>
      </c>
      <c r="L374" s="7">
        <v>55.56</v>
      </c>
      <c r="M374" s="7">
        <v>55.56</v>
      </c>
      <c r="N374" s="1">
        <v>113.89</v>
      </c>
      <c r="O374" s="7">
        <v>86.11</v>
      </c>
      <c r="P374" s="7">
        <v>97.22</v>
      </c>
      <c r="Q374" s="12">
        <f t="shared" si="95"/>
        <v>2</v>
      </c>
      <c r="R374" s="7">
        <f t="shared" si="87"/>
        <v>18.181818181818183</v>
      </c>
      <c r="S374" s="1" t="b">
        <f t="shared" si="88"/>
        <v>1</v>
      </c>
      <c r="T374" s="1">
        <v>313260</v>
      </c>
      <c r="U374" s="1" t="s">
        <v>414</v>
      </c>
      <c r="V374" s="1">
        <v>46</v>
      </c>
      <c r="W374" s="1">
        <v>52</v>
      </c>
      <c r="X374" s="1">
        <v>47</v>
      </c>
      <c r="Y374" s="1">
        <v>54</v>
      </c>
      <c r="Z374" s="1">
        <v>47</v>
      </c>
      <c r="AA374" s="1">
        <v>54</v>
      </c>
      <c r="AB374" s="7">
        <f t="shared" si="102"/>
        <v>-13.043478260869565</v>
      </c>
      <c r="AC374" s="7">
        <f t="shared" si="103"/>
        <v>-14.893617021276595</v>
      </c>
      <c r="AD374" s="7">
        <f t="shared" si="89"/>
        <v>-14.893617021276595</v>
      </c>
      <c r="AE374" s="1" t="b">
        <f t="shared" si="90"/>
        <v>0</v>
      </c>
      <c r="AF374" s="1">
        <v>313260</v>
      </c>
      <c r="AG374" s="1" t="s">
        <v>414</v>
      </c>
      <c r="AH374" s="1">
        <v>42</v>
      </c>
      <c r="AI374" s="1">
        <v>49</v>
      </c>
      <c r="AJ374" s="7">
        <f t="shared" si="91"/>
        <v>-16.666666666666664</v>
      </c>
      <c r="AK374" s="1" t="b">
        <f t="shared" si="92"/>
        <v>0</v>
      </c>
      <c r="AL374" s="1">
        <v>313260</v>
      </c>
      <c r="AM374" s="1" t="s">
        <v>414</v>
      </c>
      <c r="AN374" s="1">
        <v>45</v>
      </c>
      <c r="AO374" s="1">
        <v>49</v>
      </c>
      <c r="AP374" s="7">
        <f t="shared" si="93"/>
        <v>-8.8888888888888893</v>
      </c>
      <c r="AQ374" s="1" t="b">
        <f t="shared" si="94"/>
        <v>0</v>
      </c>
      <c r="AR374" s="1">
        <v>313260</v>
      </c>
      <c r="AS374" s="1" t="s">
        <v>414</v>
      </c>
      <c r="AT374" s="4" t="str">
        <f t="shared" si="96"/>
        <v>N</v>
      </c>
      <c r="AU374" s="4" t="str">
        <f t="shared" si="97"/>
        <v>N</v>
      </c>
      <c r="AV374" s="4" t="str">
        <f t="shared" si="98"/>
        <v>N</v>
      </c>
      <c r="AW374" s="4" t="str">
        <f t="shared" si="99"/>
        <v>S</v>
      </c>
      <c r="AX374" s="4" t="str">
        <f t="shared" si="100"/>
        <v>N</v>
      </c>
      <c r="AY374" s="4" t="str">
        <f t="shared" si="101"/>
        <v>Risco Alto</v>
      </c>
    </row>
    <row r="375" spans="1:51" ht="16.5" x14ac:dyDescent="0.3">
      <c r="A375" s="1" t="s">
        <v>2316</v>
      </c>
      <c r="B375" s="1" t="s">
        <v>415</v>
      </c>
      <c r="C375">
        <v>395</v>
      </c>
      <c r="D375" s="5">
        <v>22831</v>
      </c>
      <c r="E375" s="6">
        <f t="shared" si="86"/>
        <v>1.7301038062283738</v>
      </c>
      <c r="F375" s="7">
        <v>87.77</v>
      </c>
      <c r="G375" s="7">
        <v>84.72</v>
      </c>
      <c r="H375" s="7">
        <v>88.21</v>
      </c>
      <c r="I375" s="7">
        <v>79.48</v>
      </c>
      <c r="J375" s="7">
        <v>78.599999999999994</v>
      </c>
      <c r="K375" s="7">
        <v>87.34</v>
      </c>
      <c r="L375" s="7">
        <v>78.17</v>
      </c>
      <c r="M375" s="7">
        <v>83.41</v>
      </c>
      <c r="N375" s="1">
        <v>101.31</v>
      </c>
      <c r="O375" s="7">
        <v>76.86</v>
      </c>
      <c r="P375" s="7">
        <v>79.48</v>
      </c>
      <c r="Q375" s="12">
        <f t="shared" si="95"/>
        <v>1</v>
      </c>
      <c r="R375" s="7">
        <f t="shared" si="87"/>
        <v>9.0909090909090917</v>
      </c>
      <c r="S375" s="1" t="b">
        <f t="shared" si="88"/>
        <v>1</v>
      </c>
      <c r="T375" s="1">
        <v>313270</v>
      </c>
      <c r="U375" s="1" t="s">
        <v>415</v>
      </c>
      <c r="V375" s="1">
        <v>334</v>
      </c>
      <c r="W375" s="1">
        <v>334</v>
      </c>
      <c r="X375" s="1">
        <v>357</v>
      </c>
      <c r="Y375" s="1">
        <v>347</v>
      </c>
      <c r="Z375" s="1">
        <v>357</v>
      </c>
      <c r="AA375" s="1">
        <v>347</v>
      </c>
      <c r="AB375" s="7">
        <f t="shared" si="102"/>
        <v>0</v>
      </c>
      <c r="AC375" s="7">
        <f t="shared" si="103"/>
        <v>2.801120448179272</v>
      </c>
      <c r="AD375" s="7">
        <f t="shared" si="89"/>
        <v>2.801120448179272</v>
      </c>
      <c r="AE375" s="1" t="b">
        <f t="shared" si="90"/>
        <v>0</v>
      </c>
      <c r="AF375" s="1">
        <v>313270</v>
      </c>
      <c r="AG375" s="1" t="s">
        <v>415</v>
      </c>
      <c r="AH375" s="1">
        <v>360</v>
      </c>
      <c r="AI375" s="1">
        <v>306</v>
      </c>
      <c r="AJ375" s="7">
        <f t="shared" si="91"/>
        <v>15</v>
      </c>
      <c r="AK375" s="1" t="b">
        <f t="shared" si="92"/>
        <v>0</v>
      </c>
      <c r="AL375" s="1">
        <v>313270</v>
      </c>
      <c r="AM375" s="1" t="s">
        <v>415</v>
      </c>
      <c r="AN375" s="1">
        <v>357</v>
      </c>
      <c r="AO375" s="1">
        <v>308</v>
      </c>
      <c r="AP375" s="7">
        <f t="shared" si="93"/>
        <v>13.725490196078432</v>
      </c>
      <c r="AQ375" s="1" t="b">
        <f t="shared" si="94"/>
        <v>0</v>
      </c>
      <c r="AR375" s="1">
        <v>313270</v>
      </c>
      <c r="AS375" s="1" t="s">
        <v>415</v>
      </c>
      <c r="AT375" s="4" t="str">
        <f t="shared" si="96"/>
        <v>N</v>
      </c>
      <c r="AU375" s="4" t="str">
        <f t="shared" si="97"/>
        <v>N</v>
      </c>
      <c r="AV375" s="4" t="str">
        <f t="shared" si="98"/>
        <v>N</v>
      </c>
      <c r="AW375" s="4" t="str">
        <f t="shared" si="99"/>
        <v>S</v>
      </c>
      <c r="AX375" s="4" t="str">
        <f t="shared" si="100"/>
        <v>N</v>
      </c>
      <c r="AY375" s="4" t="str">
        <f t="shared" si="101"/>
        <v>Risco Alto</v>
      </c>
    </row>
    <row r="376" spans="1:51" ht="16.5" x14ac:dyDescent="0.3">
      <c r="A376" s="1" t="s">
        <v>1474</v>
      </c>
      <c r="B376" s="1" t="s">
        <v>416</v>
      </c>
      <c r="C376">
        <v>16</v>
      </c>
      <c r="D376" s="5">
        <v>2238</v>
      </c>
      <c r="E376" s="6">
        <f t="shared" si="86"/>
        <v>0.71492403932082216</v>
      </c>
      <c r="F376" s="7" t="s">
        <v>62</v>
      </c>
      <c r="G376" s="7">
        <v>43.75</v>
      </c>
      <c r="H376" s="7" t="s">
        <v>62</v>
      </c>
      <c r="I376" s="7">
        <v>50</v>
      </c>
      <c r="J376" s="7">
        <v>56.25</v>
      </c>
      <c r="K376" s="7">
        <v>43.75</v>
      </c>
      <c r="L376" s="7">
        <v>56.25</v>
      </c>
      <c r="M376" s="7">
        <v>56.25</v>
      </c>
      <c r="N376" s="1">
        <v>75</v>
      </c>
      <c r="O376" s="7">
        <v>62.5</v>
      </c>
      <c r="P376" s="7">
        <v>56.25</v>
      </c>
      <c r="Q376" s="12">
        <f t="shared" si="95"/>
        <v>0</v>
      </c>
      <c r="R376" s="7">
        <f t="shared" si="87"/>
        <v>0</v>
      </c>
      <c r="S376" s="1" t="b">
        <f t="shared" si="88"/>
        <v>1</v>
      </c>
      <c r="T376" s="1">
        <v>313280</v>
      </c>
      <c r="U376" s="1" t="s">
        <v>416</v>
      </c>
      <c r="V376" s="1">
        <v>18</v>
      </c>
      <c r="W376" s="1">
        <v>18</v>
      </c>
      <c r="X376" s="1">
        <v>18</v>
      </c>
      <c r="Y376" s="1">
        <v>18</v>
      </c>
      <c r="Z376" s="1">
        <v>18</v>
      </c>
      <c r="AA376" s="1">
        <v>18</v>
      </c>
      <c r="AB376" s="7">
        <f t="shared" si="102"/>
        <v>0</v>
      </c>
      <c r="AC376" s="7">
        <f t="shared" si="103"/>
        <v>0</v>
      </c>
      <c r="AD376" s="7">
        <f t="shared" si="89"/>
        <v>0</v>
      </c>
      <c r="AE376" s="1" t="b">
        <f t="shared" si="90"/>
        <v>0</v>
      </c>
      <c r="AF376" s="1">
        <v>313280</v>
      </c>
      <c r="AG376" s="1" t="s">
        <v>416</v>
      </c>
      <c r="AH376" s="1">
        <v>18</v>
      </c>
      <c r="AI376" s="1">
        <v>21</v>
      </c>
      <c r="AJ376" s="7">
        <f t="shared" si="91"/>
        <v>-16.666666666666664</v>
      </c>
      <c r="AK376" s="1" t="b">
        <f t="shared" si="92"/>
        <v>0</v>
      </c>
      <c r="AL376" s="1">
        <v>313280</v>
      </c>
      <c r="AM376" s="1" t="s">
        <v>416</v>
      </c>
      <c r="AN376" s="1">
        <v>18</v>
      </c>
      <c r="AO376" s="1">
        <v>18</v>
      </c>
      <c r="AP376" s="7">
        <f t="shared" si="93"/>
        <v>0</v>
      </c>
      <c r="AQ376" s="1" t="b">
        <f t="shared" si="94"/>
        <v>0</v>
      </c>
      <c r="AR376" s="1">
        <v>313280</v>
      </c>
      <c r="AS376" s="1" t="s">
        <v>416</v>
      </c>
      <c r="AT376" s="4" t="str">
        <f t="shared" si="96"/>
        <v>N</v>
      </c>
      <c r="AU376" s="4" t="str">
        <f t="shared" si="97"/>
        <v>N</v>
      </c>
      <c r="AV376" s="4" t="str">
        <f t="shared" si="98"/>
        <v>N</v>
      </c>
      <c r="AW376" s="4" t="str">
        <f t="shared" si="99"/>
        <v>S</v>
      </c>
      <c r="AX376" s="4" t="str">
        <f t="shared" si="100"/>
        <v>N</v>
      </c>
      <c r="AY376" s="4" t="str">
        <f t="shared" si="101"/>
        <v>Risco Alto</v>
      </c>
    </row>
    <row r="377" spans="1:51" ht="16.5" x14ac:dyDescent="0.3">
      <c r="A377" s="1" t="s">
        <v>1880</v>
      </c>
      <c r="B377" s="1" t="s">
        <v>417</v>
      </c>
      <c r="C377">
        <v>127</v>
      </c>
      <c r="D377" s="5">
        <v>10293</v>
      </c>
      <c r="E377" s="6">
        <f t="shared" si="86"/>
        <v>1.2338482463810356</v>
      </c>
      <c r="F377" s="7" t="s">
        <v>62</v>
      </c>
      <c r="G377" s="7">
        <v>109.09</v>
      </c>
      <c r="H377" s="7">
        <v>16.88</v>
      </c>
      <c r="I377" s="7">
        <v>101.3</v>
      </c>
      <c r="J377" s="7">
        <v>111.69</v>
      </c>
      <c r="K377" s="7">
        <v>107.79</v>
      </c>
      <c r="L377" s="7">
        <v>111.69</v>
      </c>
      <c r="M377" s="7">
        <v>111.69</v>
      </c>
      <c r="N377" s="1">
        <v>138.96</v>
      </c>
      <c r="O377" s="7">
        <v>123.38</v>
      </c>
      <c r="P377" s="7">
        <v>142.86000000000001</v>
      </c>
      <c r="Q377" s="12">
        <f t="shared" si="95"/>
        <v>9</v>
      </c>
      <c r="R377" s="7">
        <f t="shared" si="87"/>
        <v>81.818181818181827</v>
      </c>
      <c r="S377" s="1" t="b">
        <f t="shared" si="88"/>
        <v>1</v>
      </c>
      <c r="T377" s="1">
        <v>313290</v>
      </c>
      <c r="U377" s="1" t="s">
        <v>417</v>
      </c>
      <c r="V377" s="1">
        <v>154</v>
      </c>
      <c r="W377" s="1">
        <v>152</v>
      </c>
      <c r="X377" s="1">
        <v>152</v>
      </c>
      <c r="Y377" s="1">
        <v>154</v>
      </c>
      <c r="Z377" s="1">
        <v>152</v>
      </c>
      <c r="AA377" s="1">
        <v>154</v>
      </c>
      <c r="AB377" s="7">
        <f t="shared" si="102"/>
        <v>1.2987012987012987</v>
      </c>
      <c r="AC377" s="7">
        <f t="shared" si="103"/>
        <v>-1.3157894736842104</v>
      </c>
      <c r="AD377" s="7">
        <f t="shared" si="89"/>
        <v>-1.3157894736842104</v>
      </c>
      <c r="AE377" s="1" t="b">
        <f t="shared" si="90"/>
        <v>0</v>
      </c>
      <c r="AF377" s="1">
        <v>313290</v>
      </c>
      <c r="AG377" s="1" t="s">
        <v>417</v>
      </c>
      <c r="AH377" s="1">
        <v>157</v>
      </c>
      <c r="AI377" s="1">
        <v>167</v>
      </c>
      <c r="AJ377" s="7">
        <f t="shared" si="91"/>
        <v>-6.369426751592357</v>
      </c>
      <c r="AK377" s="1" t="b">
        <f t="shared" si="92"/>
        <v>0</v>
      </c>
      <c r="AL377" s="1">
        <v>313290</v>
      </c>
      <c r="AM377" s="1" t="s">
        <v>417</v>
      </c>
      <c r="AN377" s="1">
        <v>152</v>
      </c>
      <c r="AO377" s="1">
        <v>167</v>
      </c>
      <c r="AP377" s="7">
        <f t="shared" si="93"/>
        <v>-9.8684210526315788</v>
      </c>
      <c r="AQ377" s="1" t="b">
        <f t="shared" si="94"/>
        <v>0</v>
      </c>
      <c r="AR377" s="1">
        <v>313290</v>
      </c>
      <c r="AS377" s="1" t="s">
        <v>417</v>
      </c>
      <c r="AT377" s="4" t="str">
        <f t="shared" si="96"/>
        <v>N</v>
      </c>
      <c r="AU377" s="4" t="str">
        <f t="shared" si="97"/>
        <v>S</v>
      </c>
      <c r="AV377" s="4" t="str">
        <f t="shared" si="98"/>
        <v>N</v>
      </c>
      <c r="AW377" s="4" t="str">
        <f t="shared" si="99"/>
        <v>N</v>
      </c>
      <c r="AX377" s="4" t="str">
        <f t="shared" si="100"/>
        <v>N</v>
      </c>
      <c r="AY377" s="4" t="str">
        <f t="shared" si="101"/>
        <v>Risco Baixo</v>
      </c>
    </row>
    <row r="378" spans="1:51" ht="16.5" x14ac:dyDescent="0.3">
      <c r="A378" s="1" t="s">
        <v>2576</v>
      </c>
      <c r="B378" s="1" t="s">
        <v>418</v>
      </c>
      <c r="C378">
        <v>195</v>
      </c>
      <c r="D378" s="5">
        <v>14276</v>
      </c>
      <c r="E378" s="6">
        <f t="shared" si="86"/>
        <v>1.3659288316054916</v>
      </c>
      <c r="F378" s="7">
        <v>135.63999999999999</v>
      </c>
      <c r="G378" s="7">
        <v>102.97</v>
      </c>
      <c r="H378" s="7">
        <v>130.69</v>
      </c>
      <c r="I378" s="7">
        <v>113.86</v>
      </c>
      <c r="J378" s="7">
        <v>115.84</v>
      </c>
      <c r="K378" s="7">
        <v>118.81</v>
      </c>
      <c r="L378" s="7">
        <v>115.84</v>
      </c>
      <c r="M378" s="7">
        <v>117.82</v>
      </c>
      <c r="N378" s="1">
        <v>138.61000000000001</v>
      </c>
      <c r="O378" s="7">
        <v>118.81</v>
      </c>
      <c r="P378" s="7">
        <v>114.85</v>
      </c>
      <c r="Q378" s="12">
        <f t="shared" si="95"/>
        <v>11</v>
      </c>
      <c r="R378" s="7">
        <f t="shared" si="87"/>
        <v>100</v>
      </c>
      <c r="S378" s="1" t="b">
        <f t="shared" si="88"/>
        <v>1</v>
      </c>
      <c r="T378" s="1">
        <v>313300</v>
      </c>
      <c r="U378" s="1" t="s">
        <v>418</v>
      </c>
      <c r="V378" s="1">
        <v>197</v>
      </c>
      <c r="W378" s="1">
        <v>195</v>
      </c>
      <c r="X378" s="1">
        <v>205</v>
      </c>
      <c r="Y378" s="1">
        <v>200</v>
      </c>
      <c r="Z378" s="1">
        <v>205</v>
      </c>
      <c r="AA378" s="1">
        <v>200</v>
      </c>
      <c r="AB378" s="7">
        <f t="shared" si="102"/>
        <v>1.015228426395939</v>
      </c>
      <c r="AC378" s="7">
        <f t="shared" si="103"/>
        <v>2.4390243902439024</v>
      </c>
      <c r="AD378" s="7">
        <f t="shared" si="89"/>
        <v>2.4390243902439024</v>
      </c>
      <c r="AE378" s="1" t="b">
        <f t="shared" si="90"/>
        <v>0</v>
      </c>
      <c r="AF378" s="1">
        <v>313300</v>
      </c>
      <c r="AG378" s="1" t="s">
        <v>418</v>
      </c>
      <c r="AH378" s="1">
        <v>201</v>
      </c>
      <c r="AI378" s="1">
        <v>174</v>
      </c>
      <c r="AJ378" s="7">
        <f t="shared" si="91"/>
        <v>13.432835820895523</v>
      </c>
      <c r="AK378" s="1" t="b">
        <f t="shared" si="92"/>
        <v>0</v>
      </c>
      <c r="AL378" s="1">
        <v>313300</v>
      </c>
      <c r="AM378" s="1" t="s">
        <v>418</v>
      </c>
      <c r="AN378" s="1">
        <v>203</v>
      </c>
      <c r="AO378" s="1">
        <v>174</v>
      </c>
      <c r="AP378" s="7">
        <f t="shared" si="93"/>
        <v>14.285714285714285</v>
      </c>
      <c r="AQ378" s="1" t="b">
        <f t="shared" si="94"/>
        <v>0</v>
      </c>
      <c r="AR378" s="1">
        <v>313300</v>
      </c>
      <c r="AS378" s="1" t="s">
        <v>418</v>
      </c>
      <c r="AT378" s="4" t="str">
        <f t="shared" si="96"/>
        <v>S</v>
      </c>
      <c r="AU378" s="4" t="str">
        <f t="shared" si="97"/>
        <v>N</v>
      </c>
      <c r="AV378" s="4" t="str">
        <f t="shared" si="98"/>
        <v>N</v>
      </c>
      <c r="AW378" s="4" t="str">
        <f t="shared" si="99"/>
        <v>N</v>
      </c>
      <c r="AX378" s="4" t="str">
        <f t="shared" si="100"/>
        <v>N</v>
      </c>
      <c r="AY378" s="4" t="str">
        <f t="shared" si="101"/>
        <v>Risco muito baixo</v>
      </c>
    </row>
    <row r="379" spans="1:51" ht="16.5" x14ac:dyDescent="0.3">
      <c r="A379" s="1" t="s">
        <v>2578</v>
      </c>
      <c r="B379" s="1" t="s">
        <v>419</v>
      </c>
      <c r="C379">
        <v>163</v>
      </c>
      <c r="D379" s="5">
        <v>14366</v>
      </c>
      <c r="E379" s="6">
        <f t="shared" si="86"/>
        <v>1.134623416399833</v>
      </c>
      <c r="F379" s="7">
        <v>80.87</v>
      </c>
      <c r="G379" s="7">
        <v>90.43</v>
      </c>
      <c r="H379" s="7">
        <v>48.7</v>
      </c>
      <c r="I379" s="7">
        <v>85.22</v>
      </c>
      <c r="J379" s="7">
        <v>84.35</v>
      </c>
      <c r="K379" s="7">
        <v>91.3</v>
      </c>
      <c r="L379" s="7">
        <v>84.35</v>
      </c>
      <c r="M379" s="7">
        <v>82.61</v>
      </c>
      <c r="N379" s="1">
        <v>100.87</v>
      </c>
      <c r="O379" s="7">
        <v>74.78</v>
      </c>
      <c r="P379" s="7">
        <v>92.17</v>
      </c>
      <c r="Q379" s="12">
        <f t="shared" si="95"/>
        <v>2</v>
      </c>
      <c r="R379" s="7">
        <f t="shared" si="87"/>
        <v>18.181818181818183</v>
      </c>
      <c r="S379" s="1" t="b">
        <f t="shared" si="88"/>
        <v>1</v>
      </c>
      <c r="T379" s="1">
        <v>313310</v>
      </c>
      <c r="U379" s="1" t="s">
        <v>419</v>
      </c>
      <c r="V379" s="1">
        <v>166</v>
      </c>
      <c r="W379" s="1">
        <v>183</v>
      </c>
      <c r="X379" s="1">
        <v>165</v>
      </c>
      <c r="Y379" s="1">
        <v>186</v>
      </c>
      <c r="Z379" s="1">
        <v>165</v>
      </c>
      <c r="AA379" s="1">
        <v>186</v>
      </c>
      <c r="AB379" s="7">
        <f t="shared" si="102"/>
        <v>-10.240963855421686</v>
      </c>
      <c r="AC379" s="7">
        <f t="shared" si="103"/>
        <v>-12.727272727272727</v>
      </c>
      <c r="AD379" s="7">
        <f t="shared" si="89"/>
        <v>-12.727272727272727</v>
      </c>
      <c r="AE379" s="1" t="b">
        <f t="shared" si="90"/>
        <v>0</v>
      </c>
      <c r="AF379" s="1">
        <v>313310</v>
      </c>
      <c r="AG379" s="1" t="s">
        <v>419</v>
      </c>
      <c r="AH379" s="1">
        <v>168</v>
      </c>
      <c r="AI379" s="1">
        <v>175</v>
      </c>
      <c r="AJ379" s="7">
        <f t="shared" si="91"/>
        <v>-4.1666666666666661</v>
      </c>
      <c r="AK379" s="1" t="b">
        <f t="shared" si="92"/>
        <v>0</v>
      </c>
      <c r="AL379" s="1">
        <v>313310</v>
      </c>
      <c r="AM379" s="1" t="s">
        <v>419</v>
      </c>
      <c r="AN379" s="1">
        <v>168</v>
      </c>
      <c r="AO379" s="1">
        <v>176</v>
      </c>
      <c r="AP379" s="7">
        <f t="shared" si="93"/>
        <v>-4.7619047619047619</v>
      </c>
      <c r="AQ379" s="1" t="b">
        <f t="shared" si="94"/>
        <v>0</v>
      </c>
      <c r="AR379" s="1">
        <v>313310</v>
      </c>
      <c r="AS379" s="1" t="s">
        <v>419</v>
      </c>
      <c r="AT379" s="4" t="str">
        <f t="shared" si="96"/>
        <v>N</v>
      </c>
      <c r="AU379" s="4" t="str">
        <f t="shared" si="97"/>
        <v>N</v>
      </c>
      <c r="AV379" s="4" t="str">
        <f t="shared" si="98"/>
        <v>N</v>
      </c>
      <c r="AW379" s="4" t="str">
        <f t="shared" si="99"/>
        <v>S</v>
      </c>
      <c r="AX379" s="4" t="str">
        <f t="shared" si="100"/>
        <v>N</v>
      </c>
      <c r="AY379" s="4" t="str">
        <f t="shared" si="101"/>
        <v>Risco Alto</v>
      </c>
    </row>
    <row r="380" spans="1:51" ht="16.5" x14ac:dyDescent="0.3">
      <c r="A380" s="1" t="s">
        <v>1392</v>
      </c>
      <c r="B380" s="1" t="s">
        <v>420</v>
      </c>
      <c r="C380">
        <v>153</v>
      </c>
      <c r="D380" s="5">
        <v>11899</v>
      </c>
      <c r="E380" s="6">
        <f t="shared" si="86"/>
        <v>1.2858223380115976</v>
      </c>
      <c r="F380" s="7">
        <v>11.02</v>
      </c>
      <c r="G380" s="7">
        <v>13.56</v>
      </c>
      <c r="H380" s="7">
        <v>11.02</v>
      </c>
      <c r="I380" s="7">
        <v>20.34</v>
      </c>
      <c r="J380" s="7">
        <v>16.95</v>
      </c>
      <c r="K380" s="7">
        <v>16.95</v>
      </c>
      <c r="L380" s="7">
        <v>16.95</v>
      </c>
      <c r="M380" s="7">
        <v>16.95</v>
      </c>
      <c r="N380" s="1">
        <v>22.03</v>
      </c>
      <c r="O380" s="7">
        <v>14.41</v>
      </c>
      <c r="P380" s="7">
        <v>16.95</v>
      </c>
      <c r="Q380" s="12">
        <f t="shared" si="95"/>
        <v>0</v>
      </c>
      <c r="R380" s="7">
        <f t="shared" si="87"/>
        <v>0</v>
      </c>
      <c r="S380" s="1" t="b">
        <f t="shared" si="88"/>
        <v>1</v>
      </c>
      <c r="T380" s="1">
        <v>313320</v>
      </c>
      <c r="U380" s="1" t="s">
        <v>420</v>
      </c>
      <c r="V380" s="1">
        <v>163</v>
      </c>
      <c r="W380" s="1">
        <v>144</v>
      </c>
      <c r="X380" s="1">
        <v>169</v>
      </c>
      <c r="Y380" s="1">
        <v>148</v>
      </c>
      <c r="Z380" s="1">
        <v>169</v>
      </c>
      <c r="AA380" s="1">
        <v>148</v>
      </c>
      <c r="AB380" s="7">
        <f t="shared" si="102"/>
        <v>11.656441717791409</v>
      </c>
      <c r="AC380" s="7">
        <f t="shared" si="103"/>
        <v>12.42603550295858</v>
      </c>
      <c r="AD380" s="7">
        <f t="shared" si="89"/>
        <v>12.42603550295858</v>
      </c>
      <c r="AE380" s="1" t="b">
        <f t="shared" si="90"/>
        <v>0</v>
      </c>
      <c r="AF380" s="1">
        <v>313320</v>
      </c>
      <c r="AG380" s="1" t="s">
        <v>420</v>
      </c>
      <c r="AH380" s="1">
        <v>168</v>
      </c>
      <c r="AI380" s="1">
        <v>146</v>
      </c>
      <c r="AJ380" s="7">
        <f t="shared" si="91"/>
        <v>13.095238095238097</v>
      </c>
      <c r="AK380" s="1" t="b">
        <f t="shared" si="92"/>
        <v>0</v>
      </c>
      <c r="AL380" s="1">
        <v>313320</v>
      </c>
      <c r="AM380" s="1" t="s">
        <v>420</v>
      </c>
      <c r="AN380" s="1">
        <v>167</v>
      </c>
      <c r="AO380" s="1">
        <v>146</v>
      </c>
      <c r="AP380" s="7">
        <f t="shared" si="93"/>
        <v>12.574850299401197</v>
      </c>
      <c r="AQ380" s="1" t="b">
        <f t="shared" si="94"/>
        <v>0</v>
      </c>
      <c r="AR380" s="1">
        <v>313320</v>
      </c>
      <c r="AS380" s="1" t="s">
        <v>420</v>
      </c>
      <c r="AT380" s="4" t="str">
        <f t="shared" si="96"/>
        <v>N</v>
      </c>
      <c r="AU380" s="4" t="str">
        <f t="shared" si="97"/>
        <v>N</v>
      </c>
      <c r="AV380" s="4" t="str">
        <f t="shared" si="98"/>
        <v>N</v>
      </c>
      <c r="AW380" s="4" t="str">
        <f t="shared" si="99"/>
        <v>S</v>
      </c>
      <c r="AX380" s="4" t="str">
        <f t="shared" si="100"/>
        <v>N</v>
      </c>
      <c r="AY380" s="4" t="str">
        <f t="shared" si="101"/>
        <v>Risco Alto</v>
      </c>
    </row>
    <row r="381" spans="1:51" ht="16.5" x14ac:dyDescent="0.3">
      <c r="A381" s="1" t="s">
        <v>1965</v>
      </c>
      <c r="B381" s="1" t="s">
        <v>421</v>
      </c>
      <c r="C381">
        <v>221</v>
      </c>
      <c r="D381" s="5">
        <v>20961</v>
      </c>
      <c r="E381" s="6">
        <f t="shared" si="86"/>
        <v>1.0543390105433901</v>
      </c>
      <c r="F381" s="7">
        <v>82.51</v>
      </c>
      <c r="G381" s="7">
        <v>64.48</v>
      </c>
      <c r="H381" s="7">
        <v>77.05</v>
      </c>
      <c r="I381" s="7">
        <v>66.67</v>
      </c>
      <c r="J381" s="7">
        <v>62.3</v>
      </c>
      <c r="K381" s="7">
        <v>69.400000000000006</v>
      </c>
      <c r="L381" s="7">
        <v>61.75</v>
      </c>
      <c r="M381" s="7">
        <v>61.75</v>
      </c>
      <c r="N381" s="1">
        <v>75.959999999999994</v>
      </c>
      <c r="O381" s="7">
        <v>73.77</v>
      </c>
      <c r="P381" s="7">
        <v>79.78</v>
      </c>
      <c r="Q381" s="12">
        <f t="shared" si="95"/>
        <v>0</v>
      </c>
      <c r="R381" s="7">
        <f t="shared" si="87"/>
        <v>0</v>
      </c>
      <c r="S381" s="1" t="b">
        <f t="shared" si="88"/>
        <v>1</v>
      </c>
      <c r="T381" s="1">
        <v>313330</v>
      </c>
      <c r="U381" s="1" t="s">
        <v>421</v>
      </c>
      <c r="V381" s="1">
        <v>235</v>
      </c>
      <c r="W381" s="1">
        <v>238</v>
      </c>
      <c r="X381" s="1">
        <v>241</v>
      </c>
      <c r="Y381" s="1">
        <v>246</v>
      </c>
      <c r="Z381" s="1">
        <v>241</v>
      </c>
      <c r="AA381" s="1">
        <v>246</v>
      </c>
      <c r="AB381" s="7">
        <f t="shared" si="102"/>
        <v>-1.2765957446808509</v>
      </c>
      <c r="AC381" s="7">
        <f t="shared" si="103"/>
        <v>-2.0746887966804977</v>
      </c>
      <c r="AD381" s="7">
        <f t="shared" si="89"/>
        <v>-2.0746887966804977</v>
      </c>
      <c r="AE381" s="1" t="b">
        <f t="shared" si="90"/>
        <v>0</v>
      </c>
      <c r="AF381" s="1">
        <v>313330</v>
      </c>
      <c r="AG381" s="1" t="s">
        <v>421</v>
      </c>
      <c r="AH381" s="1">
        <v>240</v>
      </c>
      <c r="AI381" s="1">
        <v>258</v>
      </c>
      <c r="AJ381" s="7">
        <f t="shared" si="91"/>
        <v>-7.5</v>
      </c>
      <c r="AK381" s="1" t="b">
        <f t="shared" si="92"/>
        <v>0</v>
      </c>
      <c r="AL381" s="1">
        <v>313330</v>
      </c>
      <c r="AM381" s="1" t="s">
        <v>421</v>
      </c>
      <c r="AN381" s="1">
        <v>235</v>
      </c>
      <c r="AO381" s="1">
        <v>256</v>
      </c>
      <c r="AP381" s="7">
        <f t="shared" si="93"/>
        <v>-8.9361702127659584</v>
      </c>
      <c r="AQ381" s="1" t="b">
        <f t="shared" si="94"/>
        <v>0</v>
      </c>
      <c r="AR381" s="1">
        <v>313330</v>
      </c>
      <c r="AS381" s="1" t="s">
        <v>421</v>
      </c>
      <c r="AT381" s="4" t="str">
        <f t="shared" si="96"/>
        <v>N</v>
      </c>
      <c r="AU381" s="4" t="str">
        <f t="shared" si="97"/>
        <v>N</v>
      </c>
      <c r="AV381" s="4" t="str">
        <f t="shared" si="98"/>
        <v>N</v>
      </c>
      <c r="AW381" s="4" t="str">
        <f t="shared" si="99"/>
        <v>S</v>
      </c>
      <c r="AX381" s="4" t="str">
        <f t="shared" si="100"/>
        <v>N</v>
      </c>
      <c r="AY381" s="4" t="str">
        <f t="shared" si="101"/>
        <v>Risco Alto</v>
      </c>
    </row>
    <row r="382" spans="1:51" ht="16.5" x14ac:dyDescent="0.3">
      <c r="A382" s="1" t="s">
        <v>2442</v>
      </c>
      <c r="B382" s="1" t="s">
        <v>422</v>
      </c>
      <c r="C382">
        <v>117</v>
      </c>
      <c r="D382" s="5">
        <v>13932</v>
      </c>
      <c r="E382" s="6">
        <f t="shared" si="86"/>
        <v>0.83979328165374678</v>
      </c>
      <c r="F382" s="7">
        <v>67.11</v>
      </c>
      <c r="G382" s="7">
        <v>86.84</v>
      </c>
      <c r="H382" s="7">
        <v>52.63</v>
      </c>
      <c r="I382" s="7">
        <v>92.11</v>
      </c>
      <c r="J382" s="7">
        <v>82.89</v>
      </c>
      <c r="K382" s="7">
        <v>100</v>
      </c>
      <c r="L382" s="7">
        <v>77.63</v>
      </c>
      <c r="M382" s="7">
        <v>92.11</v>
      </c>
      <c r="N382" s="1">
        <v>105.26</v>
      </c>
      <c r="O382" s="7">
        <v>96.05</v>
      </c>
      <c r="P382" s="7">
        <v>80.260000000000005</v>
      </c>
      <c r="Q382" s="12">
        <f t="shared" si="95"/>
        <v>3</v>
      </c>
      <c r="R382" s="7">
        <f t="shared" si="87"/>
        <v>27.27272727272727</v>
      </c>
      <c r="S382" s="1" t="b">
        <f t="shared" si="88"/>
        <v>1</v>
      </c>
      <c r="T382" s="1">
        <v>313340</v>
      </c>
      <c r="U382" s="1" t="s">
        <v>422</v>
      </c>
      <c r="V382" s="1">
        <v>136</v>
      </c>
      <c r="W382" s="1">
        <v>124</v>
      </c>
      <c r="X382" s="1">
        <v>143</v>
      </c>
      <c r="Y382" s="1">
        <v>138</v>
      </c>
      <c r="Z382" s="1">
        <v>143</v>
      </c>
      <c r="AA382" s="1">
        <v>138</v>
      </c>
      <c r="AB382" s="7">
        <f t="shared" si="102"/>
        <v>8.8235294117647065</v>
      </c>
      <c r="AC382" s="7">
        <f t="shared" si="103"/>
        <v>3.4965034965034967</v>
      </c>
      <c r="AD382" s="7">
        <f t="shared" si="89"/>
        <v>3.4965034965034967</v>
      </c>
      <c r="AE382" s="1" t="b">
        <f t="shared" si="90"/>
        <v>0</v>
      </c>
      <c r="AF382" s="1">
        <v>313340</v>
      </c>
      <c r="AG382" s="1" t="s">
        <v>422</v>
      </c>
      <c r="AH382" s="1">
        <v>144</v>
      </c>
      <c r="AI382" s="1">
        <v>122</v>
      </c>
      <c r="AJ382" s="7">
        <f t="shared" si="91"/>
        <v>15.277777777777779</v>
      </c>
      <c r="AK382" s="1" t="b">
        <f t="shared" si="92"/>
        <v>0</v>
      </c>
      <c r="AL382" s="1">
        <v>313340</v>
      </c>
      <c r="AM382" s="1" t="s">
        <v>422</v>
      </c>
      <c r="AN382" s="1">
        <v>142</v>
      </c>
      <c r="AO382" s="1">
        <v>121</v>
      </c>
      <c r="AP382" s="7">
        <f t="shared" si="93"/>
        <v>14.788732394366196</v>
      </c>
      <c r="AQ382" s="1" t="b">
        <f t="shared" si="94"/>
        <v>0</v>
      </c>
      <c r="AR382" s="1">
        <v>313340</v>
      </c>
      <c r="AS382" s="1" t="s">
        <v>422</v>
      </c>
      <c r="AT382" s="4" t="str">
        <f t="shared" si="96"/>
        <v>N</v>
      </c>
      <c r="AU382" s="4" t="str">
        <f t="shared" si="97"/>
        <v>N</v>
      </c>
      <c r="AV382" s="4" t="str">
        <f t="shared" si="98"/>
        <v>N</v>
      </c>
      <c r="AW382" s="4" t="str">
        <f t="shared" si="99"/>
        <v>S</v>
      </c>
      <c r="AX382" s="4" t="str">
        <f t="shared" si="100"/>
        <v>N</v>
      </c>
      <c r="AY382" s="4" t="str">
        <f t="shared" si="101"/>
        <v>Risco Alto</v>
      </c>
    </row>
    <row r="383" spans="1:51" ht="16.5" x14ac:dyDescent="0.3">
      <c r="A383" s="1" t="s">
        <v>1290</v>
      </c>
      <c r="B383" s="1" t="s">
        <v>423</v>
      </c>
      <c r="C383">
        <v>185</v>
      </c>
      <c r="D383" s="5">
        <v>21399</v>
      </c>
      <c r="E383" s="6">
        <f t="shared" si="86"/>
        <v>0.8645263797373709</v>
      </c>
      <c r="F383" s="7">
        <v>12.03</v>
      </c>
      <c r="G383" s="7">
        <v>30.83</v>
      </c>
      <c r="H383" s="7">
        <v>15.79</v>
      </c>
      <c r="I383" s="7">
        <v>29.32</v>
      </c>
      <c r="J383" s="7">
        <v>25.56</v>
      </c>
      <c r="K383" s="7">
        <v>31.58</v>
      </c>
      <c r="L383" s="7">
        <v>25.56</v>
      </c>
      <c r="M383" s="7">
        <v>26.32</v>
      </c>
      <c r="N383" s="1">
        <v>29.32</v>
      </c>
      <c r="O383" s="7">
        <v>27.82</v>
      </c>
      <c r="P383" s="7">
        <v>18.8</v>
      </c>
      <c r="Q383" s="12">
        <f t="shared" si="95"/>
        <v>0</v>
      </c>
      <c r="R383" s="7">
        <f t="shared" si="87"/>
        <v>0</v>
      </c>
      <c r="S383" s="1" t="b">
        <f t="shared" si="88"/>
        <v>1</v>
      </c>
      <c r="T383" s="1">
        <v>313350</v>
      </c>
      <c r="U383" s="1" t="s">
        <v>423</v>
      </c>
      <c r="V383" s="1">
        <v>183</v>
      </c>
      <c r="W383" s="1">
        <v>185</v>
      </c>
      <c r="X383" s="1">
        <v>188</v>
      </c>
      <c r="Y383" s="1">
        <v>183</v>
      </c>
      <c r="Z383" s="1">
        <v>188</v>
      </c>
      <c r="AA383" s="1">
        <v>183</v>
      </c>
      <c r="AB383" s="7">
        <f t="shared" si="102"/>
        <v>-1.0928961748633881</v>
      </c>
      <c r="AC383" s="7">
        <f t="shared" si="103"/>
        <v>2.6595744680851063</v>
      </c>
      <c r="AD383" s="7">
        <f t="shared" si="89"/>
        <v>2.6595744680851063</v>
      </c>
      <c r="AE383" s="1" t="b">
        <f t="shared" si="90"/>
        <v>0</v>
      </c>
      <c r="AF383" s="1">
        <v>313350</v>
      </c>
      <c r="AG383" s="1" t="s">
        <v>423</v>
      </c>
      <c r="AH383" s="1">
        <v>188</v>
      </c>
      <c r="AI383" s="1">
        <v>179</v>
      </c>
      <c r="AJ383" s="7">
        <f t="shared" si="91"/>
        <v>4.7872340425531918</v>
      </c>
      <c r="AK383" s="1" t="b">
        <f t="shared" si="92"/>
        <v>0</v>
      </c>
      <c r="AL383" s="1">
        <v>313350</v>
      </c>
      <c r="AM383" s="1" t="s">
        <v>423</v>
      </c>
      <c r="AN383" s="1">
        <v>189</v>
      </c>
      <c r="AO383" s="1">
        <v>175</v>
      </c>
      <c r="AP383" s="7">
        <f t="shared" si="93"/>
        <v>7.4074074074074066</v>
      </c>
      <c r="AQ383" s="1" t="b">
        <f t="shared" si="94"/>
        <v>0</v>
      </c>
      <c r="AR383" s="1">
        <v>313350</v>
      </c>
      <c r="AS383" s="1" t="s">
        <v>423</v>
      </c>
      <c r="AT383" s="4" t="str">
        <f t="shared" si="96"/>
        <v>N</v>
      </c>
      <c r="AU383" s="4" t="str">
        <f t="shared" si="97"/>
        <v>N</v>
      </c>
      <c r="AV383" s="4" t="str">
        <f t="shared" si="98"/>
        <v>N</v>
      </c>
      <c r="AW383" s="4" t="str">
        <f t="shared" si="99"/>
        <v>S</v>
      </c>
      <c r="AX383" s="4" t="str">
        <f t="shared" si="100"/>
        <v>N</v>
      </c>
      <c r="AY383" s="4" t="str">
        <f t="shared" si="101"/>
        <v>Risco Alto</v>
      </c>
    </row>
    <row r="384" spans="1:51" ht="16.5" x14ac:dyDescent="0.3">
      <c r="A384" s="1" t="s">
        <v>2125</v>
      </c>
      <c r="B384" s="1" t="s">
        <v>424</v>
      </c>
      <c r="C384">
        <v>124</v>
      </c>
      <c r="D384" s="5">
        <v>8861</v>
      </c>
      <c r="E384" s="6">
        <f t="shared" si="86"/>
        <v>1.3993905879697552</v>
      </c>
      <c r="F384" s="7">
        <v>51.35</v>
      </c>
      <c r="G384" s="7">
        <v>63.51</v>
      </c>
      <c r="H384" s="7">
        <v>48.65</v>
      </c>
      <c r="I384" s="7">
        <v>41.89</v>
      </c>
      <c r="J384" s="7">
        <v>35.14</v>
      </c>
      <c r="K384" s="7">
        <v>67.569999999999993</v>
      </c>
      <c r="L384" s="7">
        <v>35.14</v>
      </c>
      <c r="M384" s="7">
        <v>31.08</v>
      </c>
      <c r="N384" s="1">
        <v>36.49</v>
      </c>
      <c r="O384" s="7">
        <v>41.89</v>
      </c>
      <c r="P384" s="7">
        <v>29.73</v>
      </c>
      <c r="Q384" s="12">
        <f t="shared" si="95"/>
        <v>0</v>
      </c>
      <c r="R384" s="7">
        <f t="shared" si="87"/>
        <v>0</v>
      </c>
      <c r="S384" s="1" t="b">
        <f t="shared" si="88"/>
        <v>1</v>
      </c>
      <c r="T384" s="1">
        <v>313360</v>
      </c>
      <c r="U384" s="1" t="s">
        <v>424</v>
      </c>
      <c r="V384" s="1">
        <v>113</v>
      </c>
      <c r="W384" s="1">
        <v>109</v>
      </c>
      <c r="X384" s="1">
        <v>120</v>
      </c>
      <c r="Y384" s="1">
        <v>109</v>
      </c>
      <c r="Z384" s="1">
        <v>120</v>
      </c>
      <c r="AA384" s="1">
        <v>109</v>
      </c>
      <c r="AB384" s="7">
        <f t="shared" si="102"/>
        <v>3.5398230088495577</v>
      </c>
      <c r="AC384" s="7">
        <f t="shared" si="103"/>
        <v>9.1666666666666661</v>
      </c>
      <c r="AD384" s="7">
        <f t="shared" si="89"/>
        <v>9.1666666666666661</v>
      </c>
      <c r="AE384" s="1" t="b">
        <f t="shared" si="90"/>
        <v>0</v>
      </c>
      <c r="AF384" s="1">
        <v>313360</v>
      </c>
      <c r="AG384" s="1" t="s">
        <v>424</v>
      </c>
      <c r="AH384" s="1">
        <v>117</v>
      </c>
      <c r="AI384" s="1">
        <v>127</v>
      </c>
      <c r="AJ384" s="7">
        <f t="shared" si="91"/>
        <v>-8.5470085470085468</v>
      </c>
      <c r="AK384" s="1" t="b">
        <f t="shared" si="92"/>
        <v>0</v>
      </c>
      <c r="AL384" s="1">
        <v>313360</v>
      </c>
      <c r="AM384" s="1" t="s">
        <v>424</v>
      </c>
      <c r="AN384" s="1">
        <v>118</v>
      </c>
      <c r="AO384" s="1">
        <v>127</v>
      </c>
      <c r="AP384" s="7">
        <f t="shared" si="93"/>
        <v>-7.6271186440677967</v>
      </c>
      <c r="AQ384" s="1" t="b">
        <f t="shared" si="94"/>
        <v>0</v>
      </c>
      <c r="AR384" s="1">
        <v>313360</v>
      </c>
      <c r="AS384" s="1" t="s">
        <v>424</v>
      </c>
      <c r="AT384" s="4" t="str">
        <f t="shared" si="96"/>
        <v>N</v>
      </c>
      <c r="AU384" s="4" t="str">
        <f t="shared" si="97"/>
        <v>N</v>
      </c>
      <c r="AV384" s="4" t="str">
        <f t="shared" si="98"/>
        <v>N</v>
      </c>
      <c r="AW384" s="4" t="str">
        <f t="shared" si="99"/>
        <v>S</v>
      </c>
      <c r="AX384" s="4" t="str">
        <f t="shared" si="100"/>
        <v>N</v>
      </c>
      <c r="AY384" s="4" t="str">
        <f t="shared" si="101"/>
        <v>Risco Alto</v>
      </c>
    </row>
    <row r="385" spans="1:51" ht="16.5" x14ac:dyDescent="0.3">
      <c r="A385" s="1" t="s">
        <v>1292</v>
      </c>
      <c r="B385" s="1" t="s">
        <v>425</v>
      </c>
      <c r="C385">
        <v>139</v>
      </c>
      <c r="D385" s="5">
        <v>10142</v>
      </c>
      <c r="E385" s="6">
        <f t="shared" si="86"/>
        <v>1.3705383553539736</v>
      </c>
      <c r="F385" s="7">
        <v>61.39</v>
      </c>
      <c r="G385" s="7">
        <v>86.14</v>
      </c>
      <c r="H385" s="7">
        <v>27.72</v>
      </c>
      <c r="I385" s="7">
        <v>83.17</v>
      </c>
      <c r="J385" s="7">
        <v>79.209999999999994</v>
      </c>
      <c r="K385" s="7">
        <v>86.14</v>
      </c>
      <c r="L385" s="7">
        <v>79.209999999999994</v>
      </c>
      <c r="M385" s="7">
        <v>80.2</v>
      </c>
      <c r="N385" s="1">
        <v>99.01</v>
      </c>
      <c r="O385" s="7">
        <v>78.22</v>
      </c>
      <c r="P385" s="7">
        <v>88.12</v>
      </c>
      <c r="Q385" s="12">
        <f t="shared" si="95"/>
        <v>1</v>
      </c>
      <c r="R385" s="7">
        <f t="shared" si="87"/>
        <v>9.0909090909090917</v>
      </c>
      <c r="S385" s="1" t="b">
        <f t="shared" si="88"/>
        <v>1</v>
      </c>
      <c r="T385" s="1">
        <v>313370</v>
      </c>
      <c r="U385" s="1" t="s">
        <v>425</v>
      </c>
      <c r="V385" s="1">
        <v>146</v>
      </c>
      <c r="W385" s="1">
        <v>147</v>
      </c>
      <c r="X385" s="1">
        <v>150</v>
      </c>
      <c r="Y385" s="1">
        <v>160</v>
      </c>
      <c r="Z385" s="1">
        <v>150</v>
      </c>
      <c r="AA385" s="1">
        <v>160</v>
      </c>
      <c r="AB385" s="7">
        <f t="shared" si="102"/>
        <v>-0.68493150684931503</v>
      </c>
      <c r="AC385" s="7">
        <f t="shared" si="103"/>
        <v>-6.666666666666667</v>
      </c>
      <c r="AD385" s="7">
        <f t="shared" si="89"/>
        <v>-6.666666666666667</v>
      </c>
      <c r="AE385" s="1" t="b">
        <f t="shared" si="90"/>
        <v>0</v>
      </c>
      <c r="AF385" s="1">
        <v>313370</v>
      </c>
      <c r="AG385" s="1" t="s">
        <v>425</v>
      </c>
      <c r="AH385" s="1">
        <v>154</v>
      </c>
      <c r="AI385" s="1">
        <v>155</v>
      </c>
      <c r="AJ385" s="7">
        <f t="shared" si="91"/>
        <v>-0.64935064935064934</v>
      </c>
      <c r="AK385" s="1" t="b">
        <f t="shared" si="92"/>
        <v>0</v>
      </c>
      <c r="AL385" s="1">
        <v>313370</v>
      </c>
      <c r="AM385" s="1" t="s">
        <v>425</v>
      </c>
      <c r="AN385" s="1">
        <v>151</v>
      </c>
      <c r="AO385" s="1">
        <v>158</v>
      </c>
      <c r="AP385" s="7">
        <f t="shared" si="93"/>
        <v>-4.6357615894039732</v>
      </c>
      <c r="AQ385" s="1" t="b">
        <f t="shared" si="94"/>
        <v>0</v>
      </c>
      <c r="AR385" s="1">
        <v>313370</v>
      </c>
      <c r="AS385" s="1" t="s">
        <v>425</v>
      </c>
      <c r="AT385" s="4" t="str">
        <f t="shared" si="96"/>
        <v>N</v>
      </c>
      <c r="AU385" s="4" t="str">
        <f t="shared" si="97"/>
        <v>N</v>
      </c>
      <c r="AV385" s="4" t="str">
        <f t="shared" si="98"/>
        <v>N</v>
      </c>
      <c r="AW385" s="4" t="str">
        <f t="shared" si="99"/>
        <v>S</v>
      </c>
      <c r="AX385" s="4" t="str">
        <f t="shared" si="100"/>
        <v>N</v>
      </c>
      <c r="AY385" s="4" t="str">
        <f t="shared" si="101"/>
        <v>Risco Alto</v>
      </c>
    </row>
    <row r="386" spans="1:51" ht="16.5" x14ac:dyDescent="0.3">
      <c r="A386" s="1" t="s">
        <v>1882</v>
      </c>
      <c r="B386" s="1" t="s">
        <v>426</v>
      </c>
      <c r="C386">
        <v>187</v>
      </c>
      <c r="D386" s="5">
        <v>15135</v>
      </c>
      <c r="E386" s="6">
        <f t="shared" si="86"/>
        <v>1.2355467459530889</v>
      </c>
      <c r="F386" s="7">
        <v>93.16</v>
      </c>
      <c r="G386" s="7">
        <v>70.09</v>
      </c>
      <c r="H386" s="7">
        <v>88.03</v>
      </c>
      <c r="I386" s="7">
        <v>92.31</v>
      </c>
      <c r="J386" s="7">
        <v>91.45</v>
      </c>
      <c r="K386" s="7">
        <v>98.29</v>
      </c>
      <c r="L386" s="7">
        <v>91.45</v>
      </c>
      <c r="M386" s="7">
        <v>90.6</v>
      </c>
      <c r="N386" s="1">
        <v>105.13</v>
      </c>
      <c r="O386" s="7">
        <v>89.74</v>
      </c>
      <c r="P386" s="7">
        <v>102.56</v>
      </c>
      <c r="Q386" s="12">
        <f t="shared" si="95"/>
        <v>4</v>
      </c>
      <c r="R386" s="7">
        <f t="shared" si="87"/>
        <v>36.363636363636367</v>
      </c>
      <c r="S386" s="1" t="b">
        <f t="shared" si="88"/>
        <v>1</v>
      </c>
      <c r="T386" s="1">
        <v>313375</v>
      </c>
      <c r="U386" s="1" t="s">
        <v>426</v>
      </c>
      <c r="V386" s="1">
        <v>175</v>
      </c>
      <c r="W386" s="1">
        <v>187</v>
      </c>
      <c r="X386" s="1">
        <v>188</v>
      </c>
      <c r="Y386" s="1">
        <v>190</v>
      </c>
      <c r="Z386" s="1">
        <v>188</v>
      </c>
      <c r="AA386" s="1">
        <v>190</v>
      </c>
      <c r="AB386" s="7">
        <f t="shared" si="102"/>
        <v>-6.8571428571428577</v>
      </c>
      <c r="AC386" s="7">
        <f t="shared" si="103"/>
        <v>-1.0638297872340425</v>
      </c>
      <c r="AD386" s="7">
        <f t="shared" si="89"/>
        <v>-1.0638297872340425</v>
      </c>
      <c r="AE386" s="1" t="b">
        <f t="shared" si="90"/>
        <v>0</v>
      </c>
      <c r="AF386" s="1">
        <v>313375</v>
      </c>
      <c r="AG386" s="1" t="s">
        <v>426</v>
      </c>
      <c r="AH386" s="1">
        <v>198</v>
      </c>
      <c r="AI386" s="1">
        <v>194</v>
      </c>
      <c r="AJ386" s="7">
        <f t="shared" si="91"/>
        <v>2.0202020202020203</v>
      </c>
      <c r="AK386" s="1" t="b">
        <f t="shared" si="92"/>
        <v>0</v>
      </c>
      <c r="AL386" s="1">
        <v>313375</v>
      </c>
      <c r="AM386" s="1" t="s">
        <v>426</v>
      </c>
      <c r="AN386" s="1">
        <v>200</v>
      </c>
      <c r="AO386" s="1">
        <v>179</v>
      </c>
      <c r="AP386" s="7">
        <f t="shared" si="93"/>
        <v>10.5</v>
      </c>
      <c r="AQ386" s="1" t="b">
        <f t="shared" si="94"/>
        <v>0</v>
      </c>
      <c r="AR386" s="1">
        <v>313375</v>
      </c>
      <c r="AS386" s="1" t="s">
        <v>426</v>
      </c>
      <c r="AT386" s="4" t="str">
        <f t="shared" si="96"/>
        <v>N</v>
      </c>
      <c r="AU386" s="4" t="str">
        <f t="shared" si="97"/>
        <v>N</v>
      </c>
      <c r="AV386" s="4" t="str">
        <f t="shared" si="98"/>
        <v>N</v>
      </c>
      <c r="AW386" s="4" t="str">
        <f t="shared" si="99"/>
        <v>S</v>
      </c>
      <c r="AX386" s="4" t="str">
        <f t="shared" si="100"/>
        <v>N</v>
      </c>
      <c r="AY386" s="4" t="str">
        <f t="shared" si="101"/>
        <v>Risco Alto</v>
      </c>
    </row>
    <row r="387" spans="1:51" ht="16.5" x14ac:dyDescent="0.3">
      <c r="A387" s="1" t="s">
        <v>1294</v>
      </c>
      <c r="B387" s="1" t="s">
        <v>427</v>
      </c>
      <c r="C387">
        <v>999</v>
      </c>
      <c r="D387" s="5">
        <v>86762</v>
      </c>
      <c r="E387" s="6">
        <f t="shared" si="86"/>
        <v>1.1514257393789908</v>
      </c>
      <c r="F387" s="7">
        <v>85.93</v>
      </c>
      <c r="G387" s="7">
        <v>71.040000000000006</v>
      </c>
      <c r="H387" s="7">
        <v>88.63</v>
      </c>
      <c r="I387" s="7">
        <v>75.78</v>
      </c>
      <c r="J387" s="7">
        <v>70.37</v>
      </c>
      <c r="K387" s="7">
        <v>77.81</v>
      </c>
      <c r="L387" s="7">
        <v>69.959999999999994</v>
      </c>
      <c r="M387" s="7">
        <v>69.28</v>
      </c>
      <c r="N387" s="1">
        <v>81.87</v>
      </c>
      <c r="O387" s="7">
        <v>65.22</v>
      </c>
      <c r="P387" s="7">
        <v>79.7</v>
      </c>
      <c r="Q387" s="12">
        <f t="shared" si="95"/>
        <v>0</v>
      </c>
      <c r="R387" s="7">
        <f t="shared" si="87"/>
        <v>0</v>
      </c>
      <c r="S387" s="1" t="b">
        <f t="shared" si="88"/>
        <v>1</v>
      </c>
      <c r="T387" s="1">
        <v>313380</v>
      </c>
      <c r="U387" s="1" t="s">
        <v>427</v>
      </c>
      <c r="V387" s="1">
        <v>888</v>
      </c>
      <c r="W387" s="1">
        <v>948</v>
      </c>
      <c r="X387" s="1">
        <v>934</v>
      </c>
      <c r="Y387" s="1">
        <v>976</v>
      </c>
      <c r="Z387" s="1">
        <v>934</v>
      </c>
      <c r="AA387" s="1">
        <v>976</v>
      </c>
      <c r="AB387" s="7">
        <f t="shared" si="102"/>
        <v>-6.756756756756757</v>
      </c>
      <c r="AC387" s="7">
        <f t="shared" si="103"/>
        <v>-4.4967880085653107</v>
      </c>
      <c r="AD387" s="7">
        <f t="shared" si="89"/>
        <v>-4.4967880085653107</v>
      </c>
      <c r="AE387" s="1" t="b">
        <f t="shared" si="90"/>
        <v>0</v>
      </c>
      <c r="AF387" s="1">
        <v>313380</v>
      </c>
      <c r="AG387" s="1" t="s">
        <v>427</v>
      </c>
      <c r="AH387" s="1">
        <v>919</v>
      </c>
      <c r="AI387" s="1">
        <v>964</v>
      </c>
      <c r="AJ387" s="7">
        <f t="shared" si="91"/>
        <v>-4.8966267682263327</v>
      </c>
      <c r="AK387" s="1" t="b">
        <f t="shared" si="92"/>
        <v>0</v>
      </c>
      <c r="AL387" s="1">
        <v>313380</v>
      </c>
      <c r="AM387" s="1" t="s">
        <v>427</v>
      </c>
      <c r="AN387" s="1">
        <v>955</v>
      </c>
      <c r="AO387" s="1">
        <v>901</v>
      </c>
      <c r="AP387" s="7">
        <f t="shared" si="93"/>
        <v>5.6544502617801049</v>
      </c>
      <c r="AQ387" s="1" t="b">
        <f t="shared" si="94"/>
        <v>0</v>
      </c>
      <c r="AR387" s="1">
        <v>313380</v>
      </c>
      <c r="AS387" s="1" t="s">
        <v>427</v>
      </c>
      <c r="AT387" s="4" t="str">
        <f t="shared" si="96"/>
        <v>N</v>
      </c>
      <c r="AU387" s="4" t="str">
        <f t="shared" si="97"/>
        <v>N</v>
      </c>
      <c r="AV387" s="4" t="str">
        <f t="shared" si="98"/>
        <v>N</v>
      </c>
      <c r="AW387" s="4" t="str">
        <f t="shared" si="99"/>
        <v>S</v>
      </c>
      <c r="AX387" s="4" t="str">
        <f t="shared" si="100"/>
        <v>N</v>
      </c>
      <c r="AY387" s="4" t="str">
        <f t="shared" si="101"/>
        <v>Risco Alto</v>
      </c>
    </row>
    <row r="388" spans="1:51" ht="16.5" x14ac:dyDescent="0.3">
      <c r="A388" s="1" t="s">
        <v>989</v>
      </c>
      <c r="B388" s="1" t="s">
        <v>428</v>
      </c>
      <c r="C388">
        <v>55</v>
      </c>
      <c r="D388" s="5">
        <v>5711</v>
      </c>
      <c r="E388" s="6">
        <f t="shared" si="86"/>
        <v>0.96305375590964803</v>
      </c>
      <c r="F388" s="7">
        <v>35.14</v>
      </c>
      <c r="G388" s="7">
        <v>75.680000000000007</v>
      </c>
      <c r="H388" s="7">
        <v>5.41</v>
      </c>
      <c r="I388" s="7">
        <v>83.78</v>
      </c>
      <c r="J388" s="7">
        <v>70.27</v>
      </c>
      <c r="K388" s="7">
        <v>75.680000000000007</v>
      </c>
      <c r="L388" s="7">
        <v>62.16</v>
      </c>
      <c r="M388" s="7">
        <v>62.16</v>
      </c>
      <c r="N388" s="1">
        <v>54.05</v>
      </c>
      <c r="O388" s="7">
        <v>43.24</v>
      </c>
      <c r="P388" s="7">
        <v>64.86</v>
      </c>
      <c r="Q388" s="12">
        <f t="shared" si="95"/>
        <v>0</v>
      </c>
      <c r="R388" s="7">
        <f t="shared" si="87"/>
        <v>0</v>
      </c>
      <c r="S388" s="1" t="b">
        <f t="shared" si="88"/>
        <v>1</v>
      </c>
      <c r="T388" s="1">
        <v>313390</v>
      </c>
      <c r="U388" s="1" t="s">
        <v>428</v>
      </c>
      <c r="V388" s="1">
        <v>62</v>
      </c>
      <c r="W388" s="1">
        <v>45</v>
      </c>
      <c r="X388" s="1">
        <v>60</v>
      </c>
      <c r="Y388" s="1">
        <v>51</v>
      </c>
      <c r="Z388" s="1">
        <v>60</v>
      </c>
      <c r="AA388" s="1">
        <v>51</v>
      </c>
      <c r="AB388" s="7">
        <f t="shared" si="102"/>
        <v>27.419354838709676</v>
      </c>
      <c r="AC388" s="7">
        <f t="shared" si="103"/>
        <v>15</v>
      </c>
      <c r="AD388" s="7">
        <f t="shared" si="89"/>
        <v>15</v>
      </c>
      <c r="AE388" s="1" t="b">
        <f t="shared" si="90"/>
        <v>0</v>
      </c>
      <c r="AF388" s="1">
        <v>313390</v>
      </c>
      <c r="AG388" s="1" t="s">
        <v>428</v>
      </c>
      <c r="AH388" s="1">
        <v>52</v>
      </c>
      <c r="AI388" s="1">
        <v>46</v>
      </c>
      <c r="AJ388" s="7">
        <f t="shared" si="91"/>
        <v>11.538461538461538</v>
      </c>
      <c r="AK388" s="1" t="b">
        <f t="shared" si="92"/>
        <v>0</v>
      </c>
      <c r="AL388" s="1">
        <v>313390</v>
      </c>
      <c r="AM388" s="1" t="s">
        <v>428</v>
      </c>
      <c r="AN388" s="1">
        <v>59</v>
      </c>
      <c r="AO388" s="1">
        <v>46</v>
      </c>
      <c r="AP388" s="7">
        <f t="shared" si="93"/>
        <v>22.033898305084744</v>
      </c>
      <c r="AQ388" s="1" t="b">
        <f t="shared" si="94"/>
        <v>0</v>
      </c>
      <c r="AR388" s="1">
        <v>313390</v>
      </c>
      <c r="AS388" s="1" t="s">
        <v>428</v>
      </c>
      <c r="AT388" s="4" t="str">
        <f t="shared" si="96"/>
        <v>N</v>
      </c>
      <c r="AU388" s="4" t="str">
        <f t="shared" si="97"/>
        <v>N</v>
      </c>
      <c r="AV388" s="4" t="str">
        <f t="shared" si="98"/>
        <v>N</v>
      </c>
      <c r="AW388" s="4" t="str">
        <f t="shared" si="99"/>
        <v>S</v>
      </c>
      <c r="AX388" s="4" t="str">
        <f t="shared" si="100"/>
        <v>N</v>
      </c>
      <c r="AY388" s="4" t="str">
        <f t="shared" si="101"/>
        <v>Risco Alto</v>
      </c>
    </row>
    <row r="389" spans="1:51" ht="16.5" x14ac:dyDescent="0.3">
      <c r="A389" s="1" t="s">
        <v>1967</v>
      </c>
      <c r="B389" s="1" t="s">
        <v>429</v>
      </c>
      <c r="C389">
        <v>165</v>
      </c>
      <c r="D389" s="5">
        <v>14485</v>
      </c>
      <c r="E389" s="6">
        <f t="shared" ref="E389:E452" si="104">C389/D389*100</f>
        <v>1.1391094235415948</v>
      </c>
      <c r="F389" s="7">
        <v>64.959999999999994</v>
      </c>
      <c r="G389" s="7">
        <v>63.25</v>
      </c>
      <c r="H389" s="7">
        <v>42.74</v>
      </c>
      <c r="I389" s="7">
        <v>62.39</v>
      </c>
      <c r="J389" s="7">
        <v>67.52</v>
      </c>
      <c r="K389" s="7">
        <v>64.099999999999994</v>
      </c>
      <c r="L389" s="7">
        <v>57.26</v>
      </c>
      <c r="M389" s="7">
        <v>60.68</v>
      </c>
      <c r="N389" s="1">
        <v>76.92</v>
      </c>
      <c r="O389" s="7">
        <v>52.99</v>
      </c>
      <c r="P389" s="7">
        <v>88.89</v>
      </c>
      <c r="Q389" s="12">
        <f t="shared" si="95"/>
        <v>0</v>
      </c>
      <c r="R389" s="7">
        <f t="shared" ref="R389:R452" si="105">Q389/11*100</f>
        <v>0</v>
      </c>
      <c r="S389" s="1" t="b">
        <f t="shared" ref="S389:S452" si="106">U389=B389</f>
        <v>1</v>
      </c>
      <c r="T389" s="1">
        <v>313400</v>
      </c>
      <c r="U389" s="1" t="s">
        <v>429</v>
      </c>
      <c r="V389" s="1">
        <v>191</v>
      </c>
      <c r="W389" s="1">
        <v>215</v>
      </c>
      <c r="X389" s="1">
        <v>199</v>
      </c>
      <c r="Y389" s="1">
        <v>219</v>
      </c>
      <c r="Z389" s="1">
        <v>199</v>
      </c>
      <c r="AA389" s="1">
        <v>219</v>
      </c>
      <c r="AB389" s="7">
        <f t="shared" si="102"/>
        <v>-12.56544502617801</v>
      </c>
      <c r="AC389" s="7">
        <f t="shared" si="103"/>
        <v>-10.050251256281408</v>
      </c>
      <c r="AD389" s="7">
        <f t="shared" ref="AD389:AD452" si="107">(Z389-AA389)/Z389*100</f>
        <v>-10.050251256281408</v>
      </c>
      <c r="AE389" s="1" t="b">
        <f t="shared" ref="AE389:AE452" si="108">AF389=A389</f>
        <v>0</v>
      </c>
      <c r="AF389" s="1">
        <v>313400</v>
      </c>
      <c r="AG389" s="1" t="s">
        <v>429</v>
      </c>
      <c r="AH389" s="1">
        <v>195</v>
      </c>
      <c r="AI389" s="1">
        <v>205</v>
      </c>
      <c r="AJ389" s="7">
        <f t="shared" ref="AJ389:AJ452" si="109">(AH389-AI389)/AH389*100</f>
        <v>-5.1282051282051277</v>
      </c>
      <c r="AK389" s="1" t="b">
        <f t="shared" ref="AK389:AK452" si="110">AL389=A389</f>
        <v>0</v>
      </c>
      <c r="AL389" s="1">
        <v>313400</v>
      </c>
      <c r="AM389" s="1" t="s">
        <v>429</v>
      </c>
      <c r="AN389" s="1">
        <v>204</v>
      </c>
      <c r="AO389" s="1">
        <v>210</v>
      </c>
      <c r="AP389" s="7">
        <f t="shared" ref="AP389:AP452" si="111">(AN389-AO389)/AN389*100</f>
        <v>-2.9411764705882351</v>
      </c>
      <c r="AQ389" s="1" t="b">
        <f t="shared" ref="AQ389:AQ452" si="112">AR389=A389</f>
        <v>0</v>
      </c>
      <c r="AR389" s="1">
        <v>313400</v>
      </c>
      <c r="AS389" s="1" t="s">
        <v>429</v>
      </c>
      <c r="AT389" s="4" t="str">
        <f t="shared" si="96"/>
        <v>N</v>
      </c>
      <c r="AU389" s="4" t="str">
        <f t="shared" si="97"/>
        <v>N</v>
      </c>
      <c r="AV389" s="4" t="str">
        <f t="shared" si="98"/>
        <v>N</v>
      </c>
      <c r="AW389" s="4" t="str">
        <f t="shared" si="99"/>
        <v>S</v>
      </c>
      <c r="AX389" s="4" t="str">
        <f t="shared" si="100"/>
        <v>N</v>
      </c>
      <c r="AY389" s="4" t="str">
        <f t="shared" si="101"/>
        <v>Risco Alto</v>
      </c>
    </row>
    <row r="390" spans="1:51" ht="16.5" x14ac:dyDescent="0.3">
      <c r="A390" s="1" t="s">
        <v>1394</v>
      </c>
      <c r="B390" s="1" t="s">
        <v>430</v>
      </c>
      <c r="C390">
        <v>72</v>
      </c>
      <c r="D390" s="5">
        <v>5859</v>
      </c>
      <c r="E390" s="6">
        <f t="shared" si="104"/>
        <v>1.228878648233487</v>
      </c>
      <c r="F390" s="7">
        <v>35.29</v>
      </c>
      <c r="G390" s="7">
        <v>49.02</v>
      </c>
      <c r="H390" s="7">
        <v>3.92</v>
      </c>
      <c r="I390" s="7">
        <v>54.9</v>
      </c>
      <c r="J390" s="7">
        <v>45.1</v>
      </c>
      <c r="K390" s="7">
        <v>56.86</v>
      </c>
      <c r="L390" s="7">
        <v>41.18</v>
      </c>
      <c r="M390" s="7">
        <v>45.1</v>
      </c>
      <c r="N390" s="1">
        <v>72.55</v>
      </c>
      <c r="O390" s="7">
        <v>62.75</v>
      </c>
      <c r="P390" s="7">
        <v>54.9</v>
      </c>
      <c r="Q390" s="12">
        <f t="shared" ref="Q390:Q453" si="113">COUNTIF(F390:G390,"&gt;=90")+COUNTIF(H390:P390,"&gt;=95")</f>
        <v>0</v>
      </c>
      <c r="R390" s="7">
        <f t="shared" si="105"/>
        <v>0</v>
      </c>
      <c r="S390" s="1" t="b">
        <f t="shared" si="106"/>
        <v>1</v>
      </c>
      <c r="T390" s="1">
        <v>313410</v>
      </c>
      <c r="U390" s="1" t="s">
        <v>430</v>
      </c>
      <c r="V390" s="1">
        <v>88</v>
      </c>
      <c r="W390" s="1">
        <v>81</v>
      </c>
      <c r="X390" s="1">
        <v>95</v>
      </c>
      <c r="Y390" s="1">
        <v>87</v>
      </c>
      <c r="Z390" s="1">
        <v>95</v>
      </c>
      <c r="AA390" s="1">
        <v>87</v>
      </c>
      <c r="AB390" s="7">
        <f t="shared" si="102"/>
        <v>7.9545454545454541</v>
      </c>
      <c r="AC390" s="7">
        <f t="shared" si="103"/>
        <v>8.4210526315789469</v>
      </c>
      <c r="AD390" s="7">
        <f t="shared" si="107"/>
        <v>8.4210526315789469</v>
      </c>
      <c r="AE390" s="1" t="b">
        <f t="shared" si="108"/>
        <v>0</v>
      </c>
      <c r="AF390" s="1">
        <v>313410</v>
      </c>
      <c r="AG390" s="1" t="s">
        <v>430</v>
      </c>
      <c r="AH390" s="1">
        <v>94</v>
      </c>
      <c r="AI390" s="1">
        <v>85</v>
      </c>
      <c r="AJ390" s="7">
        <f t="shared" si="109"/>
        <v>9.5744680851063837</v>
      </c>
      <c r="AK390" s="1" t="b">
        <f t="shared" si="110"/>
        <v>0</v>
      </c>
      <c r="AL390" s="1">
        <v>313410</v>
      </c>
      <c r="AM390" s="1" t="s">
        <v>430</v>
      </c>
      <c r="AN390" s="1">
        <v>81</v>
      </c>
      <c r="AO390" s="1">
        <v>75</v>
      </c>
      <c r="AP390" s="7">
        <f t="shared" si="111"/>
        <v>7.4074074074074066</v>
      </c>
      <c r="AQ390" s="1" t="b">
        <f t="shared" si="112"/>
        <v>0</v>
      </c>
      <c r="AR390" s="1">
        <v>313410</v>
      </c>
      <c r="AS390" s="1" t="s">
        <v>430</v>
      </c>
      <c r="AT390" s="4" t="str">
        <f t="shared" ref="AT390:AT453" si="114">IF(R390=100,"S","N")</f>
        <v>N</v>
      </c>
      <c r="AU390" s="4" t="str">
        <f t="shared" ref="AU390:AU453" si="115">IF(AND(R390&gt;=75,R390&lt;100,COUNTIF(L390:N390,"&gt;=95")=3)=TRUE,"S","N")</f>
        <v>N</v>
      </c>
      <c r="AV390" s="4" t="str">
        <f t="shared" ref="AV390:AV453" si="116">IF(AND(R390&gt;=75,R390&lt;100,COUNTIF(L390:N390,"&gt;=95")&lt;3)=TRUE,"S","N")</f>
        <v>N</v>
      </c>
      <c r="AW390" s="4" t="str">
        <f t="shared" ref="AW390:AW453" si="117">IF(OR(AND(D390&gt;=100000,OR(AB390&gt;=10,AC390&gt;=10,AD390&gt;=10,AJ390&gt;=10,AP390&gt;=10)=FALSE,R390&lt;75),AND(D390&lt;100000,R390&lt;75))=TRUE,"S","N")</f>
        <v>S</v>
      </c>
      <c r="AX390" s="4" t="str">
        <f t="shared" ref="AX390:AX453" si="118">IF(AND(D390&gt;=100000,OR(AB390&gt;=10,AC390&gt;=10,AD390&gt;=10,AJ390&gt;=10,AP390&gt;=10)=TRUE,R390&lt;75)=TRUE,"S","N")</f>
        <v>N</v>
      </c>
      <c r="AY390" s="4" t="str">
        <f t="shared" ref="AY390:AY453" si="119">IF(AT390="S",AT$3,IF(AU390="S",AU$3,IF(AV390="S",AV$3,IF(AW390="S",AW$3,IF(AX390="S",AX$3)))))</f>
        <v>Risco Alto</v>
      </c>
    </row>
    <row r="391" spans="1:51" ht="16.5" x14ac:dyDescent="0.3">
      <c r="A391" s="1" t="s">
        <v>1517</v>
      </c>
      <c r="B391" s="1" t="s">
        <v>431</v>
      </c>
      <c r="C391">
        <v>1244</v>
      </c>
      <c r="D391" s="5">
        <v>98392</v>
      </c>
      <c r="E391" s="6">
        <f t="shared" si="104"/>
        <v>1.2643304333685665</v>
      </c>
      <c r="F391" s="7">
        <v>97.08</v>
      </c>
      <c r="G391" s="7">
        <v>79.349999999999994</v>
      </c>
      <c r="H391" s="7">
        <v>101.63</v>
      </c>
      <c r="I391" s="7">
        <v>78.180000000000007</v>
      </c>
      <c r="J391" s="7">
        <v>72.349999999999994</v>
      </c>
      <c r="K391" s="7">
        <v>82.85</v>
      </c>
      <c r="L391" s="7">
        <v>72.23</v>
      </c>
      <c r="M391" s="7">
        <v>74.45</v>
      </c>
      <c r="N391" s="1">
        <v>83.55</v>
      </c>
      <c r="O391" s="7">
        <v>75.61</v>
      </c>
      <c r="P391" s="7">
        <v>79.23</v>
      </c>
      <c r="Q391" s="12">
        <f t="shared" si="113"/>
        <v>2</v>
      </c>
      <c r="R391" s="7">
        <f t="shared" si="105"/>
        <v>18.181818181818183</v>
      </c>
      <c r="S391" s="1" t="b">
        <f t="shared" si="106"/>
        <v>1</v>
      </c>
      <c r="T391" s="1">
        <v>313420</v>
      </c>
      <c r="U391" s="1" t="s">
        <v>431</v>
      </c>
      <c r="V391" s="1">
        <v>1243</v>
      </c>
      <c r="W391" s="1">
        <v>1276</v>
      </c>
      <c r="X391" s="1">
        <v>1278</v>
      </c>
      <c r="Y391" s="1">
        <v>1299</v>
      </c>
      <c r="Z391" s="1">
        <v>1259</v>
      </c>
      <c r="AA391" s="1">
        <v>1289</v>
      </c>
      <c r="AB391" s="7">
        <f t="shared" si="102"/>
        <v>-2.6548672566371683</v>
      </c>
      <c r="AC391" s="7">
        <f t="shared" si="103"/>
        <v>-1.643192488262911</v>
      </c>
      <c r="AD391" s="7">
        <f t="shared" si="107"/>
        <v>-2.3828435266084194</v>
      </c>
      <c r="AE391" s="1" t="b">
        <f t="shared" si="108"/>
        <v>0</v>
      </c>
      <c r="AF391" s="1">
        <v>313420</v>
      </c>
      <c r="AG391" s="1" t="s">
        <v>431</v>
      </c>
      <c r="AH391" s="1">
        <v>1282</v>
      </c>
      <c r="AI391" s="1">
        <v>1278</v>
      </c>
      <c r="AJ391" s="7">
        <f t="shared" si="109"/>
        <v>0.31201248049921998</v>
      </c>
      <c r="AK391" s="1" t="b">
        <f t="shared" si="110"/>
        <v>0</v>
      </c>
      <c r="AL391" s="1">
        <v>313420</v>
      </c>
      <c r="AM391" s="1" t="s">
        <v>431</v>
      </c>
      <c r="AN391" s="1">
        <v>1280</v>
      </c>
      <c r="AO391" s="1">
        <v>1283</v>
      </c>
      <c r="AP391" s="7">
        <f t="shared" si="111"/>
        <v>-0.234375</v>
      </c>
      <c r="AQ391" s="1" t="b">
        <f t="shared" si="112"/>
        <v>0</v>
      </c>
      <c r="AR391" s="1">
        <v>313420</v>
      </c>
      <c r="AS391" s="1" t="s">
        <v>431</v>
      </c>
      <c r="AT391" s="4" t="str">
        <f t="shared" si="114"/>
        <v>N</v>
      </c>
      <c r="AU391" s="4" t="str">
        <f t="shared" si="115"/>
        <v>N</v>
      </c>
      <c r="AV391" s="4" t="str">
        <f t="shared" si="116"/>
        <v>N</v>
      </c>
      <c r="AW391" s="4" t="str">
        <f t="shared" si="117"/>
        <v>S</v>
      </c>
      <c r="AX391" s="4" t="str">
        <f t="shared" si="118"/>
        <v>N</v>
      </c>
      <c r="AY391" s="4" t="str">
        <f t="shared" si="119"/>
        <v>Risco Alto</v>
      </c>
    </row>
    <row r="392" spans="1:51" ht="16.5" x14ac:dyDescent="0.3">
      <c r="A392" s="1" t="s">
        <v>2580</v>
      </c>
      <c r="B392" s="1" t="s">
        <v>432</v>
      </c>
      <c r="C392">
        <v>71</v>
      </c>
      <c r="D392" s="5">
        <v>6101</v>
      </c>
      <c r="E392" s="6">
        <f t="shared" si="104"/>
        <v>1.1637436485821997</v>
      </c>
      <c r="F392" s="7">
        <v>14.04</v>
      </c>
      <c r="G392" s="7">
        <v>54.39</v>
      </c>
      <c r="H392" s="7">
        <v>15.79</v>
      </c>
      <c r="I392" s="7">
        <v>64.91</v>
      </c>
      <c r="J392" s="7">
        <v>56.14</v>
      </c>
      <c r="K392" s="7">
        <v>52.63</v>
      </c>
      <c r="L392" s="7">
        <v>56.14</v>
      </c>
      <c r="M392" s="7">
        <v>56.14</v>
      </c>
      <c r="N392" s="1">
        <v>80.7</v>
      </c>
      <c r="O392" s="7">
        <v>56.14</v>
      </c>
      <c r="P392" s="7">
        <v>71.930000000000007</v>
      </c>
      <c r="Q392" s="12">
        <f t="shared" si="113"/>
        <v>0</v>
      </c>
      <c r="R392" s="7">
        <f t="shared" si="105"/>
        <v>0</v>
      </c>
      <c r="S392" s="1" t="b">
        <f t="shared" si="106"/>
        <v>1</v>
      </c>
      <c r="T392" s="1">
        <v>313430</v>
      </c>
      <c r="U392" s="1" t="s">
        <v>432</v>
      </c>
      <c r="V392" s="1">
        <v>53</v>
      </c>
      <c r="W392" s="1">
        <v>50</v>
      </c>
      <c r="X392" s="1">
        <v>49</v>
      </c>
      <c r="Y392" s="1">
        <v>51</v>
      </c>
      <c r="Z392" s="1">
        <v>49</v>
      </c>
      <c r="AA392" s="1">
        <v>51</v>
      </c>
      <c r="AB392" s="7">
        <f t="shared" si="102"/>
        <v>5.6603773584905666</v>
      </c>
      <c r="AC392" s="7">
        <f t="shared" si="103"/>
        <v>-4.0816326530612246</v>
      </c>
      <c r="AD392" s="7">
        <f t="shared" si="107"/>
        <v>-4.0816326530612246</v>
      </c>
      <c r="AE392" s="1" t="b">
        <f t="shared" si="108"/>
        <v>0</v>
      </c>
      <c r="AF392" s="1">
        <v>313430</v>
      </c>
      <c r="AG392" s="1" t="s">
        <v>432</v>
      </c>
      <c r="AH392" s="1">
        <v>48</v>
      </c>
      <c r="AI392" s="1">
        <v>56</v>
      </c>
      <c r="AJ392" s="7">
        <f t="shared" si="109"/>
        <v>-16.666666666666664</v>
      </c>
      <c r="AK392" s="1" t="b">
        <f t="shared" si="110"/>
        <v>0</v>
      </c>
      <c r="AL392" s="1">
        <v>313430</v>
      </c>
      <c r="AM392" s="1" t="s">
        <v>432</v>
      </c>
      <c r="AN392" s="1">
        <v>52</v>
      </c>
      <c r="AO392" s="1">
        <v>59</v>
      </c>
      <c r="AP392" s="7">
        <f t="shared" si="111"/>
        <v>-13.461538461538462</v>
      </c>
      <c r="AQ392" s="1" t="b">
        <f t="shared" si="112"/>
        <v>0</v>
      </c>
      <c r="AR392" s="1">
        <v>313430</v>
      </c>
      <c r="AS392" s="1" t="s">
        <v>432</v>
      </c>
      <c r="AT392" s="4" t="str">
        <f t="shared" si="114"/>
        <v>N</v>
      </c>
      <c r="AU392" s="4" t="str">
        <f t="shared" si="115"/>
        <v>N</v>
      </c>
      <c r="AV392" s="4" t="str">
        <f t="shared" si="116"/>
        <v>N</v>
      </c>
      <c r="AW392" s="4" t="str">
        <f t="shared" si="117"/>
        <v>S</v>
      </c>
      <c r="AX392" s="4" t="str">
        <f t="shared" si="118"/>
        <v>N</v>
      </c>
      <c r="AY392" s="4" t="str">
        <f t="shared" si="119"/>
        <v>Risco Alto</v>
      </c>
    </row>
    <row r="393" spans="1:51" ht="16.5" x14ac:dyDescent="0.3">
      <c r="A393" s="1" t="s">
        <v>2444</v>
      </c>
      <c r="B393" s="1" t="s">
        <v>433</v>
      </c>
      <c r="C393">
        <v>527</v>
      </c>
      <c r="D393" s="5">
        <v>35308</v>
      </c>
      <c r="E393" s="6">
        <f t="shared" si="104"/>
        <v>1.4925795853630905</v>
      </c>
      <c r="F393" s="7">
        <v>72.95</v>
      </c>
      <c r="G393" s="7">
        <v>57.92</v>
      </c>
      <c r="H393" s="7">
        <v>75.680000000000007</v>
      </c>
      <c r="I393" s="7">
        <v>74.040000000000006</v>
      </c>
      <c r="J393" s="7">
        <v>56.83</v>
      </c>
      <c r="K393" s="7">
        <v>77.319999999999993</v>
      </c>
      <c r="L393" s="7">
        <v>56.56</v>
      </c>
      <c r="M393" s="7">
        <v>72.680000000000007</v>
      </c>
      <c r="N393" s="1">
        <v>90.16</v>
      </c>
      <c r="O393" s="7">
        <v>73.77</v>
      </c>
      <c r="P393" s="7">
        <v>81.97</v>
      </c>
      <c r="Q393" s="12">
        <f t="shared" si="113"/>
        <v>0</v>
      </c>
      <c r="R393" s="7">
        <f t="shared" si="105"/>
        <v>0</v>
      </c>
      <c r="S393" s="1" t="b">
        <f t="shared" si="106"/>
        <v>1</v>
      </c>
      <c r="T393" s="1">
        <v>313440</v>
      </c>
      <c r="U393" s="1" t="s">
        <v>433</v>
      </c>
      <c r="V393" s="1">
        <v>494</v>
      </c>
      <c r="W393" s="1">
        <v>486</v>
      </c>
      <c r="X393" s="1">
        <v>516</v>
      </c>
      <c r="Y393" s="1">
        <v>505</v>
      </c>
      <c r="Z393" s="1">
        <v>516</v>
      </c>
      <c r="AA393" s="1">
        <v>505</v>
      </c>
      <c r="AB393" s="7">
        <f t="shared" si="102"/>
        <v>1.6194331983805668</v>
      </c>
      <c r="AC393" s="7">
        <f t="shared" si="103"/>
        <v>2.1317829457364339</v>
      </c>
      <c r="AD393" s="7">
        <f t="shared" si="107"/>
        <v>2.1317829457364339</v>
      </c>
      <c r="AE393" s="1" t="b">
        <f t="shared" si="108"/>
        <v>0</v>
      </c>
      <c r="AF393" s="1">
        <v>313440</v>
      </c>
      <c r="AG393" s="1" t="s">
        <v>433</v>
      </c>
      <c r="AH393" s="1">
        <v>529</v>
      </c>
      <c r="AI393" s="1">
        <v>523</v>
      </c>
      <c r="AJ393" s="7">
        <f t="shared" si="109"/>
        <v>1.1342155009451798</v>
      </c>
      <c r="AK393" s="1" t="b">
        <f t="shared" si="110"/>
        <v>0</v>
      </c>
      <c r="AL393" s="1">
        <v>313440</v>
      </c>
      <c r="AM393" s="1" t="s">
        <v>433</v>
      </c>
      <c r="AN393" s="1">
        <v>527</v>
      </c>
      <c r="AO393" s="1">
        <v>493</v>
      </c>
      <c r="AP393" s="7">
        <f t="shared" si="111"/>
        <v>6.4516129032258061</v>
      </c>
      <c r="AQ393" s="1" t="b">
        <f t="shared" si="112"/>
        <v>0</v>
      </c>
      <c r="AR393" s="1">
        <v>313440</v>
      </c>
      <c r="AS393" s="1" t="s">
        <v>433</v>
      </c>
      <c r="AT393" s="4" t="str">
        <f t="shared" si="114"/>
        <v>N</v>
      </c>
      <c r="AU393" s="4" t="str">
        <f t="shared" si="115"/>
        <v>N</v>
      </c>
      <c r="AV393" s="4" t="str">
        <f t="shared" si="116"/>
        <v>N</v>
      </c>
      <c r="AW393" s="4" t="str">
        <f t="shared" si="117"/>
        <v>S</v>
      </c>
      <c r="AX393" s="4" t="str">
        <f t="shared" si="118"/>
        <v>N</v>
      </c>
      <c r="AY393" s="4" t="str">
        <f t="shared" si="119"/>
        <v>Risco Alto</v>
      </c>
    </row>
    <row r="394" spans="1:51" ht="16.5" x14ac:dyDescent="0.3">
      <c r="A394" s="1" t="s">
        <v>2582</v>
      </c>
      <c r="B394" s="1" t="s">
        <v>434</v>
      </c>
      <c r="C394">
        <v>30</v>
      </c>
      <c r="D394" s="5">
        <v>3879</v>
      </c>
      <c r="E394" s="6">
        <f t="shared" si="104"/>
        <v>0.77339520494972935</v>
      </c>
      <c r="F394" s="7">
        <v>3.03</v>
      </c>
      <c r="G394" s="7">
        <v>66.67</v>
      </c>
      <c r="H394" s="7" t="s">
        <v>62</v>
      </c>
      <c r="I394" s="7">
        <v>54.55</v>
      </c>
      <c r="J394" s="7">
        <v>57.58</v>
      </c>
      <c r="K394" s="7">
        <v>66.67</v>
      </c>
      <c r="L394" s="7">
        <v>57.58</v>
      </c>
      <c r="M394" s="7">
        <v>57.58</v>
      </c>
      <c r="N394" s="1">
        <v>72.73</v>
      </c>
      <c r="O394" s="7">
        <v>69.7</v>
      </c>
      <c r="P394" s="7">
        <v>51.52</v>
      </c>
      <c r="Q394" s="12">
        <f t="shared" si="113"/>
        <v>0</v>
      </c>
      <c r="R394" s="7">
        <f t="shared" si="105"/>
        <v>0</v>
      </c>
      <c r="S394" s="1" t="b">
        <f t="shared" si="106"/>
        <v>1</v>
      </c>
      <c r="T394" s="1">
        <v>313450</v>
      </c>
      <c r="U394" s="1" t="s">
        <v>434</v>
      </c>
      <c r="V394" s="1">
        <v>42</v>
      </c>
      <c r="W394" s="1">
        <v>40</v>
      </c>
      <c r="X394" s="1">
        <v>40</v>
      </c>
      <c r="Y394" s="1">
        <v>40</v>
      </c>
      <c r="Z394" s="1">
        <v>40</v>
      </c>
      <c r="AA394" s="1">
        <v>40</v>
      </c>
      <c r="AB394" s="7">
        <f t="shared" si="102"/>
        <v>4.7619047619047619</v>
      </c>
      <c r="AC394" s="7">
        <f t="shared" si="103"/>
        <v>0</v>
      </c>
      <c r="AD394" s="7">
        <f t="shared" si="107"/>
        <v>0</v>
      </c>
      <c r="AE394" s="1" t="b">
        <f t="shared" si="108"/>
        <v>0</v>
      </c>
      <c r="AF394" s="1">
        <v>313450</v>
      </c>
      <c r="AG394" s="1" t="s">
        <v>434</v>
      </c>
      <c r="AH394" s="1">
        <v>41</v>
      </c>
      <c r="AI394" s="1">
        <v>51</v>
      </c>
      <c r="AJ394" s="7">
        <f t="shared" si="109"/>
        <v>-24.390243902439025</v>
      </c>
      <c r="AK394" s="1" t="b">
        <f t="shared" si="110"/>
        <v>0</v>
      </c>
      <c r="AL394" s="1">
        <v>313450</v>
      </c>
      <c r="AM394" s="1" t="s">
        <v>434</v>
      </c>
      <c r="AN394" s="1">
        <v>41</v>
      </c>
      <c r="AO394" s="1">
        <v>50</v>
      </c>
      <c r="AP394" s="7">
        <f t="shared" si="111"/>
        <v>-21.951219512195124</v>
      </c>
      <c r="AQ394" s="1" t="b">
        <f t="shared" si="112"/>
        <v>0</v>
      </c>
      <c r="AR394" s="1">
        <v>313450</v>
      </c>
      <c r="AS394" s="1" t="s">
        <v>434</v>
      </c>
      <c r="AT394" s="4" t="str">
        <f t="shared" si="114"/>
        <v>N</v>
      </c>
      <c r="AU394" s="4" t="str">
        <f t="shared" si="115"/>
        <v>N</v>
      </c>
      <c r="AV394" s="4" t="str">
        <f t="shared" si="116"/>
        <v>N</v>
      </c>
      <c r="AW394" s="4" t="str">
        <f t="shared" si="117"/>
        <v>S</v>
      </c>
      <c r="AX394" s="4" t="str">
        <f t="shared" si="118"/>
        <v>N</v>
      </c>
      <c r="AY394" s="4" t="str">
        <f t="shared" si="119"/>
        <v>Risco Alto</v>
      </c>
    </row>
    <row r="395" spans="1:51" ht="16.5" x14ac:dyDescent="0.3">
      <c r="A395" s="1" t="s">
        <v>1051</v>
      </c>
      <c r="B395" s="1" t="s">
        <v>435</v>
      </c>
      <c r="C395">
        <v>206</v>
      </c>
      <c r="D395" s="5">
        <v>17679</v>
      </c>
      <c r="E395" s="6">
        <f t="shared" si="104"/>
        <v>1.1652242773912551</v>
      </c>
      <c r="F395" s="7">
        <v>59.48</v>
      </c>
      <c r="G395" s="7">
        <v>106.9</v>
      </c>
      <c r="H395" s="7">
        <v>57.76</v>
      </c>
      <c r="I395" s="7">
        <v>113.79</v>
      </c>
      <c r="J395" s="7">
        <v>98.28</v>
      </c>
      <c r="K395" s="7">
        <v>114.66</v>
      </c>
      <c r="L395" s="7">
        <v>98.28</v>
      </c>
      <c r="M395" s="7">
        <v>101.72</v>
      </c>
      <c r="N395" s="1">
        <v>140.52000000000001</v>
      </c>
      <c r="O395" s="7">
        <v>118.1</v>
      </c>
      <c r="P395" s="7">
        <v>133.62</v>
      </c>
      <c r="Q395" s="12">
        <f t="shared" si="113"/>
        <v>9</v>
      </c>
      <c r="R395" s="7">
        <f t="shared" si="105"/>
        <v>81.818181818181827</v>
      </c>
      <c r="S395" s="1" t="b">
        <f t="shared" si="106"/>
        <v>1</v>
      </c>
      <c r="T395" s="1">
        <v>313460</v>
      </c>
      <c r="U395" s="1" t="s">
        <v>435</v>
      </c>
      <c r="V395" s="1">
        <v>206</v>
      </c>
      <c r="W395" s="1">
        <v>232</v>
      </c>
      <c r="X395" s="1">
        <v>215</v>
      </c>
      <c r="Y395" s="1">
        <v>236</v>
      </c>
      <c r="Z395" s="1">
        <v>215</v>
      </c>
      <c r="AA395" s="1">
        <v>236</v>
      </c>
      <c r="AB395" s="7">
        <f t="shared" si="102"/>
        <v>-12.621359223300971</v>
      </c>
      <c r="AC395" s="7">
        <f t="shared" si="103"/>
        <v>-9.7674418604651159</v>
      </c>
      <c r="AD395" s="7">
        <f t="shared" si="107"/>
        <v>-9.7674418604651159</v>
      </c>
      <c r="AE395" s="1" t="b">
        <f t="shared" si="108"/>
        <v>0</v>
      </c>
      <c r="AF395" s="1">
        <v>313460</v>
      </c>
      <c r="AG395" s="1" t="s">
        <v>435</v>
      </c>
      <c r="AH395" s="1">
        <v>215</v>
      </c>
      <c r="AI395" s="1">
        <v>227</v>
      </c>
      <c r="AJ395" s="7">
        <f t="shared" si="109"/>
        <v>-5.5813953488372094</v>
      </c>
      <c r="AK395" s="1" t="b">
        <f t="shared" si="110"/>
        <v>0</v>
      </c>
      <c r="AL395" s="1">
        <v>313460</v>
      </c>
      <c r="AM395" s="1" t="s">
        <v>435</v>
      </c>
      <c r="AN395" s="1">
        <v>212</v>
      </c>
      <c r="AO395" s="1">
        <v>228</v>
      </c>
      <c r="AP395" s="7">
        <f t="shared" si="111"/>
        <v>-7.5471698113207548</v>
      </c>
      <c r="AQ395" s="1" t="b">
        <f t="shared" si="112"/>
        <v>0</v>
      </c>
      <c r="AR395" s="1">
        <v>313460</v>
      </c>
      <c r="AS395" s="1" t="s">
        <v>435</v>
      </c>
      <c r="AT395" s="4" t="str">
        <f t="shared" si="114"/>
        <v>N</v>
      </c>
      <c r="AU395" s="4" t="str">
        <f t="shared" si="115"/>
        <v>S</v>
      </c>
      <c r="AV395" s="4" t="str">
        <f t="shared" si="116"/>
        <v>N</v>
      </c>
      <c r="AW395" s="4" t="str">
        <f t="shared" si="117"/>
        <v>N</v>
      </c>
      <c r="AX395" s="4" t="str">
        <f t="shared" si="118"/>
        <v>N</v>
      </c>
      <c r="AY395" s="4" t="str">
        <f t="shared" si="119"/>
        <v>Risco Baixo</v>
      </c>
    </row>
    <row r="396" spans="1:51" ht="16.5" x14ac:dyDescent="0.3">
      <c r="A396" s="1" t="s">
        <v>1969</v>
      </c>
      <c r="B396" s="1" t="s">
        <v>436</v>
      </c>
      <c r="C396">
        <v>133</v>
      </c>
      <c r="D396" s="5">
        <v>12142</v>
      </c>
      <c r="E396" s="6">
        <f t="shared" si="104"/>
        <v>1.0953714379838577</v>
      </c>
      <c r="F396" s="7">
        <v>45.57</v>
      </c>
      <c r="G396" s="7">
        <v>78.48</v>
      </c>
      <c r="H396" s="7">
        <v>32.909999999999997</v>
      </c>
      <c r="I396" s="7">
        <v>78.48</v>
      </c>
      <c r="J396" s="7">
        <v>68.349999999999994</v>
      </c>
      <c r="K396" s="7">
        <v>81.010000000000005</v>
      </c>
      <c r="L396" s="7">
        <v>67.09</v>
      </c>
      <c r="M396" s="7">
        <v>62.03</v>
      </c>
      <c r="N396" s="1">
        <v>75.95</v>
      </c>
      <c r="O396" s="7">
        <v>59.49</v>
      </c>
      <c r="P396" s="7">
        <v>74.680000000000007</v>
      </c>
      <c r="Q396" s="12">
        <f t="shared" si="113"/>
        <v>0</v>
      </c>
      <c r="R396" s="7">
        <f t="shared" si="105"/>
        <v>0</v>
      </c>
      <c r="S396" s="1" t="b">
        <f t="shared" si="106"/>
        <v>1</v>
      </c>
      <c r="T396" s="1">
        <v>313470</v>
      </c>
      <c r="U396" s="1" t="s">
        <v>436</v>
      </c>
      <c r="V396" s="1">
        <v>127</v>
      </c>
      <c r="W396" s="1">
        <v>126</v>
      </c>
      <c r="X396" s="1">
        <v>135</v>
      </c>
      <c r="Y396" s="1">
        <v>131</v>
      </c>
      <c r="Z396" s="1">
        <v>135</v>
      </c>
      <c r="AA396" s="1">
        <v>131</v>
      </c>
      <c r="AB396" s="7">
        <f t="shared" si="102"/>
        <v>0.78740157480314954</v>
      </c>
      <c r="AC396" s="7">
        <f t="shared" si="103"/>
        <v>2.9629629629629632</v>
      </c>
      <c r="AD396" s="7">
        <f t="shared" si="107"/>
        <v>2.9629629629629632</v>
      </c>
      <c r="AE396" s="1" t="b">
        <f t="shared" si="108"/>
        <v>0</v>
      </c>
      <c r="AF396" s="1">
        <v>313470</v>
      </c>
      <c r="AG396" s="1" t="s">
        <v>436</v>
      </c>
      <c r="AH396" s="1">
        <v>131</v>
      </c>
      <c r="AI396" s="1">
        <v>142</v>
      </c>
      <c r="AJ396" s="7">
        <f t="shared" si="109"/>
        <v>-8.3969465648854964</v>
      </c>
      <c r="AK396" s="1" t="b">
        <f t="shared" si="110"/>
        <v>0</v>
      </c>
      <c r="AL396" s="1">
        <v>313470</v>
      </c>
      <c r="AM396" s="1" t="s">
        <v>436</v>
      </c>
      <c r="AN396" s="1">
        <v>134</v>
      </c>
      <c r="AO396" s="1">
        <v>147</v>
      </c>
      <c r="AP396" s="7">
        <f t="shared" si="111"/>
        <v>-9.7014925373134329</v>
      </c>
      <c r="AQ396" s="1" t="b">
        <f t="shared" si="112"/>
        <v>0</v>
      </c>
      <c r="AR396" s="1">
        <v>313470</v>
      </c>
      <c r="AS396" s="1" t="s">
        <v>436</v>
      </c>
      <c r="AT396" s="4" t="str">
        <f t="shared" si="114"/>
        <v>N</v>
      </c>
      <c r="AU396" s="4" t="str">
        <f t="shared" si="115"/>
        <v>N</v>
      </c>
      <c r="AV396" s="4" t="str">
        <f t="shared" si="116"/>
        <v>N</v>
      </c>
      <c r="AW396" s="4" t="str">
        <f t="shared" si="117"/>
        <v>S</v>
      </c>
      <c r="AX396" s="4" t="str">
        <f t="shared" si="118"/>
        <v>N</v>
      </c>
      <c r="AY396" s="4" t="str">
        <f t="shared" si="119"/>
        <v>Risco Alto</v>
      </c>
    </row>
    <row r="397" spans="1:51" ht="16.5" x14ac:dyDescent="0.3">
      <c r="A397" s="1" t="s">
        <v>1884</v>
      </c>
      <c r="B397" s="1" t="s">
        <v>437</v>
      </c>
      <c r="C397">
        <v>89</v>
      </c>
      <c r="D397" s="5">
        <v>7520</v>
      </c>
      <c r="E397" s="6">
        <f t="shared" si="104"/>
        <v>1.1835106382978724</v>
      </c>
      <c r="F397" s="7">
        <v>118.87</v>
      </c>
      <c r="G397" s="7">
        <v>107.55</v>
      </c>
      <c r="H397" s="7">
        <v>52.83</v>
      </c>
      <c r="I397" s="7">
        <v>116.98</v>
      </c>
      <c r="J397" s="7">
        <v>130.19</v>
      </c>
      <c r="K397" s="7">
        <v>130.19</v>
      </c>
      <c r="L397" s="7">
        <v>130.19</v>
      </c>
      <c r="M397" s="7">
        <v>130.19</v>
      </c>
      <c r="N397" s="1">
        <v>130.19</v>
      </c>
      <c r="O397" s="7">
        <v>128.30000000000001</v>
      </c>
      <c r="P397" s="7">
        <v>126.42</v>
      </c>
      <c r="Q397" s="12">
        <f t="shared" si="113"/>
        <v>10</v>
      </c>
      <c r="R397" s="7">
        <f t="shared" si="105"/>
        <v>90.909090909090907</v>
      </c>
      <c r="S397" s="1" t="b">
        <f t="shared" si="106"/>
        <v>1</v>
      </c>
      <c r="T397" s="1">
        <v>313480</v>
      </c>
      <c r="U397" s="1" t="s">
        <v>437</v>
      </c>
      <c r="V397" s="1">
        <v>102</v>
      </c>
      <c r="W397" s="1">
        <v>88</v>
      </c>
      <c r="X397" s="1">
        <v>96</v>
      </c>
      <c r="Y397" s="1">
        <v>96</v>
      </c>
      <c r="Z397" s="1">
        <v>96</v>
      </c>
      <c r="AA397" s="1">
        <v>96</v>
      </c>
      <c r="AB397" s="7">
        <f t="shared" si="102"/>
        <v>13.725490196078432</v>
      </c>
      <c r="AC397" s="7">
        <f t="shared" si="103"/>
        <v>0</v>
      </c>
      <c r="AD397" s="7">
        <f t="shared" si="107"/>
        <v>0</v>
      </c>
      <c r="AE397" s="1" t="b">
        <f t="shared" si="108"/>
        <v>0</v>
      </c>
      <c r="AF397" s="1">
        <v>313480</v>
      </c>
      <c r="AG397" s="1" t="s">
        <v>437</v>
      </c>
      <c r="AH397" s="1">
        <v>96</v>
      </c>
      <c r="AI397" s="1">
        <v>102</v>
      </c>
      <c r="AJ397" s="7">
        <f t="shared" si="109"/>
        <v>-6.25</v>
      </c>
      <c r="AK397" s="1" t="b">
        <f t="shared" si="110"/>
        <v>0</v>
      </c>
      <c r="AL397" s="1">
        <v>313480</v>
      </c>
      <c r="AM397" s="1" t="s">
        <v>437</v>
      </c>
      <c r="AN397" s="1">
        <v>101</v>
      </c>
      <c r="AO397" s="1">
        <v>102</v>
      </c>
      <c r="AP397" s="7">
        <f t="shared" si="111"/>
        <v>-0.99009900990099009</v>
      </c>
      <c r="AQ397" s="1" t="b">
        <f t="shared" si="112"/>
        <v>0</v>
      </c>
      <c r="AR397" s="1">
        <v>313480</v>
      </c>
      <c r="AS397" s="1" t="s">
        <v>437</v>
      </c>
      <c r="AT397" s="4" t="str">
        <f t="shared" si="114"/>
        <v>N</v>
      </c>
      <c r="AU397" s="4" t="str">
        <f t="shared" si="115"/>
        <v>S</v>
      </c>
      <c r="AV397" s="4" t="str">
        <f t="shared" si="116"/>
        <v>N</v>
      </c>
      <c r="AW397" s="4" t="str">
        <f t="shared" si="117"/>
        <v>N</v>
      </c>
      <c r="AX397" s="4" t="str">
        <f t="shared" si="118"/>
        <v>N</v>
      </c>
      <c r="AY397" s="4" t="str">
        <f t="shared" si="119"/>
        <v>Risco Baixo</v>
      </c>
    </row>
    <row r="398" spans="1:51" ht="16.5" x14ac:dyDescent="0.3">
      <c r="A398" s="1" t="s">
        <v>2127</v>
      </c>
      <c r="B398" s="1" t="s">
        <v>438</v>
      </c>
      <c r="C398">
        <v>290</v>
      </c>
      <c r="D398" s="5">
        <v>23341</v>
      </c>
      <c r="E398" s="6">
        <f t="shared" si="104"/>
        <v>1.2424489096439741</v>
      </c>
      <c r="F398" s="7">
        <v>111.86</v>
      </c>
      <c r="G398" s="7">
        <v>89.27</v>
      </c>
      <c r="H398" s="7">
        <v>104.52</v>
      </c>
      <c r="I398" s="7">
        <v>102.26</v>
      </c>
      <c r="J398" s="7">
        <v>90.96</v>
      </c>
      <c r="K398" s="7">
        <v>106.21</v>
      </c>
      <c r="L398" s="7">
        <v>90.4</v>
      </c>
      <c r="M398" s="7">
        <v>89.83</v>
      </c>
      <c r="N398" s="1">
        <v>103.39</v>
      </c>
      <c r="O398" s="7">
        <v>101.69</v>
      </c>
      <c r="P398" s="7">
        <v>90.96</v>
      </c>
      <c r="Q398" s="12">
        <f t="shared" si="113"/>
        <v>6</v>
      </c>
      <c r="R398" s="7">
        <f t="shared" si="105"/>
        <v>54.54545454545454</v>
      </c>
      <c r="S398" s="1" t="b">
        <f t="shared" si="106"/>
        <v>1</v>
      </c>
      <c r="T398" s="1">
        <v>313490</v>
      </c>
      <c r="U398" s="1" t="s">
        <v>438</v>
      </c>
      <c r="V398" s="1">
        <v>277</v>
      </c>
      <c r="W398" s="1">
        <v>257</v>
      </c>
      <c r="X398" s="1">
        <v>285</v>
      </c>
      <c r="Y398" s="1">
        <v>281</v>
      </c>
      <c r="Z398" s="1">
        <v>284</v>
      </c>
      <c r="AA398" s="1">
        <v>281</v>
      </c>
      <c r="AB398" s="7">
        <f t="shared" si="102"/>
        <v>7.2202166064981945</v>
      </c>
      <c r="AC398" s="7">
        <f t="shared" si="103"/>
        <v>1.4035087719298245</v>
      </c>
      <c r="AD398" s="7">
        <f t="shared" si="107"/>
        <v>1.056338028169014</v>
      </c>
      <c r="AE398" s="1" t="b">
        <f t="shared" si="108"/>
        <v>0</v>
      </c>
      <c r="AF398" s="1">
        <v>313490</v>
      </c>
      <c r="AG398" s="1" t="s">
        <v>438</v>
      </c>
      <c r="AH398" s="1">
        <v>281</v>
      </c>
      <c r="AI398" s="1">
        <v>271</v>
      </c>
      <c r="AJ398" s="7">
        <f t="shared" si="109"/>
        <v>3.5587188612099649</v>
      </c>
      <c r="AK398" s="1" t="b">
        <f t="shared" si="110"/>
        <v>0</v>
      </c>
      <c r="AL398" s="1">
        <v>313490</v>
      </c>
      <c r="AM398" s="1" t="s">
        <v>438</v>
      </c>
      <c r="AN398" s="1">
        <v>283</v>
      </c>
      <c r="AO398" s="1">
        <v>273</v>
      </c>
      <c r="AP398" s="7">
        <f t="shared" si="111"/>
        <v>3.5335689045936398</v>
      </c>
      <c r="AQ398" s="1" t="b">
        <f t="shared" si="112"/>
        <v>0</v>
      </c>
      <c r="AR398" s="1">
        <v>313490</v>
      </c>
      <c r="AS398" s="1" t="s">
        <v>438</v>
      </c>
      <c r="AT398" s="4" t="str">
        <f t="shared" si="114"/>
        <v>N</v>
      </c>
      <c r="AU398" s="4" t="str">
        <f t="shared" si="115"/>
        <v>N</v>
      </c>
      <c r="AV398" s="4" t="str">
        <f t="shared" si="116"/>
        <v>N</v>
      </c>
      <c r="AW398" s="4" t="str">
        <f t="shared" si="117"/>
        <v>S</v>
      </c>
      <c r="AX398" s="4" t="str">
        <f t="shared" si="118"/>
        <v>N</v>
      </c>
      <c r="AY398" s="4" t="str">
        <f t="shared" si="119"/>
        <v>Risco Alto</v>
      </c>
    </row>
    <row r="399" spans="1:51" ht="16.5" x14ac:dyDescent="0.3">
      <c r="A399" s="1" t="s">
        <v>1137</v>
      </c>
      <c r="B399" s="1" t="s">
        <v>439</v>
      </c>
      <c r="C399">
        <v>32</v>
      </c>
      <c r="D399" s="5">
        <v>3011</v>
      </c>
      <c r="E399" s="6">
        <f t="shared" si="104"/>
        <v>1.0627698439056792</v>
      </c>
      <c r="F399" s="7">
        <v>104.35</v>
      </c>
      <c r="G399" s="7">
        <v>65.22</v>
      </c>
      <c r="H399" s="7" t="s">
        <v>62</v>
      </c>
      <c r="I399" s="7">
        <v>91.3</v>
      </c>
      <c r="J399" s="7">
        <v>95.65</v>
      </c>
      <c r="K399" s="7">
        <v>78.260000000000005</v>
      </c>
      <c r="L399" s="7">
        <v>95.65</v>
      </c>
      <c r="M399" s="7">
        <v>100</v>
      </c>
      <c r="N399" s="1">
        <v>95.65</v>
      </c>
      <c r="O399" s="7">
        <v>82.61</v>
      </c>
      <c r="P399" s="7">
        <v>95.65</v>
      </c>
      <c r="Q399" s="12">
        <f t="shared" si="113"/>
        <v>6</v>
      </c>
      <c r="R399" s="7">
        <f t="shared" si="105"/>
        <v>54.54545454545454</v>
      </c>
      <c r="S399" s="1" t="b">
        <f t="shared" si="106"/>
        <v>1</v>
      </c>
      <c r="T399" s="1">
        <v>313500</v>
      </c>
      <c r="U399" s="1" t="s">
        <v>439</v>
      </c>
      <c r="V399" s="1">
        <v>36</v>
      </c>
      <c r="W399" s="1">
        <v>31</v>
      </c>
      <c r="X399" s="1">
        <v>37</v>
      </c>
      <c r="Y399" s="1">
        <v>31</v>
      </c>
      <c r="Z399" s="1">
        <v>37</v>
      </c>
      <c r="AA399" s="1">
        <v>31</v>
      </c>
      <c r="AB399" s="7">
        <f t="shared" si="102"/>
        <v>13.888888888888889</v>
      </c>
      <c r="AC399" s="7">
        <f t="shared" si="103"/>
        <v>16.216216216216218</v>
      </c>
      <c r="AD399" s="7">
        <f t="shared" si="107"/>
        <v>16.216216216216218</v>
      </c>
      <c r="AE399" s="1" t="b">
        <f t="shared" si="108"/>
        <v>0</v>
      </c>
      <c r="AF399" s="1">
        <v>313500</v>
      </c>
      <c r="AG399" s="1" t="s">
        <v>439</v>
      </c>
      <c r="AH399" s="1">
        <v>35</v>
      </c>
      <c r="AI399" s="1">
        <v>29</v>
      </c>
      <c r="AJ399" s="7">
        <f t="shared" si="109"/>
        <v>17.142857142857142</v>
      </c>
      <c r="AK399" s="1" t="b">
        <f t="shared" si="110"/>
        <v>0</v>
      </c>
      <c r="AL399" s="1">
        <v>313500</v>
      </c>
      <c r="AM399" s="1" t="s">
        <v>439</v>
      </c>
      <c r="AN399" s="1">
        <v>37</v>
      </c>
      <c r="AO399" s="1">
        <v>29</v>
      </c>
      <c r="AP399" s="7">
        <f t="shared" si="111"/>
        <v>21.621621621621621</v>
      </c>
      <c r="AQ399" s="1" t="b">
        <f t="shared" si="112"/>
        <v>0</v>
      </c>
      <c r="AR399" s="1">
        <v>313500</v>
      </c>
      <c r="AS399" s="1" t="s">
        <v>439</v>
      </c>
      <c r="AT399" s="4" t="str">
        <f t="shared" si="114"/>
        <v>N</v>
      </c>
      <c r="AU399" s="4" t="str">
        <f t="shared" si="115"/>
        <v>N</v>
      </c>
      <c r="AV399" s="4" t="str">
        <f t="shared" si="116"/>
        <v>N</v>
      </c>
      <c r="AW399" s="4" t="str">
        <f t="shared" si="117"/>
        <v>S</v>
      </c>
      <c r="AX399" s="4" t="str">
        <f t="shared" si="118"/>
        <v>N</v>
      </c>
      <c r="AY399" s="4" t="str">
        <f t="shared" si="119"/>
        <v>Risco Alto</v>
      </c>
    </row>
    <row r="400" spans="1:51" ht="16.5" x14ac:dyDescent="0.3">
      <c r="A400" s="1" t="s">
        <v>1792</v>
      </c>
      <c r="B400" s="1" t="s">
        <v>440</v>
      </c>
      <c r="C400">
        <v>621</v>
      </c>
      <c r="D400" s="5">
        <v>34539</v>
      </c>
      <c r="E400" s="6">
        <f t="shared" si="104"/>
        <v>1.7979675149830627</v>
      </c>
      <c r="F400" s="7">
        <v>18.29</v>
      </c>
      <c r="G400" s="7">
        <v>50</v>
      </c>
      <c r="H400" s="7">
        <v>11.81</v>
      </c>
      <c r="I400" s="7">
        <v>62.96</v>
      </c>
      <c r="J400" s="7">
        <v>86.57</v>
      </c>
      <c r="K400" s="7">
        <v>64.349999999999994</v>
      </c>
      <c r="L400" s="7">
        <v>55.79</v>
      </c>
      <c r="M400" s="7">
        <v>52.55</v>
      </c>
      <c r="N400" s="1">
        <v>68.06</v>
      </c>
      <c r="O400" s="7">
        <v>61.81</v>
      </c>
      <c r="P400" s="7">
        <v>63.19</v>
      </c>
      <c r="Q400" s="12">
        <f t="shared" si="113"/>
        <v>0</v>
      </c>
      <c r="R400" s="7">
        <f t="shared" si="105"/>
        <v>0</v>
      </c>
      <c r="S400" s="1" t="b">
        <f t="shared" si="106"/>
        <v>1</v>
      </c>
      <c r="T400" s="1">
        <v>313505</v>
      </c>
      <c r="U400" s="1" t="s">
        <v>440</v>
      </c>
      <c r="V400" s="1">
        <v>532</v>
      </c>
      <c r="W400" s="1">
        <v>528</v>
      </c>
      <c r="X400" s="1">
        <v>578</v>
      </c>
      <c r="Y400" s="1">
        <v>573</v>
      </c>
      <c r="Z400" s="1">
        <v>578</v>
      </c>
      <c r="AA400" s="1">
        <v>573</v>
      </c>
      <c r="AB400" s="7">
        <f t="shared" si="102"/>
        <v>0.75187969924812026</v>
      </c>
      <c r="AC400" s="7">
        <f t="shared" si="103"/>
        <v>0.86505190311418689</v>
      </c>
      <c r="AD400" s="7">
        <f t="shared" si="107"/>
        <v>0.86505190311418689</v>
      </c>
      <c r="AE400" s="1" t="b">
        <f t="shared" si="108"/>
        <v>0</v>
      </c>
      <c r="AF400" s="1">
        <v>313505</v>
      </c>
      <c r="AG400" s="1" t="s">
        <v>440</v>
      </c>
      <c r="AH400" s="1">
        <v>559</v>
      </c>
      <c r="AI400" s="1">
        <v>509</v>
      </c>
      <c r="AJ400" s="7">
        <f t="shared" si="109"/>
        <v>8.9445438282647594</v>
      </c>
      <c r="AK400" s="1" t="b">
        <f t="shared" si="110"/>
        <v>0</v>
      </c>
      <c r="AL400" s="1">
        <v>313505</v>
      </c>
      <c r="AM400" s="1" t="s">
        <v>440</v>
      </c>
      <c r="AN400" s="1">
        <v>566</v>
      </c>
      <c r="AO400" s="1">
        <v>451</v>
      </c>
      <c r="AP400" s="7">
        <f t="shared" si="111"/>
        <v>20.318021201413426</v>
      </c>
      <c r="AQ400" s="1" t="b">
        <f t="shared" si="112"/>
        <v>0</v>
      </c>
      <c r="AR400" s="1">
        <v>313505</v>
      </c>
      <c r="AS400" s="1" t="s">
        <v>440</v>
      </c>
      <c r="AT400" s="4" t="str">
        <f t="shared" si="114"/>
        <v>N</v>
      </c>
      <c r="AU400" s="4" t="str">
        <f t="shared" si="115"/>
        <v>N</v>
      </c>
      <c r="AV400" s="4" t="str">
        <f t="shared" si="116"/>
        <v>N</v>
      </c>
      <c r="AW400" s="4" t="str">
        <f t="shared" si="117"/>
        <v>S</v>
      </c>
      <c r="AX400" s="4" t="str">
        <f t="shared" si="118"/>
        <v>N</v>
      </c>
      <c r="AY400" s="4" t="str">
        <f t="shared" si="119"/>
        <v>Risco Alto</v>
      </c>
    </row>
    <row r="401" spans="1:51" ht="16.5" x14ac:dyDescent="0.3">
      <c r="A401" s="1" t="s">
        <v>1396</v>
      </c>
      <c r="B401" s="1" t="s">
        <v>441</v>
      </c>
      <c r="C401">
        <v>63</v>
      </c>
      <c r="D401" s="5">
        <v>5121</v>
      </c>
      <c r="E401" s="6">
        <f t="shared" si="104"/>
        <v>1.2302284710017575</v>
      </c>
      <c r="F401" s="7">
        <v>50</v>
      </c>
      <c r="G401" s="7">
        <v>64.290000000000006</v>
      </c>
      <c r="H401" s="7">
        <v>33.33</v>
      </c>
      <c r="I401" s="7">
        <v>80.95</v>
      </c>
      <c r="J401" s="7">
        <v>61.9</v>
      </c>
      <c r="K401" s="7">
        <v>66.67</v>
      </c>
      <c r="L401" s="7">
        <v>61.9</v>
      </c>
      <c r="M401" s="7">
        <v>59.52</v>
      </c>
      <c r="N401" s="1">
        <v>90.48</v>
      </c>
      <c r="O401" s="7">
        <v>66.67</v>
      </c>
      <c r="P401" s="7">
        <v>69.05</v>
      </c>
      <c r="Q401" s="12">
        <f t="shared" si="113"/>
        <v>0</v>
      </c>
      <c r="R401" s="7">
        <f t="shared" si="105"/>
        <v>0</v>
      </c>
      <c r="S401" s="1" t="b">
        <f t="shared" si="106"/>
        <v>1</v>
      </c>
      <c r="T401" s="1">
        <v>313507</v>
      </c>
      <c r="U401" s="1" t="s">
        <v>441</v>
      </c>
      <c r="V401" s="1">
        <v>75</v>
      </c>
      <c r="W401" s="1">
        <v>63</v>
      </c>
      <c r="X401" s="1">
        <v>73</v>
      </c>
      <c r="Y401" s="1">
        <v>77</v>
      </c>
      <c r="Z401" s="1">
        <v>73</v>
      </c>
      <c r="AA401" s="1">
        <v>77</v>
      </c>
      <c r="AB401" s="7">
        <f t="shared" si="102"/>
        <v>16</v>
      </c>
      <c r="AC401" s="7">
        <f t="shared" si="103"/>
        <v>-5.4794520547945202</v>
      </c>
      <c r="AD401" s="7">
        <f t="shared" si="107"/>
        <v>-5.4794520547945202</v>
      </c>
      <c r="AE401" s="1" t="b">
        <f t="shared" si="108"/>
        <v>0</v>
      </c>
      <c r="AF401" s="1">
        <v>313507</v>
      </c>
      <c r="AG401" s="1" t="s">
        <v>441</v>
      </c>
      <c r="AH401" s="1">
        <v>72</v>
      </c>
      <c r="AI401" s="1">
        <v>65</v>
      </c>
      <c r="AJ401" s="7">
        <f t="shared" si="109"/>
        <v>9.7222222222222232</v>
      </c>
      <c r="AK401" s="1" t="b">
        <f t="shared" si="110"/>
        <v>0</v>
      </c>
      <c r="AL401" s="1">
        <v>313507</v>
      </c>
      <c r="AM401" s="1" t="s">
        <v>441</v>
      </c>
      <c r="AN401" s="1">
        <v>73</v>
      </c>
      <c r="AO401" s="1">
        <v>65</v>
      </c>
      <c r="AP401" s="7">
        <f t="shared" si="111"/>
        <v>10.95890410958904</v>
      </c>
      <c r="AQ401" s="1" t="b">
        <f t="shared" si="112"/>
        <v>0</v>
      </c>
      <c r="AR401" s="1">
        <v>313507</v>
      </c>
      <c r="AS401" s="1" t="s">
        <v>441</v>
      </c>
      <c r="AT401" s="4" t="str">
        <f t="shared" si="114"/>
        <v>N</v>
      </c>
      <c r="AU401" s="4" t="str">
        <f t="shared" si="115"/>
        <v>N</v>
      </c>
      <c r="AV401" s="4" t="str">
        <f t="shared" si="116"/>
        <v>N</v>
      </c>
      <c r="AW401" s="4" t="str">
        <f t="shared" si="117"/>
        <v>S</v>
      </c>
      <c r="AX401" s="4" t="str">
        <f t="shared" si="118"/>
        <v>N</v>
      </c>
      <c r="AY401" s="4" t="str">
        <f t="shared" si="119"/>
        <v>Risco Alto</v>
      </c>
    </row>
    <row r="402" spans="1:51" ht="16.5" x14ac:dyDescent="0.3">
      <c r="A402" s="1" t="s">
        <v>1794</v>
      </c>
      <c r="B402" s="1" t="s">
        <v>442</v>
      </c>
      <c r="C402">
        <v>1050</v>
      </c>
      <c r="D402" s="5">
        <v>67581</v>
      </c>
      <c r="E402" s="6">
        <f t="shared" si="104"/>
        <v>1.5536911262041107</v>
      </c>
      <c r="F402" s="7">
        <v>164.05</v>
      </c>
      <c r="G402" s="7">
        <v>70.81</v>
      </c>
      <c r="H402" s="7">
        <v>158.11000000000001</v>
      </c>
      <c r="I402" s="7">
        <v>80.41</v>
      </c>
      <c r="J402" s="7">
        <v>107.16</v>
      </c>
      <c r="K402" s="7">
        <v>83.78</v>
      </c>
      <c r="L402" s="7">
        <v>82.16</v>
      </c>
      <c r="M402" s="7">
        <v>82.3</v>
      </c>
      <c r="N402" s="1">
        <v>90</v>
      </c>
      <c r="O402" s="7">
        <v>75.27</v>
      </c>
      <c r="P402" s="7">
        <v>84.46</v>
      </c>
      <c r="Q402" s="12">
        <f t="shared" si="113"/>
        <v>3</v>
      </c>
      <c r="R402" s="7">
        <f t="shared" si="105"/>
        <v>27.27272727272727</v>
      </c>
      <c r="S402" s="1" t="b">
        <f t="shared" si="106"/>
        <v>1</v>
      </c>
      <c r="T402" s="1">
        <v>313510</v>
      </c>
      <c r="U402" s="1" t="s">
        <v>442</v>
      </c>
      <c r="V402" s="1">
        <v>871</v>
      </c>
      <c r="W402" s="1">
        <v>895</v>
      </c>
      <c r="X402" s="1">
        <v>997</v>
      </c>
      <c r="Y402" s="1">
        <v>977</v>
      </c>
      <c r="Z402" s="1">
        <v>997</v>
      </c>
      <c r="AA402" s="1">
        <v>977</v>
      </c>
      <c r="AB402" s="7">
        <f t="shared" ref="AB402:AB465" si="120">(V402-W402)/V402*100</f>
        <v>-2.7554535017221582</v>
      </c>
      <c r="AC402" s="7">
        <f t="shared" ref="AC402:AC465" si="121">(X402-Y402)/X402*100</f>
        <v>2.0060180541624875</v>
      </c>
      <c r="AD402" s="7">
        <f t="shared" si="107"/>
        <v>2.0060180541624875</v>
      </c>
      <c r="AE402" s="1" t="b">
        <f t="shared" si="108"/>
        <v>0</v>
      </c>
      <c r="AF402" s="1">
        <v>313510</v>
      </c>
      <c r="AG402" s="1" t="s">
        <v>442</v>
      </c>
      <c r="AH402" s="1">
        <v>996</v>
      </c>
      <c r="AI402" s="1">
        <v>910</v>
      </c>
      <c r="AJ402" s="7">
        <f t="shared" si="109"/>
        <v>8.6345381526104426</v>
      </c>
      <c r="AK402" s="1" t="b">
        <f t="shared" si="110"/>
        <v>0</v>
      </c>
      <c r="AL402" s="1">
        <v>313510</v>
      </c>
      <c r="AM402" s="1" t="s">
        <v>442</v>
      </c>
      <c r="AN402" s="1">
        <v>984</v>
      </c>
      <c r="AO402" s="1">
        <v>825</v>
      </c>
      <c r="AP402" s="7">
        <f t="shared" si="111"/>
        <v>16.158536585365855</v>
      </c>
      <c r="AQ402" s="1" t="b">
        <f t="shared" si="112"/>
        <v>0</v>
      </c>
      <c r="AR402" s="1">
        <v>313510</v>
      </c>
      <c r="AS402" s="1" t="s">
        <v>442</v>
      </c>
      <c r="AT402" s="4" t="str">
        <f t="shared" si="114"/>
        <v>N</v>
      </c>
      <c r="AU402" s="4" t="str">
        <f t="shared" si="115"/>
        <v>N</v>
      </c>
      <c r="AV402" s="4" t="str">
        <f t="shared" si="116"/>
        <v>N</v>
      </c>
      <c r="AW402" s="4" t="str">
        <f t="shared" si="117"/>
        <v>S</v>
      </c>
      <c r="AX402" s="4" t="str">
        <f t="shared" si="118"/>
        <v>N</v>
      </c>
      <c r="AY402" s="4" t="str">
        <f t="shared" si="119"/>
        <v>Risco Alto</v>
      </c>
    </row>
    <row r="403" spans="1:51" ht="16.5" x14ac:dyDescent="0.3">
      <c r="A403" s="1" t="s">
        <v>1537</v>
      </c>
      <c r="B403" s="1" t="s">
        <v>443</v>
      </c>
      <c r="C403">
        <v>1012</v>
      </c>
      <c r="D403" s="5">
        <v>65744</v>
      </c>
      <c r="E403" s="6">
        <f t="shared" si="104"/>
        <v>1.5393039669019226</v>
      </c>
      <c r="F403" s="7">
        <v>28.49</v>
      </c>
      <c r="G403" s="7">
        <v>44.19</v>
      </c>
      <c r="H403" s="7">
        <v>27.76</v>
      </c>
      <c r="I403" s="7">
        <v>50.58</v>
      </c>
      <c r="J403" s="7">
        <v>54.94</v>
      </c>
      <c r="K403" s="7">
        <v>50.73</v>
      </c>
      <c r="L403" s="7">
        <v>51.16</v>
      </c>
      <c r="M403" s="7">
        <v>49.27</v>
      </c>
      <c r="N403" s="1">
        <v>69.91</v>
      </c>
      <c r="O403" s="7">
        <v>76.16</v>
      </c>
      <c r="P403" s="7">
        <v>51.6</v>
      </c>
      <c r="Q403" s="12">
        <f t="shared" si="113"/>
        <v>0</v>
      </c>
      <c r="R403" s="7">
        <f t="shared" si="105"/>
        <v>0</v>
      </c>
      <c r="S403" s="1" t="b">
        <f t="shared" si="106"/>
        <v>1</v>
      </c>
      <c r="T403" s="1">
        <v>313520</v>
      </c>
      <c r="U403" s="1" t="s">
        <v>443</v>
      </c>
      <c r="V403" s="1">
        <v>945</v>
      </c>
      <c r="W403" s="1">
        <v>874</v>
      </c>
      <c r="X403" s="1">
        <v>952</v>
      </c>
      <c r="Y403" s="1">
        <v>916</v>
      </c>
      <c r="Z403" s="1">
        <v>952</v>
      </c>
      <c r="AA403" s="1">
        <v>916</v>
      </c>
      <c r="AB403" s="7">
        <f t="shared" si="120"/>
        <v>7.5132275132275135</v>
      </c>
      <c r="AC403" s="7">
        <f t="shared" si="121"/>
        <v>3.7815126050420167</v>
      </c>
      <c r="AD403" s="7">
        <f t="shared" si="107"/>
        <v>3.7815126050420167</v>
      </c>
      <c r="AE403" s="1" t="b">
        <f t="shared" si="108"/>
        <v>0</v>
      </c>
      <c r="AF403" s="1">
        <v>313520</v>
      </c>
      <c r="AG403" s="1" t="s">
        <v>443</v>
      </c>
      <c r="AH403" s="1">
        <v>909</v>
      </c>
      <c r="AI403" s="1">
        <v>985</v>
      </c>
      <c r="AJ403" s="7">
        <f t="shared" si="109"/>
        <v>-8.3608360836083619</v>
      </c>
      <c r="AK403" s="1" t="b">
        <f t="shared" si="110"/>
        <v>0</v>
      </c>
      <c r="AL403" s="1">
        <v>313520</v>
      </c>
      <c r="AM403" s="1" t="s">
        <v>443</v>
      </c>
      <c r="AN403" s="1">
        <v>19</v>
      </c>
      <c r="AO403" s="1">
        <v>14</v>
      </c>
      <c r="AP403" s="7">
        <f t="shared" si="111"/>
        <v>26.315789473684209</v>
      </c>
      <c r="AQ403" s="1" t="b">
        <f t="shared" si="112"/>
        <v>0</v>
      </c>
      <c r="AR403" s="1">
        <v>313520</v>
      </c>
      <c r="AS403" s="1" t="s">
        <v>443</v>
      </c>
      <c r="AT403" s="4" t="str">
        <f t="shared" si="114"/>
        <v>N</v>
      </c>
      <c r="AU403" s="4" t="str">
        <f t="shared" si="115"/>
        <v>N</v>
      </c>
      <c r="AV403" s="4" t="str">
        <f t="shared" si="116"/>
        <v>N</v>
      </c>
      <c r="AW403" s="4" t="str">
        <f t="shared" si="117"/>
        <v>S</v>
      </c>
      <c r="AX403" s="4" t="str">
        <f t="shared" si="118"/>
        <v>N</v>
      </c>
      <c r="AY403" s="4" t="str">
        <f t="shared" si="119"/>
        <v>Risco Alto</v>
      </c>
    </row>
    <row r="404" spans="1:51" ht="16.5" x14ac:dyDescent="0.3">
      <c r="A404" s="1" t="s">
        <v>1296</v>
      </c>
      <c r="B404" s="1" t="s">
        <v>444</v>
      </c>
      <c r="C404">
        <v>44</v>
      </c>
      <c r="D404" s="5">
        <v>4010</v>
      </c>
      <c r="E404" s="6">
        <f t="shared" si="104"/>
        <v>1.0972568578553616</v>
      </c>
      <c r="F404" s="7">
        <v>166.67</v>
      </c>
      <c r="G404" s="7">
        <v>177.78</v>
      </c>
      <c r="H404" s="7">
        <v>170.37</v>
      </c>
      <c r="I404" s="7">
        <v>203.7</v>
      </c>
      <c r="J404" s="7">
        <v>170.37</v>
      </c>
      <c r="K404" s="7">
        <v>207.41</v>
      </c>
      <c r="L404" s="7">
        <v>166.67</v>
      </c>
      <c r="M404" s="7">
        <v>174.07</v>
      </c>
      <c r="N404" s="1">
        <v>185.19</v>
      </c>
      <c r="O404" s="7">
        <v>170.37</v>
      </c>
      <c r="P404" s="7">
        <v>144.44</v>
      </c>
      <c r="Q404" s="12">
        <f t="shared" si="113"/>
        <v>11</v>
      </c>
      <c r="R404" s="7">
        <f t="shared" si="105"/>
        <v>100</v>
      </c>
      <c r="S404" s="1" t="b">
        <f t="shared" si="106"/>
        <v>1</v>
      </c>
      <c r="T404" s="1">
        <v>313530</v>
      </c>
      <c r="U404" s="1" t="s">
        <v>444</v>
      </c>
      <c r="V404" s="1">
        <v>86</v>
      </c>
      <c r="W404" s="1">
        <v>76</v>
      </c>
      <c r="X404" s="1">
        <v>89</v>
      </c>
      <c r="Y404" s="1">
        <v>78</v>
      </c>
      <c r="Z404" s="1">
        <v>89</v>
      </c>
      <c r="AA404" s="1">
        <v>78</v>
      </c>
      <c r="AB404" s="7">
        <f t="shared" si="120"/>
        <v>11.627906976744185</v>
      </c>
      <c r="AC404" s="7">
        <f t="shared" si="121"/>
        <v>12.359550561797752</v>
      </c>
      <c r="AD404" s="7">
        <f t="shared" si="107"/>
        <v>12.359550561797752</v>
      </c>
      <c r="AE404" s="1" t="b">
        <f t="shared" si="108"/>
        <v>0</v>
      </c>
      <c r="AF404" s="1">
        <v>313530</v>
      </c>
      <c r="AG404" s="1" t="s">
        <v>444</v>
      </c>
      <c r="AH404" s="1">
        <v>87</v>
      </c>
      <c r="AI404" s="1">
        <v>69</v>
      </c>
      <c r="AJ404" s="7">
        <f t="shared" si="109"/>
        <v>20.689655172413794</v>
      </c>
      <c r="AK404" s="1" t="b">
        <f t="shared" si="110"/>
        <v>0</v>
      </c>
      <c r="AL404" s="1">
        <v>313530</v>
      </c>
      <c r="AM404" s="1" t="s">
        <v>444</v>
      </c>
      <c r="AN404" s="1">
        <v>88</v>
      </c>
      <c r="AO404" s="1">
        <v>68</v>
      </c>
      <c r="AP404" s="7">
        <f t="shared" si="111"/>
        <v>22.727272727272727</v>
      </c>
      <c r="AQ404" s="1" t="b">
        <f t="shared" si="112"/>
        <v>0</v>
      </c>
      <c r="AR404" s="1">
        <v>313530</v>
      </c>
      <c r="AS404" s="1" t="s">
        <v>444</v>
      </c>
      <c r="AT404" s="4" t="str">
        <f t="shared" si="114"/>
        <v>S</v>
      </c>
      <c r="AU404" s="4" t="str">
        <f t="shared" si="115"/>
        <v>N</v>
      </c>
      <c r="AV404" s="4" t="str">
        <f t="shared" si="116"/>
        <v>N</v>
      </c>
      <c r="AW404" s="4" t="str">
        <f t="shared" si="117"/>
        <v>N</v>
      </c>
      <c r="AX404" s="4" t="str">
        <f t="shared" si="118"/>
        <v>N</v>
      </c>
      <c r="AY404" s="4" t="str">
        <f t="shared" si="119"/>
        <v>Risco muito baixo</v>
      </c>
    </row>
    <row r="405" spans="1:51" ht="16.5" x14ac:dyDescent="0.3">
      <c r="A405" s="1" t="s">
        <v>1539</v>
      </c>
      <c r="B405" s="1" t="s">
        <v>445</v>
      </c>
      <c r="C405">
        <v>93</v>
      </c>
      <c r="D405" s="5">
        <v>8331</v>
      </c>
      <c r="E405" s="6">
        <f t="shared" si="104"/>
        <v>1.1163125675189054</v>
      </c>
      <c r="F405" s="7">
        <v>6.15</v>
      </c>
      <c r="G405" s="7">
        <v>89.23</v>
      </c>
      <c r="H405" s="7">
        <v>3.08</v>
      </c>
      <c r="I405" s="7">
        <v>83.08</v>
      </c>
      <c r="J405" s="7">
        <v>96.92</v>
      </c>
      <c r="K405" s="7">
        <v>103.08</v>
      </c>
      <c r="L405" s="7">
        <v>95.38</v>
      </c>
      <c r="M405" s="7">
        <v>96.92</v>
      </c>
      <c r="N405" s="1">
        <v>84.62</v>
      </c>
      <c r="O405" s="7">
        <v>93.85</v>
      </c>
      <c r="P405" s="7">
        <v>103.08</v>
      </c>
      <c r="Q405" s="12">
        <f t="shared" si="113"/>
        <v>5</v>
      </c>
      <c r="R405" s="7">
        <f t="shared" si="105"/>
        <v>45.454545454545453</v>
      </c>
      <c r="S405" s="1" t="b">
        <f t="shared" si="106"/>
        <v>1</v>
      </c>
      <c r="T405" s="1">
        <v>313535</v>
      </c>
      <c r="U405" s="1" t="s">
        <v>445</v>
      </c>
      <c r="V405" s="1">
        <v>91</v>
      </c>
      <c r="W405" s="1">
        <v>96</v>
      </c>
      <c r="X405" s="1">
        <v>100</v>
      </c>
      <c r="Y405" s="1">
        <v>100</v>
      </c>
      <c r="Z405" s="1">
        <v>100</v>
      </c>
      <c r="AA405" s="1">
        <v>100</v>
      </c>
      <c r="AB405" s="7">
        <f t="shared" si="120"/>
        <v>-5.4945054945054945</v>
      </c>
      <c r="AC405" s="7">
        <f t="shared" si="121"/>
        <v>0</v>
      </c>
      <c r="AD405" s="7">
        <f t="shared" si="107"/>
        <v>0</v>
      </c>
      <c r="AE405" s="1" t="b">
        <f t="shared" si="108"/>
        <v>0</v>
      </c>
      <c r="AF405" s="1">
        <v>313535</v>
      </c>
      <c r="AG405" s="1" t="s">
        <v>445</v>
      </c>
      <c r="AH405" s="1">
        <v>96</v>
      </c>
      <c r="AI405" s="1">
        <v>107</v>
      </c>
      <c r="AJ405" s="7">
        <f t="shared" si="109"/>
        <v>-11.458333333333332</v>
      </c>
      <c r="AK405" s="1" t="b">
        <f t="shared" si="110"/>
        <v>0</v>
      </c>
      <c r="AL405" s="1">
        <v>313535</v>
      </c>
      <c r="AM405" s="1" t="s">
        <v>445</v>
      </c>
      <c r="AN405" s="1">
        <v>97</v>
      </c>
      <c r="AO405" s="1">
        <v>101</v>
      </c>
      <c r="AP405" s="7">
        <f t="shared" si="111"/>
        <v>-4.1237113402061851</v>
      </c>
      <c r="AQ405" s="1" t="b">
        <f t="shared" si="112"/>
        <v>0</v>
      </c>
      <c r="AR405" s="1">
        <v>313535</v>
      </c>
      <c r="AS405" s="1" t="s">
        <v>445</v>
      </c>
      <c r="AT405" s="4" t="str">
        <f t="shared" si="114"/>
        <v>N</v>
      </c>
      <c r="AU405" s="4" t="str">
        <f t="shared" si="115"/>
        <v>N</v>
      </c>
      <c r="AV405" s="4" t="str">
        <f t="shared" si="116"/>
        <v>N</v>
      </c>
      <c r="AW405" s="4" t="str">
        <f t="shared" si="117"/>
        <v>S</v>
      </c>
      <c r="AX405" s="4" t="str">
        <f t="shared" si="118"/>
        <v>N</v>
      </c>
      <c r="AY405" s="4" t="str">
        <f t="shared" si="119"/>
        <v>Risco Alto</v>
      </c>
    </row>
    <row r="406" spans="1:51" ht="16.5" x14ac:dyDescent="0.3">
      <c r="A406" s="1" t="s">
        <v>991</v>
      </c>
      <c r="B406" s="1" t="s">
        <v>446</v>
      </c>
      <c r="C406">
        <v>47</v>
      </c>
      <c r="D406" s="5">
        <v>5288</v>
      </c>
      <c r="E406" s="6">
        <f t="shared" si="104"/>
        <v>0.88880484114977309</v>
      </c>
      <c r="F406" s="7">
        <v>93.18</v>
      </c>
      <c r="G406" s="7">
        <v>109.09</v>
      </c>
      <c r="H406" s="7">
        <v>38.64</v>
      </c>
      <c r="I406" s="7">
        <v>106.82</v>
      </c>
      <c r="J406" s="7">
        <v>97.73</v>
      </c>
      <c r="K406" s="7">
        <v>106.82</v>
      </c>
      <c r="L406" s="7">
        <v>97.73</v>
      </c>
      <c r="M406" s="7">
        <v>97.73</v>
      </c>
      <c r="N406" s="1">
        <v>90.91</v>
      </c>
      <c r="O406" s="7">
        <v>84.09</v>
      </c>
      <c r="P406" s="7">
        <v>86.36</v>
      </c>
      <c r="Q406" s="12">
        <f t="shared" si="113"/>
        <v>7</v>
      </c>
      <c r="R406" s="7">
        <f t="shared" si="105"/>
        <v>63.636363636363633</v>
      </c>
      <c r="S406" s="1" t="b">
        <f t="shared" si="106"/>
        <v>1</v>
      </c>
      <c r="T406" s="1">
        <v>313540</v>
      </c>
      <c r="U406" s="1" t="s">
        <v>446</v>
      </c>
      <c r="V406" s="1">
        <v>57</v>
      </c>
      <c r="W406" s="1">
        <v>65</v>
      </c>
      <c r="X406" s="1">
        <v>62</v>
      </c>
      <c r="Y406" s="1">
        <v>69</v>
      </c>
      <c r="Z406" s="1">
        <v>62</v>
      </c>
      <c r="AA406" s="1">
        <v>69</v>
      </c>
      <c r="AB406" s="7">
        <f t="shared" si="120"/>
        <v>-14.035087719298245</v>
      </c>
      <c r="AC406" s="7">
        <f t="shared" si="121"/>
        <v>-11.29032258064516</v>
      </c>
      <c r="AD406" s="7">
        <f t="shared" si="107"/>
        <v>-11.29032258064516</v>
      </c>
      <c r="AE406" s="1" t="b">
        <f t="shared" si="108"/>
        <v>0</v>
      </c>
      <c r="AF406" s="1">
        <v>313540</v>
      </c>
      <c r="AG406" s="1" t="s">
        <v>446</v>
      </c>
      <c r="AH406" s="1">
        <v>62</v>
      </c>
      <c r="AI406" s="1">
        <v>70</v>
      </c>
      <c r="AJ406" s="7">
        <f t="shared" si="109"/>
        <v>-12.903225806451612</v>
      </c>
      <c r="AK406" s="1" t="b">
        <f t="shared" si="110"/>
        <v>0</v>
      </c>
      <c r="AL406" s="1">
        <v>313540</v>
      </c>
      <c r="AM406" s="1" t="s">
        <v>446</v>
      </c>
      <c r="AN406" s="1">
        <v>61</v>
      </c>
      <c r="AO406" s="1">
        <v>46</v>
      </c>
      <c r="AP406" s="7">
        <f t="shared" si="111"/>
        <v>24.590163934426229</v>
      </c>
      <c r="AQ406" s="1" t="b">
        <f t="shared" si="112"/>
        <v>0</v>
      </c>
      <c r="AR406" s="1">
        <v>313540</v>
      </c>
      <c r="AS406" s="1" t="s">
        <v>446</v>
      </c>
      <c r="AT406" s="4" t="str">
        <f t="shared" si="114"/>
        <v>N</v>
      </c>
      <c r="AU406" s="4" t="str">
        <f t="shared" si="115"/>
        <v>N</v>
      </c>
      <c r="AV406" s="4" t="str">
        <f t="shared" si="116"/>
        <v>N</v>
      </c>
      <c r="AW406" s="4" t="str">
        <f t="shared" si="117"/>
        <v>S</v>
      </c>
      <c r="AX406" s="4" t="str">
        <f t="shared" si="118"/>
        <v>N</v>
      </c>
      <c r="AY406" s="4" t="str">
        <f t="shared" si="119"/>
        <v>Risco Alto</v>
      </c>
    </row>
    <row r="407" spans="1:51" ht="16.5" x14ac:dyDescent="0.3">
      <c r="A407" s="1" t="s">
        <v>1209</v>
      </c>
      <c r="B407" s="1" t="s">
        <v>447</v>
      </c>
      <c r="C407">
        <v>63</v>
      </c>
      <c r="D407" s="5">
        <v>7211</v>
      </c>
      <c r="E407" s="6">
        <f t="shared" si="104"/>
        <v>0.87366523367078064</v>
      </c>
      <c r="F407" s="7">
        <v>30</v>
      </c>
      <c r="G407" s="7">
        <v>21.67</v>
      </c>
      <c r="H407" s="7">
        <v>23.33</v>
      </c>
      <c r="I407" s="7">
        <v>28.33</v>
      </c>
      <c r="J407" s="7">
        <v>20</v>
      </c>
      <c r="K407" s="7">
        <v>33.33</v>
      </c>
      <c r="L407" s="7">
        <v>20</v>
      </c>
      <c r="M407" s="7">
        <v>16.670000000000002</v>
      </c>
      <c r="N407" s="1">
        <v>21.67</v>
      </c>
      <c r="O407" s="7">
        <v>15</v>
      </c>
      <c r="P407" s="7">
        <v>41.67</v>
      </c>
      <c r="Q407" s="12">
        <f t="shared" si="113"/>
        <v>0</v>
      </c>
      <c r="R407" s="7">
        <f t="shared" si="105"/>
        <v>0</v>
      </c>
      <c r="S407" s="1" t="b">
        <f t="shared" si="106"/>
        <v>1</v>
      </c>
      <c r="T407" s="1">
        <v>313545</v>
      </c>
      <c r="U407" s="1" t="s">
        <v>447</v>
      </c>
      <c r="V407" s="1">
        <v>73</v>
      </c>
      <c r="W407" s="1">
        <v>93</v>
      </c>
      <c r="X407" s="1">
        <v>82</v>
      </c>
      <c r="Y407" s="1">
        <v>102</v>
      </c>
      <c r="Z407" s="1">
        <v>82</v>
      </c>
      <c r="AA407" s="1">
        <v>102</v>
      </c>
      <c r="AB407" s="7">
        <f t="shared" si="120"/>
        <v>-27.397260273972602</v>
      </c>
      <c r="AC407" s="7">
        <f t="shared" si="121"/>
        <v>-24.390243902439025</v>
      </c>
      <c r="AD407" s="7">
        <f t="shared" si="107"/>
        <v>-24.390243902439025</v>
      </c>
      <c r="AE407" s="1" t="b">
        <f t="shared" si="108"/>
        <v>0</v>
      </c>
      <c r="AF407" s="1">
        <v>313545</v>
      </c>
      <c r="AG407" s="1" t="s">
        <v>447</v>
      </c>
      <c r="AH407" s="1">
        <v>80</v>
      </c>
      <c r="AI407" s="1">
        <v>107</v>
      </c>
      <c r="AJ407" s="7">
        <f t="shared" si="109"/>
        <v>-33.75</v>
      </c>
      <c r="AK407" s="1" t="b">
        <f t="shared" si="110"/>
        <v>0</v>
      </c>
      <c r="AL407" s="1">
        <v>313545</v>
      </c>
      <c r="AM407" s="1" t="s">
        <v>447</v>
      </c>
      <c r="AN407" s="1">
        <v>85</v>
      </c>
      <c r="AO407" s="1">
        <v>109</v>
      </c>
      <c r="AP407" s="7">
        <f t="shared" si="111"/>
        <v>-28.235294117647058</v>
      </c>
      <c r="AQ407" s="1" t="b">
        <f t="shared" si="112"/>
        <v>0</v>
      </c>
      <c r="AR407" s="1">
        <v>313545</v>
      </c>
      <c r="AS407" s="1" t="s">
        <v>447</v>
      </c>
      <c r="AT407" s="4" t="str">
        <f t="shared" si="114"/>
        <v>N</v>
      </c>
      <c r="AU407" s="4" t="str">
        <f t="shared" si="115"/>
        <v>N</v>
      </c>
      <c r="AV407" s="4" t="str">
        <f t="shared" si="116"/>
        <v>N</v>
      </c>
      <c r="AW407" s="4" t="str">
        <f t="shared" si="117"/>
        <v>S</v>
      </c>
      <c r="AX407" s="4" t="str">
        <f t="shared" si="118"/>
        <v>N</v>
      </c>
      <c r="AY407" s="4" t="str">
        <f t="shared" si="119"/>
        <v>Risco Alto</v>
      </c>
    </row>
    <row r="408" spans="1:51" ht="16.5" x14ac:dyDescent="0.3">
      <c r="A408" s="1" t="s">
        <v>2033</v>
      </c>
      <c r="B408" s="1" t="s">
        <v>448</v>
      </c>
      <c r="C408">
        <v>124</v>
      </c>
      <c r="D408" s="5">
        <v>12726</v>
      </c>
      <c r="E408" s="6">
        <f t="shared" si="104"/>
        <v>0.97438315260097441</v>
      </c>
      <c r="F408" s="7">
        <v>102.38</v>
      </c>
      <c r="G408" s="7">
        <v>90.48</v>
      </c>
      <c r="H408" s="7">
        <v>7.14</v>
      </c>
      <c r="I408" s="7">
        <v>92.86</v>
      </c>
      <c r="J408" s="7">
        <v>98.81</v>
      </c>
      <c r="K408" s="7">
        <v>101.19</v>
      </c>
      <c r="L408" s="7">
        <v>94.05</v>
      </c>
      <c r="M408" s="7">
        <v>97.62</v>
      </c>
      <c r="N408" s="1">
        <v>95.24</v>
      </c>
      <c r="O408" s="7">
        <v>98.81</v>
      </c>
      <c r="P408" s="7">
        <v>102.38</v>
      </c>
      <c r="Q408" s="12">
        <f t="shared" si="113"/>
        <v>8</v>
      </c>
      <c r="R408" s="7">
        <f t="shared" si="105"/>
        <v>72.727272727272734</v>
      </c>
      <c r="S408" s="1" t="b">
        <f t="shared" si="106"/>
        <v>1</v>
      </c>
      <c r="T408" s="1">
        <v>313550</v>
      </c>
      <c r="U408" s="1" t="s">
        <v>448</v>
      </c>
      <c r="V408" s="1">
        <v>133</v>
      </c>
      <c r="W408" s="1">
        <v>120</v>
      </c>
      <c r="X408" s="1">
        <v>136</v>
      </c>
      <c r="Y408" s="1">
        <v>124</v>
      </c>
      <c r="Z408" s="1">
        <v>136</v>
      </c>
      <c r="AA408" s="1">
        <v>124</v>
      </c>
      <c r="AB408" s="7">
        <f t="shared" si="120"/>
        <v>9.7744360902255636</v>
      </c>
      <c r="AC408" s="7">
        <f t="shared" si="121"/>
        <v>8.8235294117647065</v>
      </c>
      <c r="AD408" s="7">
        <f t="shared" si="107"/>
        <v>8.8235294117647065</v>
      </c>
      <c r="AE408" s="1" t="b">
        <f t="shared" si="108"/>
        <v>0</v>
      </c>
      <c r="AF408" s="1">
        <v>313550</v>
      </c>
      <c r="AG408" s="1" t="s">
        <v>448</v>
      </c>
      <c r="AH408" s="1">
        <v>136</v>
      </c>
      <c r="AI408" s="1">
        <v>123</v>
      </c>
      <c r="AJ408" s="7">
        <f t="shared" si="109"/>
        <v>9.5588235294117645</v>
      </c>
      <c r="AK408" s="1" t="b">
        <f t="shared" si="110"/>
        <v>0</v>
      </c>
      <c r="AL408" s="1">
        <v>313550</v>
      </c>
      <c r="AM408" s="1" t="s">
        <v>448</v>
      </c>
      <c r="AN408" s="1">
        <v>139</v>
      </c>
      <c r="AO408" s="1">
        <v>119</v>
      </c>
      <c r="AP408" s="7">
        <f t="shared" si="111"/>
        <v>14.388489208633093</v>
      </c>
      <c r="AQ408" s="1" t="b">
        <f t="shared" si="112"/>
        <v>0</v>
      </c>
      <c r="AR408" s="1">
        <v>313550</v>
      </c>
      <c r="AS408" s="1" t="s">
        <v>448</v>
      </c>
      <c r="AT408" s="4" t="str">
        <f t="shared" si="114"/>
        <v>N</v>
      </c>
      <c r="AU408" s="4" t="str">
        <f t="shared" si="115"/>
        <v>N</v>
      </c>
      <c r="AV408" s="4" t="str">
        <f t="shared" si="116"/>
        <v>N</v>
      </c>
      <c r="AW408" s="4" t="str">
        <f t="shared" si="117"/>
        <v>S</v>
      </c>
      <c r="AX408" s="4" t="str">
        <f t="shared" si="118"/>
        <v>N</v>
      </c>
      <c r="AY408" s="4" t="str">
        <f t="shared" si="119"/>
        <v>Risco Alto</v>
      </c>
    </row>
    <row r="409" spans="1:51" ht="16.5" x14ac:dyDescent="0.3">
      <c r="A409" s="1" t="s">
        <v>1796</v>
      </c>
      <c r="B409" s="1" t="s">
        <v>449</v>
      </c>
      <c r="C409">
        <v>83</v>
      </c>
      <c r="D409" s="5">
        <v>7893</v>
      </c>
      <c r="E409" s="6">
        <f t="shared" si="104"/>
        <v>1.0515646775623972</v>
      </c>
      <c r="F409" s="7">
        <v>12.5</v>
      </c>
      <c r="G409" s="7">
        <v>78.13</v>
      </c>
      <c r="H409" s="7">
        <v>4.6900000000000004</v>
      </c>
      <c r="I409" s="7">
        <v>90.63</v>
      </c>
      <c r="J409" s="7">
        <v>126.56</v>
      </c>
      <c r="K409" s="7">
        <v>96.88</v>
      </c>
      <c r="L409" s="7">
        <v>89.06</v>
      </c>
      <c r="M409" s="7">
        <v>89.06</v>
      </c>
      <c r="N409" s="1">
        <v>82.81</v>
      </c>
      <c r="O409" s="7">
        <v>68.75</v>
      </c>
      <c r="P409" s="7">
        <v>82.81</v>
      </c>
      <c r="Q409" s="12">
        <f t="shared" si="113"/>
        <v>2</v>
      </c>
      <c r="R409" s="7">
        <f t="shared" si="105"/>
        <v>18.181818181818183</v>
      </c>
      <c r="S409" s="1" t="b">
        <f t="shared" si="106"/>
        <v>1</v>
      </c>
      <c r="T409" s="1">
        <v>313560</v>
      </c>
      <c r="U409" s="1" t="s">
        <v>449</v>
      </c>
      <c r="V409" s="1">
        <v>90</v>
      </c>
      <c r="W409" s="1">
        <v>71</v>
      </c>
      <c r="X409" s="1">
        <v>93</v>
      </c>
      <c r="Y409" s="1">
        <v>76</v>
      </c>
      <c r="Z409" s="1">
        <v>93</v>
      </c>
      <c r="AA409" s="1">
        <v>76</v>
      </c>
      <c r="AB409" s="7">
        <f t="shared" si="120"/>
        <v>21.111111111111111</v>
      </c>
      <c r="AC409" s="7">
        <f t="shared" si="121"/>
        <v>18.27956989247312</v>
      </c>
      <c r="AD409" s="7">
        <f t="shared" si="107"/>
        <v>18.27956989247312</v>
      </c>
      <c r="AE409" s="1" t="b">
        <f t="shared" si="108"/>
        <v>0</v>
      </c>
      <c r="AF409" s="1">
        <v>313560</v>
      </c>
      <c r="AG409" s="1" t="s">
        <v>449</v>
      </c>
      <c r="AH409" s="1">
        <v>92</v>
      </c>
      <c r="AI409" s="1">
        <v>73</v>
      </c>
      <c r="AJ409" s="7">
        <f t="shared" si="109"/>
        <v>20.652173913043477</v>
      </c>
      <c r="AK409" s="1" t="b">
        <f t="shared" si="110"/>
        <v>0</v>
      </c>
      <c r="AL409" s="1">
        <v>313560</v>
      </c>
      <c r="AM409" s="1" t="s">
        <v>449</v>
      </c>
      <c r="AN409" s="1">
        <v>92</v>
      </c>
      <c r="AO409" s="1">
        <v>76</v>
      </c>
      <c r="AP409" s="7">
        <f t="shared" si="111"/>
        <v>17.391304347826086</v>
      </c>
      <c r="AQ409" s="1" t="b">
        <f t="shared" si="112"/>
        <v>0</v>
      </c>
      <c r="AR409" s="1">
        <v>313560</v>
      </c>
      <c r="AS409" s="1" t="s">
        <v>449</v>
      </c>
      <c r="AT409" s="4" t="str">
        <f t="shared" si="114"/>
        <v>N</v>
      </c>
      <c r="AU409" s="4" t="str">
        <f t="shared" si="115"/>
        <v>N</v>
      </c>
      <c r="AV409" s="4" t="str">
        <f t="shared" si="116"/>
        <v>N</v>
      </c>
      <c r="AW409" s="4" t="str">
        <f t="shared" si="117"/>
        <v>S</v>
      </c>
      <c r="AX409" s="4" t="str">
        <f t="shared" si="118"/>
        <v>N</v>
      </c>
      <c r="AY409" s="4" t="str">
        <f t="shared" si="119"/>
        <v>Risco Alto</v>
      </c>
    </row>
    <row r="410" spans="1:51" ht="16.5" x14ac:dyDescent="0.3">
      <c r="A410" s="1" t="s">
        <v>2256</v>
      </c>
      <c r="B410" s="1" t="s">
        <v>450</v>
      </c>
      <c r="C410">
        <v>54</v>
      </c>
      <c r="D410" s="5">
        <v>5154</v>
      </c>
      <c r="E410" s="6">
        <f t="shared" si="104"/>
        <v>1.0477299185098952</v>
      </c>
      <c r="F410" s="7">
        <v>71.05</v>
      </c>
      <c r="G410" s="7">
        <v>102.63</v>
      </c>
      <c r="H410" s="7">
        <v>68.42</v>
      </c>
      <c r="I410" s="7">
        <v>97.37</v>
      </c>
      <c r="J410" s="7">
        <v>100</v>
      </c>
      <c r="K410" s="7">
        <v>102.63</v>
      </c>
      <c r="L410" s="7">
        <v>100</v>
      </c>
      <c r="M410" s="7">
        <v>94.74</v>
      </c>
      <c r="N410" s="1">
        <v>131.58000000000001</v>
      </c>
      <c r="O410" s="7">
        <v>94.74</v>
      </c>
      <c r="P410" s="7">
        <v>113.16</v>
      </c>
      <c r="Q410" s="12">
        <f t="shared" si="113"/>
        <v>7</v>
      </c>
      <c r="R410" s="7">
        <f t="shared" si="105"/>
        <v>63.636363636363633</v>
      </c>
      <c r="S410" s="1" t="b">
        <f t="shared" si="106"/>
        <v>1</v>
      </c>
      <c r="T410" s="1">
        <v>313570</v>
      </c>
      <c r="U410" s="1" t="s">
        <v>450</v>
      </c>
      <c r="V410" s="1">
        <v>71</v>
      </c>
      <c r="W410" s="1">
        <v>67</v>
      </c>
      <c r="X410" s="1">
        <v>68</v>
      </c>
      <c r="Y410" s="1">
        <v>69</v>
      </c>
      <c r="Z410" s="1">
        <v>68</v>
      </c>
      <c r="AA410" s="1">
        <v>69</v>
      </c>
      <c r="AB410" s="7">
        <f t="shared" si="120"/>
        <v>5.6338028169014089</v>
      </c>
      <c r="AC410" s="7">
        <f t="shared" si="121"/>
        <v>-1.4705882352941175</v>
      </c>
      <c r="AD410" s="7">
        <f t="shared" si="107"/>
        <v>-1.4705882352941175</v>
      </c>
      <c r="AE410" s="1" t="b">
        <f t="shared" si="108"/>
        <v>0</v>
      </c>
      <c r="AF410" s="1">
        <v>313570</v>
      </c>
      <c r="AG410" s="1" t="s">
        <v>450</v>
      </c>
      <c r="AH410" s="1">
        <v>70</v>
      </c>
      <c r="AI410" s="1">
        <v>67</v>
      </c>
      <c r="AJ410" s="7">
        <f t="shared" si="109"/>
        <v>4.2857142857142856</v>
      </c>
      <c r="AK410" s="1" t="b">
        <f t="shared" si="110"/>
        <v>0</v>
      </c>
      <c r="AL410" s="1">
        <v>313570</v>
      </c>
      <c r="AM410" s="1" t="s">
        <v>450</v>
      </c>
      <c r="AN410" s="1">
        <v>69</v>
      </c>
      <c r="AO410" s="1">
        <v>62</v>
      </c>
      <c r="AP410" s="7">
        <f t="shared" si="111"/>
        <v>10.144927536231885</v>
      </c>
      <c r="AQ410" s="1" t="b">
        <f t="shared" si="112"/>
        <v>0</v>
      </c>
      <c r="AR410" s="1">
        <v>313570</v>
      </c>
      <c r="AS410" s="1" t="s">
        <v>450</v>
      </c>
      <c r="AT410" s="4" t="str">
        <f t="shared" si="114"/>
        <v>N</v>
      </c>
      <c r="AU410" s="4" t="str">
        <f t="shared" si="115"/>
        <v>N</v>
      </c>
      <c r="AV410" s="4" t="str">
        <f t="shared" si="116"/>
        <v>N</v>
      </c>
      <c r="AW410" s="4" t="str">
        <f t="shared" si="117"/>
        <v>S</v>
      </c>
      <c r="AX410" s="4" t="str">
        <f t="shared" si="118"/>
        <v>N</v>
      </c>
      <c r="AY410" s="4" t="str">
        <f t="shared" si="119"/>
        <v>Risco Alto</v>
      </c>
    </row>
    <row r="411" spans="1:51" ht="16.5" x14ac:dyDescent="0.3">
      <c r="A411" s="1" t="s">
        <v>1971</v>
      </c>
      <c r="B411" s="1" t="s">
        <v>451</v>
      </c>
      <c r="C411">
        <v>286</v>
      </c>
      <c r="D411" s="5">
        <v>24317</v>
      </c>
      <c r="E411" s="6">
        <f t="shared" si="104"/>
        <v>1.1761319241682773</v>
      </c>
      <c r="F411" s="7">
        <v>63.59</v>
      </c>
      <c r="G411" s="7">
        <v>50.26</v>
      </c>
      <c r="H411" s="7">
        <v>45.13</v>
      </c>
      <c r="I411" s="7">
        <v>53.33</v>
      </c>
      <c r="J411" s="7">
        <v>53.85</v>
      </c>
      <c r="K411" s="7">
        <v>57.44</v>
      </c>
      <c r="L411" s="7">
        <v>53.85</v>
      </c>
      <c r="M411" s="7">
        <v>53.85</v>
      </c>
      <c r="N411" s="1">
        <v>60.51</v>
      </c>
      <c r="O411" s="7">
        <v>37.44</v>
      </c>
      <c r="P411" s="7">
        <v>50.26</v>
      </c>
      <c r="Q411" s="12">
        <f t="shared" si="113"/>
        <v>0</v>
      </c>
      <c r="R411" s="7">
        <f t="shared" si="105"/>
        <v>0</v>
      </c>
      <c r="S411" s="1" t="b">
        <f t="shared" si="106"/>
        <v>1</v>
      </c>
      <c r="T411" s="1">
        <v>313580</v>
      </c>
      <c r="U411" s="1" t="s">
        <v>451</v>
      </c>
      <c r="V411" s="1">
        <v>62</v>
      </c>
      <c r="W411" s="1">
        <v>78</v>
      </c>
      <c r="X411" s="1">
        <v>64</v>
      </c>
      <c r="Y411" s="1">
        <v>76</v>
      </c>
      <c r="Z411" s="1">
        <v>64</v>
      </c>
      <c r="AA411" s="1">
        <v>76</v>
      </c>
      <c r="AB411" s="7">
        <f t="shared" si="120"/>
        <v>-25.806451612903224</v>
      </c>
      <c r="AC411" s="7">
        <f t="shared" si="121"/>
        <v>-18.75</v>
      </c>
      <c r="AD411" s="7">
        <f t="shared" si="107"/>
        <v>-18.75</v>
      </c>
      <c r="AE411" s="1" t="b">
        <f t="shared" si="108"/>
        <v>0</v>
      </c>
      <c r="AF411" s="1">
        <v>313580</v>
      </c>
      <c r="AG411" s="1" t="s">
        <v>451</v>
      </c>
      <c r="AH411" s="1">
        <v>64</v>
      </c>
      <c r="AI411" s="1">
        <v>82</v>
      </c>
      <c r="AJ411" s="7">
        <f t="shared" si="109"/>
        <v>-28.125</v>
      </c>
      <c r="AK411" s="1" t="b">
        <f t="shared" si="110"/>
        <v>0</v>
      </c>
      <c r="AL411" s="1">
        <v>313580</v>
      </c>
      <c r="AM411" s="1" t="s">
        <v>451</v>
      </c>
      <c r="AN411" s="1">
        <v>64</v>
      </c>
      <c r="AO411" s="1">
        <v>81</v>
      </c>
      <c r="AP411" s="7">
        <f t="shared" si="111"/>
        <v>-26.5625</v>
      </c>
      <c r="AQ411" s="1" t="b">
        <f t="shared" si="112"/>
        <v>0</v>
      </c>
      <c r="AR411" s="1">
        <v>313580</v>
      </c>
      <c r="AS411" s="1" t="s">
        <v>451</v>
      </c>
      <c r="AT411" s="4" t="str">
        <f t="shared" si="114"/>
        <v>N</v>
      </c>
      <c r="AU411" s="4" t="str">
        <f t="shared" si="115"/>
        <v>N</v>
      </c>
      <c r="AV411" s="4" t="str">
        <f t="shared" si="116"/>
        <v>N</v>
      </c>
      <c r="AW411" s="4" t="str">
        <f t="shared" si="117"/>
        <v>S</v>
      </c>
      <c r="AX411" s="4" t="str">
        <f t="shared" si="118"/>
        <v>N</v>
      </c>
      <c r="AY411" s="4" t="str">
        <f t="shared" si="119"/>
        <v>Risco Alto</v>
      </c>
    </row>
    <row r="412" spans="1:51" ht="16.5" x14ac:dyDescent="0.3">
      <c r="A412" s="1" t="s">
        <v>2584</v>
      </c>
      <c r="B412" s="1" t="s">
        <v>452</v>
      </c>
      <c r="C412">
        <v>50</v>
      </c>
      <c r="D412" s="5">
        <v>4760</v>
      </c>
      <c r="E412" s="6">
        <f t="shared" si="104"/>
        <v>1.0504201680672269</v>
      </c>
      <c r="F412" s="7">
        <v>158.06</v>
      </c>
      <c r="G412" s="7">
        <v>109.68</v>
      </c>
      <c r="H412" s="7">
        <v>9.68</v>
      </c>
      <c r="I412" s="7">
        <v>109.68</v>
      </c>
      <c r="J412" s="7">
        <v>90.32</v>
      </c>
      <c r="K412" s="7">
        <v>112.9</v>
      </c>
      <c r="L412" s="7">
        <v>90.32</v>
      </c>
      <c r="M412" s="7">
        <v>90.32</v>
      </c>
      <c r="N412" s="1">
        <v>125.81</v>
      </c>
      <c r="O412" s="7">
        <v>116.13</v>
      </c>
      <c r="P412" s="7">
        <v>148.38999999999999</v>
      </c>
      <c r="Q412" s="12">
        <f t="shared" si="113"/>
        <v>7</v>
      </c>
      <c r="R412" s="7">
        <f t="shared" si="105"/>
        <v>63.636363636363633</v>
      </c>
      <c r="S412" s="1" t="b">
        <f t="shared" si="106"/>
        <v>1</v>
      </c>
      <c r="T412" s="1">
        <v>313590</v>
      </c>
      <c r="U412" s="1" t="s">
        <v>452</v>
      </c>
      <c r="V412" s="1">
        <v>47</v>
      </c>
      <c r="W412" s="1">
        <v>54</v>
      </c>
      <c r="X412" s="1">
        <v>49</v>
      </c>
      <c r="Y412" s="1">
        <v>57</v>
      </c>
      <c r="Z412" s="1">
        <v>49</v>
      </c>
      <c r="AA412" s="1">
        <v>57</v>
      </c>
      <c r="AB412" s="7">
        <f t="shared" si="120"/>
        <v>-14.893617021276595</v>
      </c>
      <c r="AC412" s="7">
        <f t="shared" si="121"/>
        <v>-16.326530612244898</v>
      </c>
      <c r="AD412" s="7">
        <f t="shared" si="107"/>
        <v>-16.326530612244898</v>
      </c>
      <c r="AE412" s="1" t="b">
        <f t="shared" si="108"/>
        <v>0</v>
      </c>
      <c r="AF412" s="1">
        <v>313590</v>
      </c>
      <c r="AG412" s="1" t="s">
        <v>452</v>
      </c>
      <c r="AH412" s="1">
        <v>50</v>
      </c>
      <c r="AI412" s="1">
        <v>63</v>
      </c>
      <c r="AJ412" s="7">
        <f t="shared" si="109"/>
        <v>-26</v>
      </c>
      <c r="AK412" s="1" t="b">
        <f t="shared" si="110"/>
        <v>0</v>
      </c>
      <c r="AL412" s="1">
        <v>313590</v>
      </c>
      <c r="AM412" s="1" t="s">
        <v>452</v>
      </c>
      <c r="AN412" s="1">
        <v>48</v>
      </c>
      <c r="AO412" s="1">
        <v>65</v>
      </c>
      <c r="AP412" s="7">
        <f t="shared" si="111"/>
        <v>-35.416666666666671</v>
      </c>
      <c r="AQ412" s="1" t="b">
        <f t="shared" si="112"/>
        <v>0</v>
      </c>
      <c r="AR412" s="1">
        <v>313590</v>
      </c>
      <c r="AS412" s="1" t="s">
        <v>452</v>
      </c>
      <c r="AT412" s="4" t="str">
        <f t="shared" si="114"/>
        <v>N</v>
      </c>
      <c r="AU412" s="4" t="str">
        <f t="shared" si="115"/>
        <v>N</v>
      </c>
      <c r="AV412" s="4" t="str">
        <f t="shared" si="116"/>
        <v>N</v>
      </c>
      <c r="AW412" s="4" t="str">
        <f t="shared" si="117"/>
        <v>S</v>
      </c>
      <c r="AX412" s="4" t="str">
        <f t="shared" si="118"/>
        <v>N</v>
      </c>
      <c r="AY412" s="4" t="str">
        <f t="shared" si="119"/>
        <v>Risco Alto</v>
      </c>
    </row>
    <row r="413" spans="1:51" ht="16.5" x14ac:dyDescent="0.3">
      <c r="A413" s="1" t="s">
        <v>1973</v>
      </c>
      <c r="B413" s="1" t="s">
        <v>453</v>
      </c>
      <c r="C413">
        <v>190</v>
      </c>
      <c r="D413" s="5">
        <v>15000</v>
      </c>
      <c r="E413" s="6">
        <f t="shared" si="104"/>
        <v>1.2666666666666666</v>
      </c>
      <c r="F413" s="7">
        <v>52.2</v>
      </c>
      <c r="G413" s="7">
        <v>45.28</v>
      </c>
      <c r="H413" s="7">
        <v>45.28</v>
      </c>
      <c r="I413" s="7">
        <v>52.2</v>
      </c>
      <c r="J413" s="7">
        <v>55.97</v>
      </c>
      <c r="K413" s="7">
        <v>48.43</v>
      </c>
      <c r="L413" s="7">
        <v>55.97</v>
      </c>
      <c r="M413" s="7">
        <v>55.35</v>
      </c>
      <c r="N413" s="1">
        <v>50.31</v>
      </c>
      <c r="O413" s="7">
        <v>53.46</v>
      </c>
      <c r="P413" s="7">
        <v>52.83</v>
      </c>
      <c r="Q413" s="12">
        <f t="shared" si="113"/>
        <v>0</v>
      </c>
      <c r="R413" s="7">
        <f t="shared" si="105"/>
        <v>0</v>
      </c>
      <c r="S413" s="1" t="b">
        <f t="shared" si="106"/>
        <v>1</v>
      </c>
      <c r="T413" s="1">
        <v>313600</v>
      </c>
      <c r="U413" s="1" t="s">
        <v>453</v>
      </c>
      <c r="V413" s="1">
        <v>162</v>
      </c>
      <c r="W413" s="1">
        <v>174</v>
      </c>
      <c r="X413" s="1">
        <v>192</v>
      </c>
      <c r="Y413" s="1">
        <v>188</v>
      </c>
      <c r="Z413" s="1">
        <v>192</v>
      </c>
      <c r="AA413" s="1">
        <v>188</v>
      </c>
      <c r="AB413" s="7">
        <f t="shared" si="120"/>
        <v>-7.4074074074074066</v>
      </c>
      <c r="AC413" s="7">
        <f t="shared" si="121"/>
        <v>2.083333333333333</v>
      </c>
      <c r="AD413" s="7">
        <f t="shared" si="107"/>
        <v>2.083333333333333</v>
      </c>
      <c r="AE413" s="1" t="b">
        <f t="shared" si="108"/>
        <v>0</v>
      </c>
      <c r="AF413" s="1">
        <v>313600</v>
      </c>
      <c r="AG413" s="1" t="s">
        <v>453</v>
      </c>
      <c r="AH413" s="1">
        <v>179</v>
      </c>
      <c r="AI413" s="1">
        <v>161</v>
      </c>
      <c r="AJ413" s="7">
        <f t="shared" si="109"/>
        <v>10.05586592178771</v>
      </c>
      <c r="AK413" s="1" t="b">
        <f t="shared" si="110"/>
        <v>0</v>
      </c>
      <c r="AL413" s="1">
        <v>313600</v>
      </c>
      <c r="AM413" s="1" t="s">
        <v>453</v>
      </c>
      <c r="AN413" s="1">
        <v>191</v>
      </c>
      <c r="AO413" s="1">
        <v>164</v>
      </c>
      <c r="AP413" s="7">
        <f t="shared" si="111"/>
        <v>14.136125654450263</v>
      </c>
      <c r="AQ413" s="1" t="b">
        <f t="shared" si="112"/>
        <v>0</v>
      </c>
      <c r="AR413" s="1">
        <v>313600</v>
      </c>
      <c r="AS413" s="1" t="s">
        <v>453</v>
      </c>
      <c r="AT413" s="4" t="str">
        <f t="shared" si="114"/>
        <v>N</v>
      </c>
      <c r="AU413" s="4" t="str">
        <f t="shared" si="115"/>
        <v>N</v>
      </c>
      <c r="AV413" s="4" t="str">
        <f t="shared" si="116"/>
        <v>N</v>
      </c>
      <c r="AW413" s="4" t="str">
        <f t="shared" si="117"/>
        <v>S</v>
      </c>
      <c r="AX413" s="4" t="str">
        <f t="shared" si="118"/>
        <v>N</v>
      </c>
      <c r="AY413" s="4" t="str">
        <f t="shared" si="119"/>
        <v>Risco Alto</v>
      </c>
    </row>
    <row r="414" spans="1:51" ht="16.5" x14ac:dyDescent="0.3">
      <c r="A414" s="1" t="s">
        <v>1139</v>
      </c>
      <c r="B414" s="1" t="s">
        <v>454</v>
      </c>
      <c r="C414">
        <v>45</v>
      </c>
      <c r="D414" s="5">
        <v>5246</v>
      </c>
      <c r="E414" s="6">
        <f t="shared" si="104"/>
        <v>0.85779641631719394</v>
      </c>
      <c r="F414" s="7">
        <v>66.67</v>
      </c>
      <c r="G414" s="7">
        <v>78.790000000000006</v>
      </c>
      <c r="H414" s="7" t="s">
        <v>62</v>
      </c>
      <c r="I414" s="7">
        <v>81.819999999999993</v>
      </c>
      <c r="J414" s="7">
        <v>87.88</v>
      </c>
      <c r="K414" s="7">
        <v>84.85</v>
      </c>
      <c r="L414" s="7">
        <v>87.88</v>
      </c>
      <c r="M414" s="7">
        <v>90.91</v>
      </c>
      <c r="N414" s="1">
        <v>112.12</v>
      </c>
      <c r="O414" s="7">
        <v>112.12</v>
      </c>
      <c r="P414" s="7">
        <v>103.03</v>
      </c>
      <c r="Q414" s="12">
        <f t="shared" si="113"/>
        <v>3</v>
      </c>
      <c r="R414" s="7">
        <f t="shared" si="105"/>
        <v>27.27272727272727</v>
      </c>
      <c r="S414" s="1" t="b">
        <f t="shared" si="106"/>
        <v>1</v>
      </c>
      <c r="T414" s="1">
        <v>313610</v>
      </c>
      <c r="U414" s="1" t="s">
        <v>454</v>
      </c>
      <c r="V414" s="1">
        <v>41</v>
      </c>
      <c r="W414" s="1">
        <v>46</v>
      </c>
      <c r="X414" s="1">
        <v>46</v>
      </c>
      <c r="Y414" s="1">
        <v>47</v>
      </c>
      <c r="Z414" s="1">
        <v>46</v>
      </c>
      <c r="AA414" s="1">
        <v>47</v>
      </c>
      <c r="AB414" s="7">
        <f t="shared" si="120"/>
        <v>-12.195121951219512</v>
      </c>
      <c r="AC414" s="7">
        <f t="shared" si="121"/>
        <v>-2.1739130434782608</v>
      </c>
      <c r="AD414" s="7">
        <f t="shared" si="107"/>
        <v>-2.1739130434782608</v>
      </c>
      <c r="AE414" s="1" t="b">
        <f t="shared" si="108"/>
        <v>0</v>
      </c>
      <c r="AF414" s="1">
        <v>313610</v>
      </c>
      <c r="AG414" s="1" t="s">
        <v>454</v>
      </c>
      <c r="AH414" s="1">
        <v>46</v>
      </c>
      <c r="AI414" s="1">
        <v>50</v>
      </c>
      <c r="AJ414" s="7">
        <f t="shared" si="109"/>
        <v>-8.695652173913043</v>
      </c>
      <c r="AK414" s="1" t="b">
        <f t="shared" si="110"/>
        <v>0</v>
      </c>
      <c r="AL414" s="1">
        <v>313610</v>
      </c>
      <c r="AM414" s="1" t="s">
        <v>454</v>
      </c>
      <c r="AN414" s="1">
        <v>44</v>
      </c>
      <c r="AO414" s="1">
        <v>50</v>
      </c>
      <c r="AP414" s="7">
        <f t="shared" si="111"/>
        <v>-13.636363636363635</v>
      </c>
      <c r="AQ414" s="1" t="b">
        <f t="shared" si="112"/>
        <v>0</v>
      </c>
      <c r="AR414" s="1">
        <v>313610</v>
      </c>
      <c r="AS414" s="1" t="s">
        <v>454</v>
      </c>
      <c r="AT414" s="4" t="str">
        <f t="shared" si="114"/>
        <v>N</v>
      </c>
      <c r="AU414" s="4" t="str">
        <f t="shared" si="115"/>
        <v>N</v>
      </c>
      <c r="AV414" s="4" t="str">
        <f t="shared" si="116"/>
        <v>N</v>
      </c>
      <c r="AW414" s="4" t="str">
        <f t="shared" si="117"/>
        <v>S</v>
      </c>
      <c r="AX414" s="4" t="str">
        <f t="shared" si="118"/>
        <v>N</v>
      </c>
      <c r="AY414" s="4" t="str">
        <f t="shared" si="119"/>
        <v>Risco Alto</v>
      </c>
    </row>
    <row r="415" spans="1:51" ht="16.5" x14ac:dyDescent="0.3">
      <c r="A415" s="1" t="s">
        <v>1476</v>
      </c>
      <c r="B415" s="1" t="s">
        <v>455</v>
      </c>
      <c r="C415">
        <v>901</v>
      </c>
      <c r="D415" s="5">
        <v>74655</v>
      </c>
      <c r="E415" s="6">
        <f t="shared" si="104"/>
        <v>1.2068850043533588</v>
      </c>
      <c r="F415" s="7">
        <v>90.36</v>
      </c>
      <c r="G415" s="7">
        <v>76.94</v>
      </c>
      <c r="H415" s="7">
        <v>11.06</v>
      </c>
      <c r="I415" s="7">
        <v>79.150000000000006</v>
      </c>
      <c r="J415" s="7">
        <v>77.41</v>
      </c>
      <c r="K415" s="7">
        <v>82.78</v>
      </c>
      <c r="L415" s="7">
        <v>77.25</v>
      </c>
      <c r="M415" s="7">
        <v>79.459999999999994</v>
      </c>
      <c r="N415" s="1">
        <v>93.05</v>
      </c>
      <c r="O415" s="7">
        <v>76.62</v>
      </c>
      <c r="P415" s="7">
        <v>84.04</v>
      </c>
      <c r="Q415" s="12">
        <f t="shared" si="113"/>
        <v>1</v>
      </c>
      <c r="R415" s="7">
        <f t="shared" si="105"/>
        <v>9.0909090909090917</v>
      </c>
      <c r="S415" s="1" t="b">
        <f t="shared" si="106"/>
        <v>1</v>
      </c>
      <c r="T415" s="1">
        <v>313620</v>
      </c>
      <c r="U415" s="1" t="s">
        <v>455</v>
      </c>
      <c r="V415" s="1">
        <v>889</v>
      </c>
      <c r="W415" s="1">
        <v>905</v>
      </c>
      <c r="X415" s="1">
        <v>911</v>
      </c>
      <c r="Y415" s="1">
        <v>920</v>
      </c>
      <c r="Z415" s="1">
        <v>891</v>
      </c>
      <c r="AA415" s="1">
        <v>917</v>
      </c>
      <c r="AB415" s="7">
        <f t="shared" si="120"/>
        <v>-1.799775028121485</v>
      </c>
      <c r="AC415" s="7">
        <f t="shared" si="121"/>
        <v>-0.98792535675082327</v>
      </c>
      <c r="AD415" s="7">
        <f t="shared" si="107"/>
        <v>-2.9180695847362514</v>
      </c>
      <c r="AE415" s="1" t="b">
        <f t="shared" si="108"/>
        <v>0</v>
      </c>
      <c r="AF415" s="1">
        <v>313620</v>
      </c>
      <c r="AG415" s="1" t="s">
        <v>455</v>
      </c>
      <c r="AH415" s="1">
        <v>883</v>
      </c>
      <c r="AI415" s="1">
        <v>925</v>
      </c>
      <c r="AJ415" s="7">
        <f t="shared" si="109"/>
        <v>-4.756511891279728</v>
      </c>
      <c r="AK415" s="1" t="b">
        <f t="shared" si="110"/>
        <v>0</v>
      </c>
      <c r="AL415" s="1">
        <v>313620</v>
      </c>
      <c r="AM415" s="1" t="s">
        <v>455</v>
      </c>
      <c r="AN415" s="1">
        <v>886</v>
      </c>
      <c r="AO415" s="1">
        <v>933</v>
      </c>
      <c r="AP415" s="7">
        <f t="shared" si="111"/>
        <v>-5.3047404063205423</v>
      </c>
      <c r="AQ415" s="1" t="b">
        <f t="shared" si="112"/>
        <v>0</v>
      </c>
      <c r="AR415" s="1">
        <v>313620</v>
      </c>
      <c r="AS415" s="1" t="s">
        <v>455</v>
      </c>
      <c r="AT415" s="4" t="str">
        <f t="shared" si="114"/>
        <v>N</v>
      </c>
      <c r="AU415" s="4" t="str">
        <f t="shared" si="115"/>
        <v>N</v>
      </c>
      <c r="AV415" s="4" t="str">
        <f t="shared" si="116"/>
        <v>N</v>
      </c>
      <c r="AW415" s="4" t="str">
        <f t="shared" si="117"/>
        <v>S</v>
      </c>
      <c r="AX415" s="4" t="str">
        <f t="shared" si="118"/>
        <v>N</v>
      </c>
      <c r="AY415" s="4" t="str">
        <f t="shared" si="119"/>
        <v>Risco Alto</v>
      </c>
    </row>
    <row r="416" spans="1:51" ht="16.5" x14ac:dyDescent="0.3">
      <c r="A416" s="1" t="s">
        <v>1919</v>
      </c>
      <c r="B416" s="1" t="s">
        <v>456</v>
      </c>
      <c r="C416">
        <v>676</v>
      </c>
      <c r="D416" s="5">
        <v>45848</v>
      </c>
      <c r="E416" s="6">
        <f t="shared" si="104"/>
        <v>1.4744372709823765</v>
      </c>
      <c r="F416" s="7">
        <v>49.67</v>
      </c>
      <c r="G416" s="7">
        <v>32.39</v>
      </c>
      <c r="H416" s="7">
        <v>34.79</v>
      </c>
      <c r="I416" s="7">
        <v>35.89</v>
      </c>
      <c r="J416" s="7">
        <v>37.86</v>
      </c>
      <c r="K416" s="7">
        <v>34.14</v>
      </c>
      <c r="L416" s="7">
        <v>37.42</v>
      </c>
      <c r="M416" s="7">
        <v>36.11</v>
      </c>
      <c r="N416" s="1">
        <v>39.17</v>
      </c>
      <c r="O416" s="7">
        <v>33.26</v>
      </c>
      <c r="P416" s="7">
        <v>33.700000000000003</v>
      </c>
      <c r="Q416" s="12">
        <f t="shared" si="113"/>
        <v>0</v>
      </c>
      <c r="R416" s="7">
        <f t="shared" si="105"/>
        <v>0</v>
      </c>
      <c r="S416" s="1" t="b">
        <f t="shared" si="106"/>
        <v>1</v>
      </c>
      <c r="T416" s="1">
        <v>313630</v>
      </c>
      <c r="U416" s="1" t="s">
        <v>456</v>
      </c>
      <c r="V416" s="1">
        <v>423</v>
      </c>
      <c r="W416" s="1">
        <v>420</v>
      </c>
      <c r="X416" s="1">
        <v>463</v>
      </c>
      <c r="Y416" s="1">
        <v>460</v>
      </c>
      <c r="Z416" s="1">
        <v>463</v>
      </c>
      <c r="AA416" s="1">
        <v>460</v>
      </c>
      <c r="AB416" s="7">
        <f t="shared" si="120"/>
        <v>0.70921985815602839</v>
      </c>
      <c r="AC416" s="7">
        <f t="shared" si="121"/>
        <v>0.64794816414686829</v>
      </c>
      <c r="AD416" s="7">
        <f t="shared" si="107"/>
        <v>0.64794816414686829</v>
      </c>
      <c r="AE416" s="1" t="b">
        <f t="shared" si="108"/>
        <v>0</v>
      </c>
      <c r="AF416" s="1">
        <v>313630</v>
      </c>
      <c r="AG416" s="1" t="s">
        <v>456</v>
      </c>
      <c r="AH416" s="1">
        <v>453</v>
      </c>
      <c r="AI416" s="1">
        <v>437</v>
      </c>
      <c r="AJ416" s="7">
        <f t="shared" si="109"/>
        <v>3.5320088300220749</v>
      </c>
      <c r="AK416" s="1" t="b">
        <f t="shared" si="110"/>
        <v>0</v>
      </c>
      <c r="AL416" s="1">
        <v>313630</v>
      </c>
      <c r="AM416" s="1" t="s">
        <v>456</v>
      </c>
      <c r="AN416" s="1">
        <v>465</v>
      </c>
      <c r="AO416" s="1">
        <v>346</v>
      </c>
      <c r="AP416" s="7">
        <f t="shared" si="111"/>
        <v>25.591397849462368</v>
      </c>
      <c r="AQ416" s="1" t="b">
        <f t="shared" si="112"/>
        <v>0</v>
      </c>
      <c r="AR416" s="1">
        <v>313630</v>
      </c>
      <c r="AS416" s="1" t="s">
        <v>456</v>
      </c>
      <c r="AT416" s="4" t="str">
        <f t="shared" si="114"/>
        <v>N</v>
      </c>
      <c r="AU416" s="4" t="str">
        <f t="shared" si="115"/>
        <v>N</v>
      </c>
      <c r="AV416" s="4" t="str">
        <f t="shared" si="116"/>
        <v>N</v>
      </c>
      <c r="AW416" s="4" t="str">
        <f t="shared" si="117"/>
        <v>S</v>
      </c>
      <c r="AX416" s="4" t="str">
        <f t="shared" si="118"/>
        <v>N</v>
      </c>
      <c r="AY416" s="4" t="str">
        <f t="shared" si="119"/>
        <v>Risco Alto</v>
      </c>
    </row>
    <row r="417" spans="1:51" ht="16.5" x14ac:dyDescent="0.3">
      <c r="A417" s="1" t="s">
        <v>1798</v>
      </c>
      <c r="B417" s="1" t="s">
        <v>457</v>
      </c>
      <c r="C417">
        <v>35</v>
      </c>
      <c r="D417" s="5">
        <v>4371</v>
      </c>
      <c r="E417" s="6">
        <f t="shared" si="104"/>
        <v>0.80073209791809652</v>
      </c>
      <c r="F417" s="7">
        <v>12.5</v>
      </c>
      <c r="G417" s="7">
        <v>45.83</v>
      </c>
      <c r="H417" s="7">
        <v>8.33</v>
      </c>
      <c r="I417" s="7">
        <v>37.5</v>
      </c>
      <c r="J417" s="7">
        <v>70.83</v>
      </c>
      <c r="K417" s="7">
        <v>70.83</v>
      </c>
      <c r="L417" s="7">
        <v>50</v>
      </c>
      <c r="M417" s="7">
        <v>50</v>
      </c>
      <c r="N417" s="1">
        <v>83.33</v>
      </c>
      <c r="O417" s="7">
        <v>141.66999999999999</v>
      </c>
      <c r="P417" s="7">
        <v>58.33</v>
      </c>
      <c r="Q417" s="12">
        <f t="shared" si="113"/>
        <v>1</v>
      </c>
      <c r="R417" s="7">
        <f t="shared" si="105"/>
        <v>9.0909090909090917</v>
      </c>
      <c r="S417" s="1" t="b">
        <f t="shared" si="106"/>
        <v>1</v>
      </c>
      <c r="T417" s="1">
        <v>313640</v>
      </c>
      <c r="U417" s="1" t="s">
        <v>457</v>
      </c>
      <c r="V417" s="1">
        <v>13</v>
      </c>
      <c r="W417" s="1">
        <v>9</v>
      </c>
      <c r="X417" s="1">
        <v>13</v>
      </c>
      <c r="Y417" s="1">
        <v>12</v>
      </c>
      <c r="Z417" s="1">
        <v>13</v>
      </c>
      <c r="AA417" s="1">
        <v>12</v>
      </c>
      <c r="AB417" s="7">
        <f t="shared" si="120"/>
        <v>30.76923076923077</v>
      </c>
      <c r="AC417" s="7">
        <f t="shared" si="121"/>
        <v>7.6923076923076925</v>
      </c>
      <c r="AD417" s="7">
        <f t="shared" si="107"/>
        <v>7.6923076923076925</v>
      </c>
      <c r="AE417" s="1" t="b">
        <f t="shared" si="108"/>
        <v>0</v>
      </c>
      <c r="AF417" s="1">
        <v>313640</v>
      </c>
      <c r="AG417" s="1" t="s">
        <v>457</v>
      </c>
      <c r="AH417" s="1">
        <v>12</v>
      </c>
      <c r="AI417" s="1">
        <v>4</v>
      </c>
      <c r="AJ417" s="7">
        <f t="shared" si="109"/>
        <v>66.666666666666657</v>
      </c>
      <c r="AK417" s="1" t="b">
        <f t="shared" si="110"/>
        <v>0</v>
      </c>
      <c r="AL417" s="1">
        <v>313640</v>
      </c>
      <c r="AM417" s="1" t="s">
        <v>457</v>
      </c>
      <c r="AN417" s="1">
        <v>12</v>
      </c>
      <c r="AO417" s="1">
        <v>6</v>
      </c>
      <c r="AP417" s="7">
        <f t="shared" si="111"/>
        <v>50</v>
      </c>
      <c r="AQ417" s="1" t="b">
        <f t="shared" si="112"/>
        <v>0</v>
      </c>
      <c r="AR417" s="1">
        <v>313640</v>
      </c>
      <c r="AS417" s="1" t="s">
        <v>457</v>
      </c>
      <c r="AT417" s="4" t="str">
        <f t="shared" si="114"/>
        <v>N</v>
      </c>
      <c r="AU417" s="4" t="str">
        <f t="shared" si="115"/>
        <v>N</v>
      </c>
      <c r="AV417" s="4" t="str">
        <f t="shared" si="116"/>
        <v>N</v>
      </c>
      <c r="AW417" s="4" t="str">
        <f t="shared" si="117"/>
        <v>S</v>
      </c>
      <c r="AX417" s="4" t="str">
        <f t="shared" si="118"/>
        <v>N</v>
      </c>
      <c r="AY417" s="4" t="str">
        <f t="shared" si="119"/>
        <v>Risco Alto</v>
      </c>
    </row>
    <row r="418" spans="1:51" ht="16.5" x14ac:dyDescent="0.3">
      <c r="A418" s="1" t="s">
        <v>1975</v>
      </c>
      <c r="B418" s="1" t="s">
        <v>458</v>
      </c>
      <c r="C418">
        <v>98</v>
      </c>
      <c r="D418" s="5">
        <v>10394</v>
      </c>
      <c r="E418" s="6">
        <f t="shared" si="104"/>
        <v>0.94285164517991149</v>
      </c>
      <c r="F418" s="7">
        <v>40</v>
      </c>
      <c r="G418" s="7">
        <v>68.239999999999995</v>
      </c>
      <c r="H418" s="7">
        <v>31.76</v>
      </c>
      <c r="I418" s="7">
        <v>74.12</v>
      </c>
      <c r="J418" s="7">
        <v>77.650000000000006</v>
      </c>
      <c r="K418" s="7">
        <v>74.12</v>
      </c>
      <c r="L418" s="7">
        <v>77.650000000000006</v>
      </c>
      <c r="M418" s="7">
        <v>80</v>
      </c>
      <c r="N418" s="1">
        <v>82.35</v>
      </c>
      <c r="O418" s="7">
        <v>88.24</v>
      </c>
      <c r="P418" s="7">
        <v>80</v>
      </c>
      <c r="Q418" s="12">
        <f t="shared" si="113"/>
        <v>0</v>
      </c>
      <c r="R418" s="7">
        <f t="shared" si="105"/>
        <v>0</v>
      </c>
      <c r="S418" s="1" t="b">
        <f t="shared" si="106"/>
        <v>1</v>
      </c>
      <c r="T418" s="1">
        <v>313650</v>
      </c>
      <c r="U418" s="1" t="s">
        <v>458</v>
      </c>
      <c r="V418" s="1">
        <v>126</v>
      </c>
      <c r="W418" s="1">
        <v>129</v>
      </c>
      <c r="X418" s="1">
        <v>128</v>
      </c>
      <c r="Y418" s="1">
        <v>132</v>
      </c>
      <c r="Z418" s="1">
        <v>128</v>
      </c>
      <c r="AA418" s="1">
        <v>132</v>
      </c>
      <c r="AB418" s="7">
        <f t="shared" si="120"/>
        <v>-2.3809523809523809</v>
      </c>
      <c r="AC418" s="7">
        <f t="shared" si="121"/>
        <v>-3.125</v>
      </c>
      <c r="AD418" s="7">
        <f t="shared" si="107"/>
        <v>-3.125</v>
      </c>
      <c r="AE418" s="1" t="b">
        <f t="shared" si="108"/>
        <v>0</v>
      </c>
      <c r="AF418" s="1">
        <v>313650</v>
      </c>
      <c r="AG418" s="1" t="s">
        <v>458</v>
      </c>
      <c r="AH418" s="1">
        <v>125</v>
      </c>
      <c r="AI418" s="1">
        <v>131</v>
      </c>
      <c r="AJ418" s="7">
        <f t="shared" si="109"/>
        <v>-4.8</v>
      </c>
      <c r="AK418" s="1" t="b">
        <f t="shared" si="110"/>
        <v>0</v>
      </c>
      <c r="AL418" s="1">
        <v>313650</v>
      </c>
      <c r="AM418" s="1" t="s">
        <v>458</v>
      </c>
      <c r="AN418" s="1">
        <v>129</v>
      </c>
      <c r="AO418" s="1">
        <v>126</v>
      </c>
      <c r="AP418" s="7">
        <f t="shared" si="111"/>
        <v>2.3255813953488373</v>
      </c>
      <c r="AQ418" s="1" t="b">
        <f t="shared" si="112"/>
        <v>0</v>
      </c>
      <c r="AR418" s="1">
        <v>313650</v>
      </c>
      <c r="AS418" s="1" t="s">
        <v>458</v>
      </c>
      <c r="AT418" s="4" t="str">
        <f t="shared" si="114"/>
        <v>N</v>
      </c>
      <c r="AU418" s="4" t="str">
        <f t="shared" si="115"/>
        <v>N</v>
      </c>
      <c r="AV418" s="4" t="str">
        <f t="shared" si="116"/>
        <v>N</v>
      </c>
      <c r="AW418" s="4" t="str">
        <f t="shared" si="117"/>
        <v>S</v>
      </c>
      <c r="AX418" s="4" t="str">
        <f t="shared" si="118"/>
        <v>N</v>
      </c>
      <c r="AY418" s="4" t="str">
        <f t="shared" si="119"/>
        <v>Risco Alto</v>
      </c>
    </row>
    <row r="419" spans="1:51" ht="16.5" x14ac:dyDescent="0.3">
      <c r="A419" s="1" t="s">
        <v>1211</v>
      </c>
      <c r="B419" s="1" t="s">
        <v>459</v>
      </c>
      <c r="C419">
        <v>51</v>
      </c>
      <c r="D419" s="5">
        <v>4532</v>
      </c>
      <c r="E419" s="6">
        <f t="shared" si="104"/>
        <v>1.1253309796999118</v>
      </c>
      <c r="F419" s="7">
        <v>9.76</v>
      </c>
      <c r="G419" s="7" t="s">
        <v>62</v>
      </c>
      <c r="H419" s="7">
        <v>9.76</v>
      </c>
      <c r="I419" s="7">
        <v>17.07</v>
      </c>
      <c r="J419" s="7">
        <v>9.76</v>
      </c>
      <c r="K419" s="7">
        <v>2.44</v>
      </c>
      <c r="L419" s="7">
        <v>9.76</v>
      </c>
      <c r="M419" s="7">
        <v>9.76</v>
      </c>
      <c r="N419" s="1">
        <v>19.510000000000002</v>
      </c>
      <c r="O419" s="7">
        <v>19.510000000000002</v>
      </c>
      <c r="P419" s="7">
        <v>4.88</v>
      </c>
      <c r="Q419" s="12">
        <f t="shared" si="113"/>
        <v>0</v>
      </c>
      <c r="R419" s="7">
        <f t="shared" si="105"/>
        <v>0</v>
      </c>
      <c r="S419" s="1" t="b">
        <f t="shared" si="106"/>
        <v>1</v>
      </c>
      <c r="T419" s="1">
        <v>313652</v>
      </c>
      <c r="U419" s="1" t="s">
        <v>459</v>
      </c>
      <c r="V419" s="1">
        <v>28</v>
      </c>
      <c r="W419" s="1">
        <v>30</v>
      </c>
      <c r="X419" s="1">
        <v>32</v>
      </c>
      <c r="Y419" s="1">
        <v>32</v>
      </c>
      <c r="Z419" s="1">
        <v>32</v>
      </c>
      <c r="AA419" s="1">
        <v>32</v>
      </c>
      <c r="AB419" s="7">
        <f t="shared" si="120"/>
        <v>-7.1428571428571423</v>
      </c>
      <c r="AC419" s="7">
        <f t="shared" si="121"/>
        <v>0</v>
      </c>
      <c r="AD419" s="7">
        <f t="shared" si="107"/>
        <v>0</v>
      </c>
      <c r="AE419" s="1" t="b">
        <f t="shared" si="108"/>
        <v>0</v>
      </c>
      <c r="AF419" s="1">
        <v>313652</v>
      </c>
      <c r="AG419" s="1" t="s">
        <v>459</v>
      </c>
      <c r="AH419" s="1">
        <v>35</v>
      </c>
      <c r="AI419" s="1">
        <v>30</v>
      </c>
      <c r="AJ419" s="7">
        <f t="shared" si="109"/>
        <v>14.285714285714285</v>
      </c>
      <c r="AK419" s="1" t="b">
        <f t="shared" si="110"/>
        <v>0</v>
      </c>
      <c r="AL419" s="1">
        <v>313652</v>
      </c>
      <c r="AM419" s="1" t="s">
        <v>459</v>
      </c>
      <c r="AN419" s="1">
        <v>31</v>
      </c>
      <c r="AO419" s="1">
        <v>21</v>
      </c>
      <c r="AP419" s="7">
        <f t="shared" si="111"/>
        <v>32.258064516129032</v>
      </c>
      <c r="AQ419" s="1" t="b">
        <f t="shared" si="112"/>
        <v>0</v>
      </c>
      <c r="AR419" s="1">
        <v>313652</v>
      </c>
      <c r="AS419" s="1" t="s">
        <v>459</v>
      </c>
      <c r="AT419" s="4" t="str">
        <f t="shared" si="114"/>
        <v>N</v>
      </c>
      <c r="AU419" s="4" t="str">
        <f t="shared" si="115"/>
        <v>N</v>
      </c>
      <c r="AV419" s="4" t="str">
        <f t="shared" si="116"/>
        <v>N</v>
      </c>
      <c r="AW419" s="4" t="str">
        <f t="shared" si="117"/>
        <v>S</v>
      </c>
      <c r="AX419" s="4" t="str">
        <f t="shared" si="118"/>
        <v>N</v>
      </c>
      <c r="AY419" s="4" t="str">
        <f t="shared" si="119"/>
        <v>Risco Alto</v>
      </c>
    </row>
    <row r="420" spans="1:51" ht="16.5" x14ac:dyDescent="0.3">
      <c r="A420" s="1" t="s">
        <v>1398</v>
      </c>
      <c r="B420" s="1" t="s">
        <v>460</v>
      </c>
      <c r="C420">
        <v>51</v>
      </c>
      <c r="D420" s="5">
        <v>4487</v>
      </c>
      <c r="E420" s="6">
        <f t="shared" si="104"/>
        <v>1.1366168932471583</v>
      </c>
      <c r="F420" s="7">
        <v>75.760000000000005</v>
      </c>
      <c r="G420" s="7">
        <v>87.88</v>
      </c>
      <c r="H420" s="7">
        <v>60.61</v>
      </c>
      <c r="I420" s="7">
        <v>103.03</v>
      </c>
      <c r="J420" s="7">
        <v>127.27</v>
      </c>
      <c r="K420" s="7">
        <v>112.12</v>
      </c>
      <c r="L420" s="7">
        <v>127.27</v>
      </c>
      <c r="M420" s="7">
        <v>139.38999999999999</v>
      </c>
      <c r="N420" s="1">
        <v>133.33000000000001</v>
      </c>
      <c r="O420" s="7">
        <v>115.15</v>
      </c>
      <c r="P420" s="7">
        <v>136.36000000000001</v>
      </c>
      <c r="Q420" s="12">
        <f t="shared" si="113"/>
        <v>8</v>
      </c>
      <c r="R420" s="7">
        <f t="shared" si="105"/>
        <v>72.727272727272734</v>
      </c>
      <c r="S420" s="1" t="b">
        <f t="shared" si="106"/>
        <v>1</v>
      </c>
      <c r="T420" s="1">
        <v>313655</v>
      </c>
      <c r="U420" s="1" t="s">
        <v>460</v>
      </c>
      <c r="V420" s="1">
        <v>72</v>
      </c>
      <c r="W420" s="1">
        <v>62</v>
      </c>
      <c r="X420" s="1">
        <v>81</v>
      </c>
      <c r="Y420" s="1">
        <v>68</v>
      </c>
      <c r="Z420" s="1">
        <v>81</v>
      </c>
      <c r="AA420" s="1">
        <v>68</v>
      </c>
      <c r="AB420" s="7">
        <f t="shared" si="120"/>
        <v>13.888888888888889</v>
      </c>
      <c r="AC420" s="7">
        <f t="shared" si="121"/>
        <v>16.049382716049383</v>
      </c>
      <c r="AD420" s="7">
        <f t="shared" si="107"/>
        <v>16.049382716049383</v>
      </c>
      <c r="AE420" s="1" t="b">
        <f t="shared" si="108"/>
        <v>0</v>
      </c>
      <c r="AF420" s="1">
        <v>313655</v>
      </c>
      <c r="AG420" s="1" t="s">
        <v>460</v>
      </c>
      <c r="AH420" s="1">
        <v>77</v>
      </c>
      <c r="AI420" s="1">
        <v>68</v>
      </c>
      <c r="AJ420" s="7">
        <f t="shared" si="109"/>
        <v>11.688311688311687</v>
      </c>
      <c r="AK420" s="1" t="b">
        <f t="shared" si="110"/>
        <v>0</v>
      </c>
      <c r="AL420" s="1">
        <v>313655</v>
      </c>
      <c r="AM420" s="1" t="s">
        <v>460</v>
      </c>
      <c r="AN420" s="1">
        <v>79</v>
      </c>
      <c r="AO420" s="1">
        <v>66</v>
      </c>
      <c r="AP420" s="7">
        <f t="shared" si="111"/>
        <v>16.455696202531644</v>
      </c>
      <c r="AQ420" s="1" t="b">
        <f t="shared" si="112"/>
        <v>0</v>
      </c>
      <c r="AR420" s="1">
        <v>313655</v>
      </c>
      <c r="AS420" s="1" t="s">
        <v>460</v>
      </c>
      <c r="AT420" s="4" t="str">
        <f t="shared" si="114"/>
        <v>N</v>
      </c>
      <c r="AU420" s="4" t="str">
        <f t="shared" si="115"/>
        <v>N</v>
      </c>
      <c r="AV420" s="4" t="str">
        <f t="shared" si="116"/>
        <v>N</v>
      </c>
      <c r="AW420" s="4" t="str">
        <f t="shared" si="117"/>
        <v>S</v>
      </c>
      <c r="AX420" s="4" t="str">
        <f t="shared" si="118"/>
        <v>N</v>
      </c>
      <c r="AY420" s="4" t="str">
        <f t="shared" si="119"/>
        <v>Risco Alto</v>
      </c>
    </row>
    <row r="421" spans="1:51" ht="16.5" x14ac:dyDescent="0.3">
      <c r="A421" s="1" t="s">
        <v>1800</v>
      </c>
      <c r="B421" s="1" t="s">
        <v>461</v>
      </c>
      <c r="C421">
        <v>32</v>
      </c>
      <c r="D421" s="5">
        <v>4614</v>
      </c>
      <c r="E421" s="6">
        <f t="shared" si="104"/>
        <v>0.69354139575205898</v>
      </c>
      <c r="F421" s="7">
        <v>3.23</v>
      </c>
      <c r="G421" s="7">
        <v>77.42</v>
      </c>
      <c r="H421" s="7">
        <v>3.23</v>
      </c>
      <c r="I421" s="7">
        <v>93.55</v>
      </c>
      <c r="J421" s="7">
        <v>161.29</v>
      </c>
      <c r="K421" s="7">
        <v>83.87</v>
      </c>
      <c r="L421" s="7">
        <v>83.87</v>
      </c>
      <c r="M421" s="7">
        <v>83.87</v>
      </c>
      <c r="N421" s="1">
        <v>87.1</v>
      </c>
      <c r="O421" s="7">
        <v>64.52</v>
      </c>
      <c r="P421" s="7">
        <v>77.42</v>
      </c>
      <c r="Q421" s="12">
        <f t="shared" si="113"/>
        <v>1</v>
      </c>
      <c r="R421" s="7">
        <f t="shared" si="105"/>
        <v>9.0909090909090917</v>
      </c>
      <c r="S421" s="1" t="b">
        <f t="shared" si="106"/>
        <v>1</v>
      </c>
      <c r="T421" s="1">
        <v>313657</v>
      </c>
      <c r="U421" s="1" t="s">
        <v>461</v>
      </c>
      <c r="V421" s="1">
        <v>18</v>
      </c>
      <c r="W421" s="1">
        <v>19</v>
      </c>
      <c r="X421" s="1">
        <v>20</v>
      </c>
      <c r="Y421" s="1">
        <v>21</v>
      </c>
      <c r="Z421" s="1">
        <v>20</v>
      </c>
      <c r="AA421" s="1">
        <v>21</v>
      </c>
      <c r="AB421" s="7">
        <f t="shared" si="120"/>
        <v>-5.5555555555555554</v>
      </c>
      <c r="AC421" s="7">
        <f t="shared" si="121"/>
        <v>-5</v>
      </c>
      <c r="AD421" s="7">
        <f t="shared" si="107"/>
        <v>-5</v>
      </c>
      <c r="AE421" s="1" t="b">
        <f t="shared" si="108"/>
        <v>0</v>
      </c>
      <c r="AF421" s="1">
        <v>313657</v>
      </c>
      <c r="AG421" s="1" t="s">
        <v>461</v>
      </c>
      <c r="AH421" s="1">
        <v>20</v>
      </c>
      <c r="AI421" s="1">
        <v>17</v>
      </c>
      <c r="AJ421" s="7">
        <f t="shared" si="109"/>
        <v>15</v>
      </c>
      <c r="AK421" s="1" t="b">
        <f t="shared" si="110"/>
        <v>0</v>
      </c>
      <c r="AL421" s="1">
        <v>313657</v>
      </c>
      <c r="AM421" s="1" t="s">
        <v>461</v>
      </c>
      <c r="AN421" s="1">
        <v>21</v>
      </c>
      <c r="AO421" s="1">
        <v>16</v>
      </c>
      <c r="AP421" s="7">
        <f t="shared" si="111"/>
        <v>23.809523809523807</v>
      </c>
      <c r="AQ421" s="1" t="b">
        <f t="shared" si="112"/>
        <v>0</v>
      </c>
      <c r="AR421" s="1">
        <v>313657</v>
      </c>
      <c r="AS421" s="1" t="s">
        <v>461</v>
      </c>
      <c r="AT421" s="4" t="str">
        <f t="shared" si="114"/>
        <v>N</v>
      </c>
      <c r="AU421" s="4" t="str">
        <f t="shared" si="115"/>
        <v>N</v>
      </c>
      <c r="AV421" s="4" t="str">
        <f t="shared" si="116"/>
        <v>N</v>
      </c>
      <c r="AW421" s="4" t="str">
        <f t="shared" si="117"/>
        <v>S</v>
      </c>
      <c r="AX421" s="4" t="str">
        <f t="shared" si="118"/>
        <v>N</v>
      </c>
      <c r="AY421" s="4" t="str">
        <f t="shared" si="119"/>
        <v>Risco Alto</v>
      </c>
    </row>
    <row r="422" spans="1:51" ht="16.5" x14ac:dyDescent="0.3">
      <c r="A422" s="1" t="s">
        <v>1053</v>
      </c>
      <c r="B422" s="1" t="s">
        <v>462</v>
      </c>
      <c r="C422">
        <v>385</v>
      </c>
      <c r="D422" s="5">
        <v>23080</v>
      </c>
      <c r="E422" s="6">
        <f t="shared" si="104"/>
        <v>1.6681109185441942</v>
      </c>
      <c r="F422" s="7">
        <v>19.170000000000002</v>
      </c>
      <c r="G422" s="7">
        <v>44.73</v>
      </c>
      <c r="H422" s="7">
        <v>15.97</v>
      </c>
      <c r="I422" s="7">
        <v>56.87</v>
      </c>
      <c r="J422" s="7">
        <v>49.84</v>
      </c>
      <c r="K422" s="7">
        <v>55.27</v>
      </c>
      <c r="L422" s="7">
        <v>49.84</v>
      </c>
      <c r="M422" s="7">
        <v>48.88</v>
      </c>
      <c r="N422" s="1">
        <v>54.31</v>
      </c>
      <c r="O422" s="7">
        <v>61.66</v>
      </c>
      <c r="P422" s="7">
        <v>50.48</v>
      </c>
      <c r="Q422" s="12">
        <f t="shared" si="113"/>
        <v>0</v>
      </c>
      <c r="R422" s="7">
        <f t="shared" si="105"/>
        <v>0</v>
      </c>
      <c r="S422" s="1" t="b">
        <f t="shared" si="106"/>
        <v>1</v>
      </c>
      <c r="T422" s="1">
        <v>313665</v>
      </c>
      <c r="U422" s="1" t="s">
        <v>462</v>
      </c>
      <c r="V422" s="1">
        <v>427</v>
      </c>
      <c r="W422" s="1">
        <v>429</v>
      </c>
      <c r="X422" s="1">
        <v>439</v>
      </c>
      <c r="Y422" s="1">
        <v>444</v>
      </c>
      <c r="Z422" s="1">
        <v>439</v>
      </c>
      <c r="AA422" s="1">
        <v>444</v>
      </c>
      <c r="AB422" s="7">
        <f t="shared" si="120"/>
        <v>-0.46838407494145201</v>
      </c>
      <c r="AC422" s="7">
        <f t="shared" si="121"/>
        <v>-1.1389521640091116</v>
      </c>
      <c r="AD422" s="7">
        <f t="shared" si="107"/>
        <v>-1.1389521640091116</v>
      </c>
      <c r="AE422" s="1" t="b">
        <f t="shared" si="108"/>
        <v>0</v>
      </c>
      <c r="AF422" s="1">
        <v>313665</v>
      </c>
      <c r="AG422" s="1" t="s">
        <v>462</v>
      </c>
      <c r="AH422" s="1">
        <v>434</v>
      </c>
      <c r="AI422" s="1">
        <v>435</v>
      </c>
      <c r="AJ422" s="7">
        <f t="shared" si="109"/>
        <v>-0.2304147465437788</v>
      </c>
      <c r="AK422" s="1" t="b">
        <f t="shared" si="110"/>
        <v>0</v>
      </c>
      <c r="AL422" s="1">
        <v>313665</v>
      </c>
      <c r="AM422" s="1" t="s">
        <v>462</v>
      </c>
      <c r="AN422" s="1">
        <v>441</v>
      </c>
      <c r="AO422" s="1">
        <v>421</v>
      </c>
      <c r="AP422" s="7">
        <f t="shared" si="111"/>
        <v>4.5351473922902494</v>
      </c>
      <c r="AQ422" s="1" t="b">
        <f t="shared" si="112"/>
        <v>0</v>
      </c>
      <c r="AR422" s="1">
        <v>313665</v>
      </c>
      <c r="AS422" s="1" t="s">
        <v>462</v>
      </c>
      <c r="AT422" s="4" t="str">
        <f t="shared" si="114"/>
        <v>N</v>
      </c>
      <c r="AU422" s="4" t="str">
        <f t="shared" si="115"/>
        <v>N</v>
      </c>
      <c r="AV422" s="4" t="str">
        <f t="shared" si="116"/>
        <v>N</v>
      </c>
      <c r="AW422" s="4" t="str">
        <f t="shared" si="117"/>
        <v>S</v>
      </c>
      <c r="AX422" s="4" t="str">
        <f t="shared" si="118"/>
        <v>N</v>
      </c>
      <c r="AY422" s="4" t="str">
        <f t="shared" si="119"/>
        <v>Risco Alto</v>
      </c>
    </row>
    <row r="423" spans="1:51" ht="16.5" x14ac:dyDescent="0.3">
      <c r="A423" s="1" t="s">
        <v>1607</v>
      </c>
      <c r="B423" s="1" t="s">
        <v>463</v>
      </c>
      <c r="C423">
        <v>6260</v>
      </c>
      <c r="D423" s="5">
        <v>525225</v>
      </c>
      <c r="E423" s="6">
        <f t="shared" si="104"/>
        <v>1.1918701508877148</v>
      </c>
      <c r="F423" s="7">
        <v>103.28</v>
      </c>
      <c r="G423" s="7">
        <v>69.709999999999994</v>
      </c>
      <c r="H423" s="7">
        <v>98.05</v>
      </c>
      <c r="I423" s="7">
        <v>67.56</v>
      </c>
      <c r="J423" s="7">
        <v>69.69</v>
      </c>
      <c r="K423" s="7">
        <v>71.31</v>
      </c>
      <c r="L423" s="7">
        <v>69</v>
      </c>
      <c r="M423" s="7">
        <v>66.47</v>
      </c>
      <c r="N423" s="1">
        <v>76.8</v>
      </c>
      <c r="O423" s="7">
        <v>85.13</v>
      </c>
      <c r="P423" s="7">
        <v>75.36</v>
      </c>
      <c r="Q423" s="12">
        <f t="shared" si="113"/>
        <v>2</v>
      </c>
      <c r="R423" s="7">
        <f t="shared" si="105"/>
        <v>18.181818181818183</v>
      </c>
      <c r="S423" s="1" t="b">
        <f t="shared" si="106"/>
        <v>1</v>
      </c>
      <c r="T423" s="1">
        <v>313670</v>
      </c>
      <c r="U423" s="1" t="s">
        <v>463</v>
      </c>
      <c r="V423" s="1">
        <v>6037</v>
      </c>
      <c r="W423" s="1">
        <v>5757</v>
      </c>
      <c r="X423" s="1">
        <v>6611</v>
      </c>
      <c r="Y423" s="1">
        <v>6348</v>
      </c>
      <c r="Z423" s="1">
        <v>6370</v>
      </c>
      <c r="AA423" s="1">
        <v>6170</v>
      </c>
      <c r="AB423" s="7">
        <f t="shared" si="120"/>
        <v>4.6380652642040747</v>
      </c>
      <c r="AC423" s="7">
        <f t="shared" si="121"/>
        <v>3.9782181213129633</v>
      </c>
      <c r="AD423" s="7">
        <f t="shared" si="107"/>
        <v>3.1397174254317108</v>
      </c>
      <c r="AE423" s="1" t="b">
        <f t="shared" si="108"/>
        <v>0</v>
      </c>
      <c r="AF423" s="1">
        <v>313670</v>
      </c>
      <c r="AG423" s="1" t="s">
        <v>463</v>
      </c>
      <c r="AH423" s="1">
        <v>6491</v>
      </c>
      <c r="AI423" s="1">
        <v>5906</v>
      </c>
      <c r="AJ423" s="7">
        <f t="shared" si="109"/>
        <v>9.0124788168232932</v>
      </c>
      <c r="AK423" s="1" t="b">
        <f t="shared" si="110"/>
        <v>0</v>
      </c>
      <c r="AL423" s="1">
        <v>313670</v>
      </c>
      <c r="AM423" s="1" t="s">
        <v>463</v>
      </c>
      <c r="AN423" s="1">
        <v>6219</v>
      </c>
      <c r="AO423" s="1">
        <v>5563</v>
      </c>
      <c r="AP423" s="7">
        <f t="shared" si="111"/>
        <v>10.548319665541083</v>
      </c>
      <c r="AQ423" s="1" t="b">
        <f t="shared" si="112"/>
        <v>0</v>
      </c>
      <c r="AR423" s="1">
        <v>313670</v>
      </c>
      <c r="AS423" s="1" t="s">
        <v>463</v>
      </c>
      <c r="AT423" s="4" t="str">
        <f t="shared" si="114"/>
        <v>N</v>
      </c>
      <c r="AU423" s="4" t="str">
        <f t="shared" si="115"/>
        <v>N</v>
      </c>
      <c r="AV423" s="4" t="str">
        <f t="shared" si="116"/>
        <v>N</v>
      </c>
      <c r="AW423" s="4" t="str">
        <f t="shared" si="117"/>
        <v>N</v>
      </c>
      <c r="AX423" s="4" t="str">
        <f t="shared" si="118"/>
        <v>S</v>
      </c>
      <c r="AY423" s="4" t="str">
        <f t="shared" si="119"/>
        <v>Risco Muito Alto</v>
      </c>
    </row>
    <row r="424" spans="1:51" ht="16.5" x14ac:dyDescent="0.3">
      <c r="A424" s="1" t="s">
        <v>1802</v>
      </c>
      <c r="B424" s="1" t="s">
        <v>464</v>
      </c>
      <c r="C424">
        <v>43</v>
      </c>
      <c r="D424" s="5">
        <v>4146</v>
      </c>
      <c r="E424" s="6">
        <f t="shared" si="104"/>
        <v>1.0371442354076217</v>
      </c>
      <c r="F424" s="7">
        <v>3.85</v>
      </c>
      <c r="G424" s="7">
        <v>119.23</v>
      </c>
      <c r="H424" s="7">
        <v>3.85</v>
      </c>
      <c r="I424" s="7">
        <v>134.62</v>
      </c>
      <c r="J424" s="7">
        <v>157.69</v>
      </c>
      <c r="K424" s="7">
        <v>146.15</v>
      </c>
      <c r="L424" s="7">
        <v>134.62</v>
      </c>
      <c r="M424" s="7">
        <v>134.62</v>
      </c>
      <c r="N424" s="1">
        <v>123.08</v>
      </c>
      <c r="O424" s="7">
        <v>100</v>
      </c>
      <c r="P424" s="7">
        <v>96.15</v>
      </c>
      <c r="Q424" s="12">
        <f t="shared" si="113"/>
        <v>9</v>
      </c>
      <c r="R424" s="7">
        <f t="shared" si="105"/>
        <v>81.818181818181827</v>
      </c>
      <c r="S424" s="1" t="b">
        <f t="shared" si="106"/>
        <v>1</v>
      </c>
      <c r="T424" s="1">
        <v>313680</v>
      </c>
      <c r="U424" s="1" t="s">
        <v>464</v>
      </c>
      <c r="V424" s="1">
        <v>39</v>
      </c>
      <c r="W424" s="1">
        <v>41</v>
      </c>
      <c r="X424" s="1">
        <v>40</v>
      </c>
      <c r="Y424" s="1">
        <v>41</v>
      </c>
      <c r="Z424" s="1">
        <v>40</v>
      </c>
      <c r="AA424" s="1">
        <v>41</v>
      </c>
      <c r="AB424" s="7">
        <f t="shared" si="120"/>
        <v>-5.1282051282051277</v>
      </c>
      <c r="AC424" s="7">
        <f t="shared" si="121"/>
        <v>-2.5</v>
      </c>
      <c r="AD424" s="7">
        <f t="shared" si="107"/>
        <v>-2.5</v>
      </c>
      <c r="AE424" s="1" t="b">
        <f t="shared" si="108"/>
        <v>0</v>
      </c>
      <c r="AF424" s="1">
        <v>313680</v>
      </c>
      <c r="AG424" s="1" t="s">
        <v>464</v>
      </c>
      <c r="AH424" s="1">
        <v>40</v>
      </c>
      <c r="AI424" s="1">
        <v>41</v>
      </c>
      <c r="AJ424" s="7">
        <f t="shared" si="109"/>
        <v>-2.5</v>
      </c>
      <c r="AK424" s="1" t="b">
        <f t="shared" si="110"/>
        <v>0</v>
      </c>
      <c r="AL424" s="1">
        <v>313680</v>
      </c>
      <c r="AM424" s="1" t="s">
        <v>464</v>
      </c>
      <c r="AN424" s="1">
        <v>40</v>
      </c>
      <c r="AO424" s="1">
        <v>41</v>
      </c>
      <c r="AP424" s="7">
        <f t="shared" si="111"/>
        <v>-2.5</v>
      </c>
      <c r="AQ424" s="1" t="b">
        <f t="shared" si="112"/>
        <v>0</v>
      </c>
      <c r="AR424" s="1">
        <v>313680</v>
      </c>
      <c r="AS424" s="1" t="s">
        <v>464</v>
      </c>
      <c r="AT424" s="4" t="str">
        <f t="shared" si="114"/>
        <v>N</v>
      </c>
      <c r="AU424" s="4" t="str">
        <f t="shared" si="115"/>
        <v>S</v>
      </c>
      <c r="AV424" s="4" t="str">
        <f t="shared" si="116"/>
        <v>N</v>
      </c>
      <c r="AW424" s="4" t="str">
        <f t="shared" si="117"/>
        <v>N</v>
      </c>
      <c r="AX424" s="4" t="str">
        <f t="shared" si="118"/>
        <v>N</v>
      </c>
      <c r="AY424" s="4" t="str">
        <f t="shared" si="119"/>
        <v>Risco Baixo</v>
      </c>
    </row>
    <row r="425" spans="1:51" ht="16.5" x14ac:dyDescent="0.3">
      <c r="A425" s="1" t="s">
        <v>940</v>
      </c>
      <c r="B425" s="1" t="s">
        <v>465</v>
      </c>
      <c r="C425">
        <v>147</v>
      </c>
      <c r="D425" s="5">
        <v>9474</v>
      </c>
      <c r="E425" s="6">
        <f t="shared" si="104"/>
        <v>1.551614946168461</v>
      </c>
      <c r="F425" s="7">
        <v>140.74</v>
      </c>
      <c r="G425" s="7">
        <v>95.06</v>
      </c>
      <c r="H425" s="7">
        <v>128.4</v>
      </c>
      <c r="I425" s="7">
        <v>101.23</v>
      </c>
      <c r="J425" s="7">
        <v>91.36</v>
      </c>
      <c r="K425" s="7">
        <v>109.88</v>
      </c>
      <c r="L425" s="7">
        <v>91.36</v>
      </c>
      <c r="M425" s="7">
        <v>95.06</v>
      </c>
      <c r="N425" s="1">
        <v>128.4</v>
      </c>
      <c r="O425" s="7">
        <v>102.47</v>
      </c>
      <c r="P425" s="7">
        <v>135.80000000000001</v>
      </c>
      <c r="Q425" s="12">
        <f t="shared" si="113"/>
        <v>9</v>
      </c>
      <c r="R425" s="7">
        <f t="shared" si="105"/>
        <v>81.818181818181827</v>
      </c>
      <c r="S425" s="1" t="b">
        <f t="shared" si="106"/>
        <v>1</v>
      </c>
      <c r="T425" s="1">
        <v>313690</v>
      </c>
      <c r="U425" s="1" t="s">
        <v>465</v>
      </c>
      <c r="V425" s="1">
        <v>141</v>
      </c>
      <c r="W425" s="1">
        <v>155</v>
      </c>
      <c r="X425" s="1">
        <v>141</v>
      </c>
      <c r="Y425" s="1">
        <v>156</v>
      </c>
      <c r="Z425" s="1">
        <v>141</v>
      </c>
      <c r="AA425" s="1">
        <v>156</v>
      </c>
      <c r="AB425" s="7">
        <f t="shared" si="120"/>
        <v>-9.9290780141843982</v>
      </c>
      <c r="AC425" s="7">
        <f t="shared" si="121"/>
        <v>-10.638297872340425</v>
      </c>
      <c r="AD425" s="7">
        <f t="shared" si="107"/>
        <v>-10.638297872340425</v>
      </c>
      <c r="AE425" s="1" t="b">
        <f t="shared" si="108"/>
        <v>0</v>
      </c>
      <c r="AF425" s="1">
        <v>313690</v>
      </c>
      <c r="AG425" s="1" t="s">
        <v>465</v>
      </c>
      <c r="AH425" s="1">
        <v>140</v>
      </c>
      <c r="AI425" s="1">
        <v>155</v>
      </c>
      <c r="AJ425" s="7">
        <f t="shared" si="109"/>
        <v>-10.714285714285714</v>
      </c>
      <c r="AK425" s="1" t="b">
        <f t="shared" si="110"/>
        <v>0</v>
      </c>
      <c r="AL425" s="1">
        <v>313690</v>
      </c>
      <c r="AM425" s="1" t="s">
        <v>465</v>
      </c>
      <c r="AN425" s="1">
        <v>141</v>
      </c>
      <c r="AO425" s="1">
        <v>158</v>
      </c>
      <c r="AP425" s="7">
        <f t="shared" si="111"/>
        <v>-12.056737588652481</v>
      </c>
      <c r="AQ425" s="1" t="b">
        <f t="shared" si="112"/>
        <v>0</v>
      </c>
      <c r="AR425" s="1">
        <v>313690</v>
      </c>
      <c r="AS425" s="1" t="s">
        <v>465</v>
      </c>
      <c r="AT425" s="4" t="str">
        <f t="shared" si="114"/>
        <v>N</v>
      </c>
      <c r="AU425" s="4" t="str">
        <f t="shared" si="115"/>
        <v>N</v>
      </c>
      <c r="AV425" s="4" t="str">
        <f t="shared" si="116"/>
        <v>S</v>
      </c>
      <c r="AW425" s="4" t="str">
        <f t="shared" si="117"/>
        <v>N</v>
      </c>
      <c r="AX425" s="4" t="str">
        <f t="shared" si="118"/>
        <v>N</v>
      </c>
      <c r="AY425" s="4" t="str">
        <f t="shared" si="119"/>
        <v>Risco Médio</v>
      </c>
    </row>
    <row r="426" spans="1:51" ht="16.5" x14ac:dyDescent="0.3">
      <c r="A426" s="1" t="s">
        <v>1541</v>
      </c>
      <c r="B426" s="1" t="s">
        <v>466</v>
      </c>
      <c r="C426">
        <v>63</v>
      </c>
      <c r="D426" s="5">
        <v>5697</v>
      </c>
      <c r="E426" s="6">
        <f t="shared" si="104"/>
        <v>1.1058451816745656</v>
      </c>
      <c r="F426" s="7" t="s">
        <v>62</v>
      </c>
      <c r="G426" s="7">
        <v>14.93</v>
      </c>
      <c r="H426" s="7">
        <v>1.49</v>
      </c>
      <c r="I426" s="7">
        <v>16.420000000000002</v>
      </c>
      <c r="J426" s="7">
        <v>13.43</v>
      </c>
      <c r="K426" s="7">
        <v>16.420000000000002</v>
      </c>
      <c r="L426" s="7">
        <v>13.43</v>
      </c>
      <c r="M426" s="7">
        <v>11.94</v>
      </c>
      <c r="N426" s="1">
        <v>28.36</v>
      </c>
      <c r="O426" s="7">
        <v>14.93</v>
      </c>
      <c r="P426" s="7">
        <v>26.87</v>
      </c>
      <c r="Q426" s="12">
        <f t="shared" si="113"/>
        <v>0</v>
      </c>
      <c r="R426" s="7">
        <f t="shared" si="105"/>
        <v>0</v>
      </c>
      <c r="S426" s="1" t="b">
        <f t="shared" si="106"/>
        <v>1</v>
      </c>
      <c r="T426" s="1">
        <v>313695</v>
      </c>
      <c r="U426" s="1" t="s">
        <v>466</v>
      </c>
      <c r="V426" s="1">
        <v>69</v>
      </c>
      <c r="W426" s="1">
        <v>52</v>
      </c>
      <c r="X426" s="1">
        <v>70</v>
      </c>
      <c r="Y426" s="1">
        <v>65</v>
      </c>
      <c r="Z426" s="1">
        <v>70</v>
      </c>
      <c r="AA426" s="1">
        <v>65</v>
      </c>
      <c r="AB426" s="7">
        <f t="shared" si="120"/>
        <v>24.637681159420293</v>
      </c>
      <c r="AC426" s="7">
        <f t="shared" si="121"/>
        <v>7.1428571428571423</v>
      </c>
      <c r="AD426" s="7">
        <f t="shared" si="107"/>
        <v>7.1428571428571423</v>
      </c>
      <c r="AE426" s="1" t="b">
        <f t="shared" si="108"/>
        <v>0</v>
      </c>
      <c r="AF426" s="1">
        <v>313695</v>
      </c>
      <c r="AG426" s="1" t="s">
        <v>466</v>
      </c>
      <c r="AH426" s="1">
        <v>65</v>
      </c>
      <c r="AI426" s="1">
        <v>49</v>
      </c>
      <c r="AJ426" s="7">
        <f t="shared" si="109"/>
        <v>24.615384615384617</v>
      </c>
      <c r="AK426" s="1" t="b">
        <f t="shared" si="110"/>
        <v>0</v>
      </c>
      <c r="AL426" s="1">
        <v>313695</v>
      </c>
      <c r="AM426" s="1" t="s">
        <v>466</v>
      </c>
      <c r="AN426" s="1">
        <v>69</v>
      </c>
      <c r="AO426" s="1">
        <v>46</v>
      </c>
      <c r="AP426" s="7">
        <f t="shared" si="111"/>
        <v>33.333333333333329</v>
      </c>
      <c r="AQ426" s="1" t="b">
        <f t="shared" si="112"/>
        <v>0</v>
      </c>
      <c r="AR426" s="1">
        <v>313695</v>
      </c>
      <c r="AS426" s="1" t="s">
        <v>466</v>
      </c>
      <c r="AT426" s="4" t="str">
        <f t="shared" si="114"/>
        <v>N</v>
      </c>
      <c r="AU426" s="4" t="str">
        <f t="shared" si="115"/>
        <v>N</v>
      </c>
      <c r="AV426" s="4" t="str">
        <f t="shared" si="116"/>
        <v>N</v>
      </c>
      <c r="AW426" s="4" t="str">
        <f t="shared" si="117"/>
        <v>S</v>
      </c>
      <c r="AX426" s="4" t="str">
        <f t="shared" si="118"/>
        <v>N</v>
      </c>
      <c r="AY426" s="4" t="str">
        <f t="shared" si="119"/>
        <v>Risco Alto</v>
      </c>
    </row>
    <row r="427" spans="1:51" ht="16.5" x14ac:dyDescent="0.3">
      <c r="A427" s="1" t="s">
        <v>2318</v>
      </c>
      <c r="B427" s="1" t="s">
        <v>467</v>
      </c>
      <c r="C427">
        <v>196</v>
      </c>
      <c r="D427" s="5">
        <v>17170</v>
      </c>
      <c r="E427" s="6">
        <f t="shared" si="104"/>
        <v>1.1415259172976122</v>
      </c>
      <c r="F427" s="7">
        <v>61.64</v>
      </c>
      <c r="G427" s="7">
        <v>86.3</v>
      </c>
      <c r="H427" s="7">
        <v>68.489999999999995</v>
      </c>
      <c r="I427" s="7">
        <v>90.41</v>
      </c>
      <c r="J427" s="7">
        <v>86.3</v>
      </c>
      <c r="K427" s="7">
        <v>91.78</v>
      </c>
      <c r="L427" s="7">
        <v>84.93</v>
      </c>
      <c r="M427" s="7">
        <v>84.25</v>
      </c>
      <c r="N427" s="1">
        <v>79.45</v>
      </c>
      <c r="O427" s="7">
        <v>61.64</v>
      </c>
      <c r="P427" s="7">
        <v>82.88</v>
      </c>
      <c r="Q427" s="12">
        <f t="shared" si="113"/>
        <v>0</v>
      </c>
      <c r="R427" s="7">
        <f t="shared" si="105"/>
        <v>0</v>
      </c>
      <c r="S427" s="1" t="b">
        <f t="shared" si="106"/>
        <v>1</v>
      </c>
      <c r="T427" s="1">
        <v>313700</v>
      </c>
      <c r="U427" s="1" t="s">
        <v>467</v>
      </c>
      <c r="V427" s="1">
        <v>194</v>
      </c>
      <c r="W427" s="1">
        <v>193</v>
      </c>
      <c r="X427" s="1">
        <v>201</v>
      </c>
      <c r="Y427" s="1">
        <v>194</v>
      </c>
      <c r="Z427" s="1">
        <v>201</v>
      </c>
      <c r="AA427" s="1">
        <v>194</v>
      </c>
      <c r="AB427" s="7">
        <f t="shared" si="120"/>
        <v>0.51546391752577314</v>
      </c>
      <c r="AC427" s="7">
        <f t="shared" si="121"/>
        <v>3.4825870646766171</v>
      </c>
      <c r="AD427" s="7">
        <f t="shared" si="107"/>
        <v>3.4825870646766171</v>
      </c>
      <c r="AE427" s="1" t="b">
        <f t="shared" si="108"/>
        <v>0</v>
      </c>
      <c r="AF427" s="1">
        <v>313700</v>
      </c>
      <c r="AG427" s="1" t="s">
        <v>467</v>
      </c>
      <c r="AH427" s="1">
        <v>200</v>
      </c>
      <c r="AI427" s="1">
        <v>189</v>
      </c>
      <c r="AJ427" s="7">
        <f t="shared" si="109"/>
        <v>5.5</v>
      </c>
      <c r="AK427" s="1" t="b">
        <f t="shared" si="110"/>
        <v>0</v>
      </c>
      <c r="AL427" s="1">
        <v>313700</v>
      </c>
      <c r="AM427" s="1" t="s">
        <v>467</v>
      </c>
      <c r="AN427" s="1">
        <v>199</v>
      </c>
      <c r="AO427" s="1">
        <v>188</v>
      </c>
      <c r="AP427" s="7">
        <f t="shared" si="111"/>
        <v>5.5276381909547743</v>
      </c>
      <c r="AQ427" s="1" t="b">
        <f t="shared" si="112"/>
        <v>0</v>
      </c>
      <c r="AR427" s="1">
        <v>313700</v>
      </c>
      <c r="AS427" s="1" t="s">
        <v>467</v>
      </c>
      <c r="AT427" s="4" t="str">
        <f t="shared" si="114"/>
        <v>N</v>
      </c>
      <c r="AU427" s="4" t="str">
        <f t="shared" si="115"/>
        <v>N</v>
      </c>
      <c r="AV427" s="4" t="str">
        <f t="shared" si="116"/>
        <v>N</v>
      </c>
      <c r="AW427" s="4" t="str">
        <f t="shared" si="117"/>
        <v>S</v>
      </c>
      <c r="AX427" s="4" t="str">
        <f t="shared" si="118"/>
        <v>N</v>
      </c>
      <c r="AY427" s="4" t="str">
        <f t="shared" si="119"/>
        <v>Risco Alto</v>
      </c>
    </row>
    <row r="428" spans="1:51" ht="16.5" x14ac:dyDescent="0.3">
      <c r="A428" s="1" t="s">
        <v>1921</v>
      </c>
      <c r="B428" s="1" t="s">
        <v>468</v>
      </c>
      <c r="C428">
        <v>46</v>
      </c>
      <c r="D428" s="5">
        <v>7584</v>
      </c>
      <c r="E428" s="6">
        <f t="shared" si="104"/>
        <v>0.60654008438818563</v>
      </c>
      <c r="F428" s="7">
        <v>135.13999999999999</v>
      </c>
      <c r="G428" s="7">
        <v>100</v>
      </c>
      <c r="H428" s="7">
        <v>143.24</v>
      </c>
      <c r="I428" s="7">
        <v>127.03</v>
      </c>
      <c r="J428" s="7">
        <v>124.32</v>
      </c>
      <c r="K428" s="7">
        <v>110.81</v>
      </c>
      <c r="L428" s="7">
        <v>124.32</v>
      </c>
      <c r="M428" s="7">
        <v>127.03</v>
      </c>
      <c r="N428" s="1">
        <v>148.65</v>
      </c>
      <c r="O428" s="7">
        <v>137.84</v>
      </c>
      <c r="P428" s="7">
        <v>156.76</v>
      </c>
      <c r="Q428" s="12">
        <f t="shared" si="113"/>
        <v>11</v>
      </c>
      <c r="R428" s="7">
        <f t="shared" si="105"/>
        <v>100</v>
      </c>
      <c r="S428" s="1" t="b">
        <f t="shared" si="106"/>
        <v>1</v>
      </c>
      <c r="T428" s="1">
        <v>313710</v>
      </c>
      <c r="U428" s="1" t="s">
        <v>468</v>
      </c>
      <c r="V428" s="1">
        <v>62</v>
      </c>
      <c r="W428" s="1">
        <v>80</v>
      </c>
      <c r="X428" s="1">
        <v>64</v>
      </c>
      <c r="Y428" s="1">
        <v>82</v>
      </c>
      <c r="Z428" s="1">
        <v>64</v>
      </c>
      <c r="AA428" s="1">
        <v>82</v>
      </c>
      <c r="AB428" s="7">
        <f t="shared" si="120"/>
        <v>-29.032258064516132</v>
      </c>
      <c r="AC428" s="7">
        <f t="shared" si="121"/>
        <v>-28.125</v>
      </c>
      <c r="AD428" s="7">
        <f t="shared" si="107"/>
        <v>-28.125</v>
      </c>
      <c r="AE428" s="1" t="b">
        <f t="shared" si="108"/>
        <v>0</v>
      </c>
      <c r="AF428" s="1">
        <v>313710</v>
      </c>
      <c r="AG428" s="1" t="s">
        <v>468</v>
      </c>
      <c r="AH428" s="1">
        <v>67</v>
      </c>
      <c r="AI428" s="1">
        <v>74</v>
      </c>
      <c r="AJ428" s="7">
        <f t="shared" si="109"/>
        <v>-10.44776119402985</v>
      </c>
      <c r="AK428" s="1" t="b">
        <f t="shared" si="110"/>
        <v>0</v>
      </c>
      <c r="AL428" s="1">
        <v>313710</v>
      </c>
      <c r="AM428" s="1" t="s">
        <v>468</v>
      </c>
      <c r="AN428" s="1">
        <v>63</v>
      </c>
      <c r="AO428" s="1">
        <v>65</v>
      </c>
      <c r="AP428" s="7">
        <f t="shared" si="111"/>
        <v>-3.1746031746031744</v>
      </c>
      <c r="AQ428" s="1" t="b">
        <f t="shared" si="112"/>
        <v>0</v>
      </c>
      <c r="AR428" s="1">
        <v>313710</v>
      </c>
      <c r="AS428" s="1" t="s">
        <v>468</v>
      </c>
      <c r="AT428" s="4" t="str">
        <f t="shared" si="114"/>
        <v>S</v>
      </c>
      <c r="AU428" s="4" t="str">
        <f t="shared" si="115"/>
        <v>N</v>
      </c>
      <c r="AV428" s="4" t="str">
        <f t="shared" si="116"/>
        <v>N</v>
      </c>
      <c r="AW428" s="4" t="str">
        <f t="shared" si="117"/>
        <v>N</v>
      </c>
      <c r="AX428" s="4" t="str">
        <f t="shared" si="118"/>
        <v>N</v>
      </c>
      <c r="AY428" s="4" t="str">
        <f t="shared" si="119"/>
        <v>Risco muito baixo</v>
      </c>
    </row>
    <row r="429" spans="1:51" ht="16.5" x14ac:dyDescent="0.3">
      <c r="A429" s="1" t="s">
        <v>1298</v>
      </c>
      <c r="B429" s="1" t="s">
        <v>469</v>
      </c>
      <c r="C429">
        <v>623</v>
      </c>
      <c r="D429" s="5">
        <v>47076</v>
      </c>
      <c r="E429" s="6">
        <f t="shared" si="104"/>
        <v>1.3233919619338941</v>
      </c>
      <c r="F429" s="7">
        <v>104.04</v>
      </c>
      <c r="G429" s="7">
        <v>97.04</v>
      </c>
      <c r="H429" s="7">
        <v>88.41</v>
      </c>
      <c r="I429" s="7">
        <v>94.88</v>
      </c>
      <c r="J429" s="7">
        <v>91.11</v>
      </c>
      <c r="K429" s="7">
        <v>100.27</v>
      </c>
      <c r="L429" s="7">
        <v>90.3</v>
      </c>
      <c r="M429" s="7">
        <v>90.3</v>
      </c>
      <c r="N429" s="1">
        <v>104.85</v>
      </c>
      <c r="O429" s="7">
        <v>99.46</v>
      </c>
      <c r="P429" s="7">
        <v>109.43</v>
      </c>
      <c r="Q429" s="12">
        <f t="shared" si="113"/>
        <v>6</v>
      </c>
      <c r="R429" s="7">
        <f t="shared" si="105"/>
        <v>54.54545454545454</v>
      </c>
      <c r="S429" s="1" t="b">
        <f t="shared" si="106"/>
        <v>1</v>
      </c>
      <c r="T429" s="1">
        <v>313720</v>
      </c>
      <c r="U429" s="1" t="s">
        <v>469</v>
      </c>
      <c r="V429" s="1">
        <v>618</v>
      </c>
      <c r="W429" s="1">
        <v>642</v>
      </c>
      <c r="X429" s="1">
        <v>635</v>
      </c>
      <c r="Y429" s="1">
        <v>646</v>
      </c>
      <c r="Z429" s="1">
        <v>632</v>
      </c>
      <c r="AA429" s="1">
        <v>645</v>
      </c>
      <c r="AB429" s="7">
        <f t="shared" si="120"/>
        <v>-3.8834951456310676</v>
      </c>
      <c r="AC429" s="7">
        <f t="shared" si="121"/>
        <v>-1.7322834645669292</v>
      </c>
      <c r="AD429" s="7">
        <f t="shared" si="107"/>
        <v>-2.0569620253164556</v>
      </c>
      <c r="AE429" s="1" t="b">
        <f t="shared" si="108"/>
        <v>0</v>
      </c>
      <c r="AF429" s="1">
        <v>313720</v>
      </c>
      <c r="AG429" s="1" t="s">
        <v>469</v>
      </c>
      <c r="AH429" s="1">
        <v>645</v>
      </c>
      <c r="AI429" s="1">
        <v>654</v>
      </c>
      <c r="AJ429" s="7">
        <f t="shared" si="109"/>
        <v>-1.3953488372093024</v>
      </c>
      <c r="AK429" s="1" t="b">
        <f t="shared" si="110"/>
        <v>0</v>
      </c>
      <c r="AL429" s="1">
        <v>313720</v>
      </c>
      <c r="AM429" s="1" t="s">
        <v>469</v>
      </c>
      <c r="AN429" s="1">
        <v>636</v>
      </c>
      <c r="AO429" s="1">
        <v>648</v>
      </c>
      <c r="AP429" s="7">
        <f t="shared" si="111"/>
        <v>-1.8867924528301887</v>
      </c>
      <c r="AQ429" s="1" t="b">
        <f t="shared" si="112"/>
        <v>0</v>
      </c>
      <c r="AR429" s="1">
        <v>313720</v>
      </c>
      <c r="AS429" s="1" t="s">
        <v>469</v>
      </c>
      <c r="AT429" s="4" t="str">
        <f t="shared" si="114"/>
        <v>N</v>
      </c>
      <c r="AU429" s="4" t="str">
        <f t="shared" si="115"/>
        <v>N</v>
      </c>
      <c r="AV429" s="4" t="str">
        <f t="shared" si="116"/>
        <v>N</v>
      </c>
      <c r="AW429" s="4" t="str">
        <f t="shared" si="117"/>
        <v>S</v>
      </c>
      <c r="AX429" s="4" t="str">
        <f t="shared" si="118"/>
        <v>N</v>
      </c>
      <c r="AY429" s="4" t="str">
        <f t="shared" si="119"/>
        <v>Risco Alto</v>
      </c>
    </row>
    <row r="430" spans="1:51" ht="16.5" x14ac:dyDescent="0.3">
      <c r="A430" s="1" t="s">
        <v>1804</v>
      </c>
      <c r="B430" s="1" t="s">
        <v>470</v>
      </c>
      <c r="C430">
        <v>27</v>
      </c>
      <c r="D430" s="5">
        <v>4191</v>
      </c>
      <c r="E430" s="6">
        <f t="shared" si="104"/>
        <v>0.64423765211166795</v>
      </c>
      <c r="F430" s="7">
        <v>3.33</v>
      </c>
      <c r="G430" s="7">
        <v>73.33</v>
      </c>
      <c r="H430" s="7" t="s">
        <v>62</v>
      </c>
      <c r="I430" s="7">
        <v>90</v>
      </c>
      <c r="J430" s="7">
        <v>116.67</v>
      </c>
      <c r="K430" s="7">
        <v>90</v>
      </c>
      <c r="L430" s="7">
        <v>76.67</v>
      </c>
      <c r="M430" s="7">
        <v>83.33</v>
      </c>
      <c r="N430" s="1">
        <v>90</v>
      </c>
      <c r="O430" s="7">
        <v>76.67</v>
      </c>
      <c r="P430" s="7">
        <v>110</v>
      </c>
      <c r="Q430" s="12">
        <f t="shared" si="113"/>
        <v>2</v>
      </c>
      <c r="R430" s="7">
        <f t="shared" si="105"/>
        <v>18.181818181818183</v>
      </c>
      <c r="S430" s="1" t="b">
        <f t="shared" si="106"/>
        <v>1</v>
      </c>
      <c r="T430" s="1">
        <v>313730</v>
      </c>
      <c r="U430" s="1" t="s">
        <v>470</v>
      </c>
      <c r="V430" s="1">
        <v>8</v>
      </c>
      <c r="W430" s="1">
        <v>9</v>
      </c>
      <c r="X430" s="1">
        <v>6</v>
      </c>
      <c r="Y430" s="1">
        <v>9</v>
      </c>
      <c r="Z430" s="1">
        <v>6</v>
      </c>
      <c r="AA430" s="1">
        <v>9</v>
      </c>
      <c r="AB430" s="7">
        <f t="shared" si="120"/>
        <v>-12.5</v>
      </c>
      <c r="AC430" s="7">
        <f t="shared" si="121"/>
        <v>-50</v>
      </c>
      <c r="AD430" s="7">
        <f t="shared" si="107"/>
        <v>-50</v>
      </c>
      <c r="AE430" s="1" t="b">
        <f t="shared" si="108"/>
        <v>0</v>
      </c>
      <c r="AF430" s="1">
        <v>313730</v>
      </c>
      <c r="AG430" s="1" t="s">
        <v>470</v>
      </c>
      <c r="AH430" s="1">
        <v>7</v>
      </c>
      <c r="AI430" s="1">
        <v>7</v>
      </c>
      <c r="AJ430" s="7">
        <f t="shared" si="109"/>
        <v>0</v>
      </c>
      <c r="AK430" s="1" t="b">
        <f t="shared" si="110"/>
        <v>0</v>
      </c>
      <c r="AL430" s="1">
        <v>313730</v>
      </c>
      <c r="AM430" s="1" t="s">
        <v>470</v>
      </c>
      <c r="AN430" s="1">
        <v>7</v>
      </c>
      <c r="AO430" s="1">
        <v>4</v>
      </c>
      <c r="AP430" s="7">
        <f t="shared" si="111"/>
        <v>42.857142857142854</v>
      </c>
      <c r="AQ430" s="1" t="b">
        <f t="shared" si="112"/>
        <v>0</v>
      </c>
      <c r="AR430" s="1">
        <v>313730</v>
      </c>
      <c r="AS430" s="1" t="s">
        <v>470</v>
      </c>
      <c r="AT430" s="4" t="str">
        <f t="shared" si="114"/>
        <v>N</v>
      </c>
      <c r="AU430" s="4" t="str">
        <f t="shared" si="115"/>
        <v>N</v>
      </c>
      <c r="AV430" s="4" t="str">
        <f t="shared" si="116"/>
        <v>N</v>
      </c>
      <c r="AW430" s="4" t="str">
        <f t="shared" si="117"/>
        <v>S</v>
      </c>
      <c r="AX430" s="4" t="str">
        <f t="shared" si="118"/>
        <v>N</v>
      </c>
      <c r="AY430" s="4" t="str">
        <f t="shared" si="119"/>
        <v>Risco Alto</v>
      </c>
    </row>
    <row r="431" spans="1:51" ht="16.5" x14ac:dyDescent="0.3">
      <c r="A431" s="1" t="s">
        <v>2196</v>
      </c>
      <c r="B431" s="1" t="s">
        <v>471</v>
      </c>
      <c r="C431">
        <v>139</v>
      </c>
      <c r="D431" s="5">
        <v>12373</v>
      </c>
      <c r="E431" s="6">
        <f t="shared" si="104"/>
        <v>1.123413885072335</v>
      </c>
      <c r="F431" s="7">
        <v>96.4</v>
      </c>
      <c r="G431" s="7">
        <v>68.47</v>
      </c>
      <c r="H431" s="7">
        <v>48.65</v>
      </c>
      <c r="I431" s="7">
        <v>71.17</v>
      </c>
      <c r="J431" s="7">
        <v>75.680000000000007</v>
      </c>
      <c r="K431" s="7">
        <v>74.77</v>
      </c>
      <c r="L431" s="7">
        <v>75.680000000000007</v>
      </c>
      <c r="M431" s="7">
        <v>76.58</v>
      </c>
      <c r="N431" s="1">
        <v>117.12</v>
      </c>
      <c r="O431" s="7">
        <v>85.59</v>
      </c>
      <c r="P431" s="7">
        <v>94.59</v>
      </c>
      <c r="Q431" s="12">
        <f t="shared" si="113"/>
        <v>2</v>
      </c>
      <c r="R431" s="7">
        <f t="shared" si="105"/>
        <v>18.181818181818183</v>
      </c>
      <c r="S431" s="1" t="b">
        <f t="shared" si="106"/>
        <v>1</v>
      </c>
      <c r="T431" s="1">
        <v>313740</v>
      </c>
      <c r="U431" s="1" t="s">
        <v>471</v>
      </c>
      <c r="V431" s="1">
        <v>154</v>
      </c>
      <c r="W431" s="1">
        <v>156</v>
      </c>
      <c r="X431" s="1">
        <v>153</v>
      </c>
      <c r="Y431" s="1">
        <v>162</v>
      </c>
      <c r="Z431" s="1">
        <v>152</v>
      </c>
      <c r="AA431" s="1">
        <v>162</v>
      </c>
      <c r="AB431" s="7">
        <f t="shared" si="120"/>
        <v>-1.2987012987012987</v>
      </c>
      <c r="AC431" s="7">
        <f t="shared" si="121"/>
        <v>-5.8823529411764701</v>
      </c>
      <c r="AD431" s="7">
        <f t="shared" si="107"/>
        <v>-6.5789473684210522</v>
      </c>
      <c r="AE431" s="1" t="b">
        <f t="shared" si="108"/>
        <v>0</v>
      </c>
      <c r="AF431" s="1">
        <v>313740</v>
      </c>
      <c r="AG431" s="1" t="s">
        <v>471</v>
      </c>
      <c r="AH431" s="1">
        <v>152</v>
      </c>
      <c r="AI431" s="1">
        <v>148</v>
      </c>
      <c r="AJ431" s="7">
        <f t="shared" si="109"/>
        <v>2.6315789473684208</v>
      </c>
      <c r="AK431" s="1" t="b">
        <f t="shared" si="110"/>
        <v>0</v>
      </c>
      <c r="AL431" s="1">
        <v>313740</v>
      </c>
      <c r="AM431" s="1" t="s">
        <v>471</v>
      </c>
      <c r="AN431" s="1">
        <v>156</v>
      </c>
      <c r="AO431" s="1">
        <v>144</v>
      </c>
      <c r="AP431" s="7">
        <f t="shared" si="111"/>
        <v>7.6923076923076925</v>
      </c>
      <c r="AQ431" s="1" t="b">
        <f t="shared" si="112"/>
        <v>0</v>
      </c>
      <c r="AR431" s="1">
        <v>313740</v>
      </c>
      <c r="AS431" s="1" t="s">
        <v>471</v>
      </c>
      <c r="AT431" s="4" t="str">
        <f t="shared" si="114"/>
        <v>N</v>
      </c>
      <c r="AU431" s="4" t="str">
        <f t="shared" si="115"/>
        <v>N</v>
      </c>
      <c r="AV431" s="4" t="str">
        <f t="shared" si="116"/>
        <v>N</v>
      </c>
      <c r="AW431" s="4" t="str">
        <f t="shared" si="117"/>
        <v>S</v>
      </c>
      <c r="AX431" s="4" t="str">
        <f t="shared" si="118"/>
        <v>N</v>
      </c>
      <c r="AY431" s="4" t="str">
        <f t="shared" si="119"/>
        <v>Risco Alto</v>
      </c>
    </row>
    <row r="432" spans="1:51" ht="16.5" x14ac:dyDescent="0.3">
      <c r="A432" s="1" t="s">
        <v>1923</v>
      </c>
      <c r="B432" s="1" t="s">
        <v>472</v>
      </c>
      <c r="C432">
        <v>184</v>
      </c>
      <c r="D432" s="5">
        <v>17293</v>
      </c>
      <c r="E432" s="6">
        <f t="shared" si="104"/>
        <v>1.0640143410628577</v>
      </c>
      <c r="F432" s="7">
        <v>129.47</v>
      </c>
      <c r="G432" s="7">
        <v>118.95</v>
      </c>
      <c r="H432" s="7">
        <v>9.4700000000000006</v>
      </c>
      <c r="I432" s="7">
        <v>136.84</v>
      </c>
      <c r="J432" s="7">
        <v>135.79</v>
      </c>
      <c r="K432" s="7">
        <v>148.41999999999999</v>
      </c>
      <c r="L432" s="7">
        <v>135.79</v>
      </c>
      <c r="M432" s="7">
        <v>132.63</v>
      </c>
      <c r="N432" s="1">
        <v>136.84</v>
      </c>
      <c r="O432" s="7">
        <v>121.05</v>
      </c>
      <c r="P432" s="7">
        <v>133.68</v>
      </c>
      <c r="Q432" s="12">
        <f t="shared" si="113"/>
        <v>10</v>
      </c>
      <c r="R432" s="7">
        <f t="shared" si="105"/>
        <v>90.909090909090907</v>
      </c>
      <c r="S432" s="1" t="b">
        <f t="shared" si="106"/>
        <v>1</v>
      </c>
      <c r="T432" s="1">
        <v>313750</v>
      </c>
      <c r="U432" s="1" t="s">
        <v>472</v>
      </c>
      <c r="V432" s="1">
        <v>187</v>
      </c>
      <c r="W432" s="1">
        <v>179</v>
      </c>
      <c r="X432" s="1">
        <v>188</v>
      </c>
      <c r="Y432" s="1">
        <v>178</v>
      </c>
      <c r="Z432" s="1">
        <v>188</v>
      </c>
      <c r="AA432" s="1">
        <v>178</v>
      </c>
      <c r="AB432" s="7">
        <f t="shared" si="120"/>
        <v>4.2780748663101598</v>
      </c>
      <c r="AC432" s="7">
        <f t="shared" si="121"/>
        <v>5.3191489361702127</v>
      </c>
      <c r="AD432" s="7">
        <f t="shared" si="107"/>
        <v>5.3191489361702127</v>
      </c>
      <c r="AE432" s="1" t="b">
        <f t="shared" si="108"/>
        <v>0</v>
      </c>
      <c r="AF432" s="1">
        <v>313750</v>
      </c>
      <c r="AG432" s="1" t="s">
        <v>472</v>
      </c>
      <c r="AH432" s="1">
        <v>187</v>
      </c>
      <c r="AI432" s="1">
        <v>183</v>
      </c>
      <c r="AJ432" s="7">
        <f t="shared" si="109"/>
        <v>2.1390374331550799</v>
      </c>
      <c r="AK432" s="1" t="b">
        <f t="shared" si="110"/>
        <v>0</v>
      </c>
      <c r="AL432" s="1">
        <v>313750</v>
      </c>
      <c r="AM432" s="1" t="s">
        <v>472</v>
      </c>
      <c r="AN432" s="1">
        <v>184</v>
      </c>
      <c r="AO432" s="1">
        <v>188</v>
      </c>
      <c r="AP432" s="7">
        <f t="shared" si="111"/>
        <v>-2.1739130434782608</v>
      </c>
      <c r="AQ432" s="1" t="b">
        <f t="shared" si="112"/>
        <v>0</v>
      </c>
      <c r="AR432" s="1">
        <v>313750</v>
      </c>
      <c r="AS432" s="1" t="s">
        <v>472</v>
      </c>
      <c r="AT432" s="4" t="str">
        <f t="shared" si="114"/>
        <v>N</v>
      </c>
      <c r="AU432" s="4" t="str">
        <f t="shared" si="115"/>
        <v>S</v>
      </c>
      <c r="AV432" s="4" t="str">
        <f t="shared" si="116"/>
        <v>N</v>
      </c>
      <c r="AW432" s="4" t="str">
        <f t="shared" si="117"/>
        <v>N</v>
      </c>
      <c r="AX432" s="4" t="str">
        <f t="shared" si="118"/>
        <v>N</v>
      </c>
      <c r="AY432" s="4" t="str">
        <f t="shared" si="119"/>
        <v>Risco Baixo</v>
      </c>
    </row>
    <row r="433" spans="1:51" ht="16.5" x14ac:dyDescent="0.3">
      <c r="A433" s="1" t="s">
        <v>1925</v>
      </c>
      <c r="B433" s="1" t="s">
        <v>473</v>
      </c>
      <c r="C433">
        <v>90</v>
      </c>
      <c r="D433" s="5">
        <v>8786</v>
      </c>
      <c r="E433" s="6">
        <f t="shared" si="104"/>
        <v>1.024356931481903</v>
      </c>
      <c r="F433" s="7">
        <v>177.55</v>
      </c>
      <c r="G433" s="7">
        <v>100</v>
      </c>
      <c r="H433" s="7">
        <v>44.9</v>
      </c>
      <c r="I433" s="7">
        <v>148.97999999999999</v>
      </c>
      <c r="J433" s="7">
        <v>124.49</v>
      </c>
      <c r="K433" s="7">
        <v>136.72999999999999</v>
      </c>
      <c r="L433" s="7">
        <v>124.49</v>
      </c>
      <c r="M433" s="7">
        <v>122.45</v>
      </c>
      <c r="N433" s="1">
        <v>157.13999999999999</v>
      </c>
      <c r="O433" s="7">
        <v>120.41</v>
      </c>
      <c r="P433" s="7">
        <v>191.84</v>
      </c>
      <c r="Q433" s="12">
        <f t="shared" si="113"/>
        <v>10</v>
      </c>
      <c r="R433" s="7">
        <f t="shared" si="105"/>
        <v>90.909090909090907</v>
      </c>
      <c r="S433" s="1" t="b">
        <f t="shared" si="106"/>
        <v>1</v>
      </c>
      <c r="T433" s="1">
        <v>313753</v>
      </c>
      <c r="U433" s="1" t="s">
        <v>473</v>
      </c>
      <c r="V433" s="1">
        <v>114</v>
      </c>
      <c r="W433" s="1">
        <v>113</v>
      </c>
      <c r="X433" s="1">
        <v>113</v>
      </c>
      <c r="Y433" s="1">
        <v>118</v>
      </c>
      <c r="Z433" s="1">
        <v>113</v>
      </c>
      <c r="AA433" s="1">
        <v>118</v>
      </c>
      <c r="AB433" s="7">
        <f t="shared" si="120"/>
        <v>0.8771929824561403</v>
      </c>
      <c r="AC433" s="7">
        <f t="shared" si="121"/>
        <v>-4.4247787610619467</v>
      </c>
      <c r="AD433" s="7">
        <f t="shared" si="107"/>
        <v>-4.4247787610619467</v>
      </c>
      <c r="AE433" s="1" t="b">
        <f t="shared" si="108"/>
        <v>0</v>
      </c>
      <c r="AF433" s="1">
        <v>313753</v>
      </c>
      <c r="AG433" s="1" t="s">
        <v>473</v>
      </c>
      <c r="AH433" s="1">
        <v>110</v>
      </c>
      <c r="AI433" s="1">
        <v>107</v>
      </c>
      <c r="AJ433" s="7">
        <f t="shared" si="109"/>
        <v>2.7272727272727271</v>
      </c>
      <c r="AK433" s="1" t="b">
        <f t="shared" si="110"/>
        <v>0</v>
      </c>
      <c r="AL433" s="1">
        <v>313753</v>
      </c>
      <c r="AM433" s="1" t="s">
        <v>473</v>
      </c>
      <c r="AN433" s="1">
        <v>114</v>
      </c>
      <c r="AO433" s="1">
        <v>101</v>
      </c>
      <c r="AP433" s="7">
        <f t="shared" si="111"/>
        <v>11.403508771929824</v>
      </c>
      <c r="AQ433" s="1" t="b">
        <f t="shared" si="112"/>
        <v>0</v>
      </c>
      <c r="AR433" s="1">
        <v>313753</v>
      </c>
      <c r="AS433" s="1" t="s">
        <v>473</v>
      </c>
      <c r="AT433" s="4" t="str">
        <f t="shared" si="114"/>
        <v>N</v>
      </c>
      <c r="AU433" s="4" t="str">
        <f t="shared" si="115"/>
        <v>S</v>
      </c>
      <c r="AV433" s="4" t="str">
        <f t="shared" si="116"/>
        <v>N</v>
      </c>
      <c r="AW433" s="4" t="str">
        <f t="shared" si="117"/>
        <v>N</v>
      </c>
      <c r="AX433" s="4" t="str">
        <f t="shared" si="118"/>
        <v>N</v>
      </c>
      <c r="AY433" s="4" t="str">
        <f t="shared" si="119"/>
        <v>Risco Baixo</v>
      </c>
    </row>
    <row r="434" spans="1:51" ht="16.5" x14ac:dyDescent="0.3">
      <c r="A434" s="1" t="s">
        <v>1055</v>
      </c>
      <c r="B434" s="1" t="s">
        <v>474</v>
      </c>
      <c r="C434">
        <v>803</v>
      </c>
      <c r="D434" s="5">
        <v>54732</v>
      </c>
      <c r="E434" s="6">
        <f t="shared" si="104"/>
        <v>1.4671490170284294</v>
      </c>
      <c r="F434" s="7">
        <v>66.37</v>
      </c>
      <c r="G434" s="7">
        <v>70.64</v>
      </c>
      <c r="H434" s="7">
        <v>59.96</v>
      </c>
      <c r="I434" s="7">
        <v>73.31</v>
      </c>
      <c r="J434" s="7">
        <v>68.86</v>
      </c>
      <c r="K434" s="7">
        <v>72.42</v>
      </c>
      <c r="L434" s="7">
        <v>68.150000000000006</v>
      </c>
      <c r="M434" s="7">
        <v>69.040000000000006</v>
      </c>
      <c r="N434" s="1">
        <v>84.88</v>
      </c>
      <c r="O434" s="7">
        <v>74.2</v>
      </c>
      <c r="P434" s="7">
        <v>79.180000000000007</v>
      </c>
      <c r="Q434" s="12">
        <f t="shared" si="113"/>
        <v>0</v>
      </c>
      <c r="R434" s="7">
        <f t="shared" si="105"/>
        <v>0</v>
      </c>
      <c r="S434" s="1" t="b">
        <f t="shared" si="106"/>
        <v>1</v>
      </c>
      <c r="T434" s="1">
        <v>313760</v>
      </c>
      <c r="U434" s="1" t="s">
        <v>474</v>
      </c>
      <c r="V434" s="1">
        <v>811</v>
      </c>
      <c r="W434" s="1">
        <v>832</v>
      </c>
      <c r="X434" s="1">
        <v>822</v>
      </c>
      <c r="Y434" s="1">
        <v>857</v>
      </c>
      <c r="Z434" s="1">
        <v>822</v>
      </c>
      <c r="AA434" s="1">
        <v>857</v>
      </c>
      <c r="AB434" s="7">
        <f t="shared" si="120"/>
        <v>-2.5893958076448826</v>
      </c>
      <c r="AC434" s="7">
        <f t="shared" si="121"/>
        <v>-4.2579075425790753</v>
      </c>
      <c r="AD434" s="7">
        <f t="shared" si="107"/>
        <v>-4.2579075425790753</v>
      </c>
      <c r="AE434" s="1" t="b">
        <f t="shared" si="108"/>
        <v>0</v>
      </c>
      <c r="AF434" s="1">
        <v>313760</v>
      </c>
      <c r="AG434" s="1" t="s">
        <v>474</v>
      </c>
      <c r="AH434" s="1">
        <v>804</v>
      </c>
      <c r="AI434" s="1">
        <v>835</v>
      </c>
      <c r="AJ434" s="7">
        <f t="shared" si="109"/>
        <v>-3.8557213930348255</v>
      </c>
      <c r="AK434" s="1" t="b">
        <f t="shared" si="110"/>
        <v>0</v>
      </c>
      <c r="AL434" s="1">
        <v>313760</v>
      </c>
      <c r="AM434" s="1" t="s">
        <v>474</v>
      </c>
      <c r="AN434" s="1">
        <v>782</v>
      </c>
      <c r="AO434" s="1">
        <v>703</v>
      </c>
      <c r="AP434" s="7">
        <f t="shared" si="111"/>
        <v>10.102301790281331</v>
      </c>
      <c r="AQ434" s="1" t="b">
        <f t="shared" si="112"/>
        <v>0</v>
      </c>
      <c r="AR434" s="1">
        <v>313760</v>
      </c>
      <c r="AS434" s="1" t="s">
        <v>474</v>
      </c>
      <c r="AT434" s="4" t="str">
        <f t="shared" si="114"/>
        <v>N</v>
      </c>
      <c r="AU434" s="4" t="str">
        <f t="shared" si="115"/>
        <v>N</v>
      </c>
      <c r="AV434" s="4" t="str">
        <f t="shared" si="116"/>
        <v>N</v>
      </c>
      <c r="AW434" s="4" t="str">
        <f t="shared" si="117"/>
        <v>S</v>
      </c>
      <c r="AX434" s="4" t="str">
        <f t="shared" si="118"/>
        <v>N</v>
      </c>
      <c r="AY434" s="4" t="str">
        <f t="shared" si="119"/>
        <v>Risco Alto</v>
      </c>
    </row>
    <row r="435" spans="1:51" ht="16.5" x14ac:dyDescent="0.3">
      <c r="A435" s="1" t="s">
        <v>1713</v>
      </c>
      <c r="B435" s="1" t="s">
        <v>475</v>
      </c>
      <c r="C435">
        <v>289</v>
      </c>
      <c r="D435" s="5">
        <v>19622</v>
      </c>
      <c r="E435" s="6">
        <f t="shared" si="104"/>
        <v>1.4728366119661604</v>
      </c>
      <c r="F435" s="7">
        <v>59.62</v>
      </c>
      <c r="G435" s="7">
        <v>49.77</v>
      </c>
      <c r="H435" s="7">
        <v>48.83</v>
      </c>
      <c r="I435" s="7">
        <v>52.58</v>
      </c>
      <c r="J435" s="7">
        <v>60.09</v>
      </c>
      <c r="K435" s="7">
        <v>60.56</v>
      </c>
      <c r="L435" s="7">
        <v>53.05</v>
      </c>
      <c r="M435" s="7">
        <v>41.31</v>
      </c>
      <c r="N435" s="1">
        <v>69.95</v>
      </c>
      <c r="O435" s="7">
        <v>45.07</v>
      </c>
      <c r="P435" s="7">
        <v>50.23</v>
      </c>
      <c r="Q435" s="12">
        <f t="shared" si="113"/>
        <v>0</v>
      </c>
      <c r="R435" s="7">
        <f t="shared" si="105"/>
        <v>0</v>
      </c>
      <c r="S435" s="1" t="b">
        <f t="shared" si="106"/>
        <v>1</v>
      </c>
      <c r="T435" s="1">
        <v>313770</v>
      </c>
      <c r="U435" s="1" t="s">
        <v>475</v>
      </c>
      <c r="V435" s="1">
        <v>191</v>
      </c>
      <c r="W435" s="1">
        <v>171</v>
      </c>
      <c r="X435" s="1">
        <v>203</v>
      </c>
      <c r="Y435" s="1">
        <v>193</v>
      </c>
      <c r="Z435" s="1">
        <v>203</v>
      </c>
      <c r="AA435" s="1">
        <v>193</v>
      </c>
      <c r="AB435" s="7">
        <f t="shared" si="120"/>
        <v>10.471204188481675</v>
      </c>
      <c r="AC435" s="7">
        <f t="shared" si="121"/>
        <v>4.9261083743842367</v>
      </c>
      <c r="AD435" s="7">
        <f t="shared" si="107"/>
        <v>4.9261083743842367</v>
      </c>
      <c r="AE435" s="1" t="b">
        <f t="shared" si="108"/>
        <v>0</v>
      </c>
      <c r="AF435" s="1">
        <v>313770</v>
      </c>
      <c r="AG435" s="1" t="s">
        <v>475</v>
      </c>
      <c r="AH435" s="1">
        <v>204</v>
      </c>
      <c r="AI435" s="1">
        <v>192</v>
      </c>
      <c r="AJ435" s="7">
        <f t="shared" si="109"/>
        <v>5.8823529411764701</v>
      </c>
      <c r="AK435" s="1" t="b">
        <f t="shared" si="110"/>
        <v>0</v>
      </c>
      <c r="AL435" s="1">
        <v>313770</v>
      </c>
      <c r="AM435" s="1" t="s">
        <v>475</v>
      </c>
      <c r="AN435" s="1">
        <v>205</v>
      </c>
      <c r="AO435" s="1">
        <v>155</v>
      </c>
      <c r="AP435" s="7">
        <f t="shared" si="111"/>
        <v>24.390243902439025</v>
      </c>
      <c r="AQ435" s="1" t="b">
        <f t="shared" si="112"/>
        <v>0</v>
      </c>
      <c r="AR435" s="1">
        <v>313770</v>
      </c>
      <c r="AS435" s="1" t="s">
        <v>475</v>
      </c>
      <c r="AT435" s="4" t="str">
        <f t="shared" si="114"/>
        <v>N</v>
      </c>
      <c r="AU435" s="4" t="str">
        <f t="shared" si="115"/>
        <v>N</v>
      </c>
      <c r="AV435" s="4" t="str">
        <f t="shared" si="116"/>
        <v>N</v>
      </c>
      <c r="AW435" s="4" t="str">
        <f t="shared" si="117"/>
        <v>S</v>
      </c>
      <c r="AX435" s="4" t="str">
        <f t="shared" si="118"/>
        <v>N</v>
      </c>
      <c r="AY435" s="4" t="str">
        <f t="shared" si="119"/>
        <v>Risco Alto</v>
      </c>
    </row>
    <row r="436" spans="1:51" ht="16.5" x14ac:dyDescent="0.3">
      <c r="A436" s="1" t="s">
        <v>2586</v>
      </c>
      <c r="B436" s="1" t="s">
        <v>476</v>
      </c>
      <c r="C436">
        <v>224</v>
      </c>
      <c r="D436" s="5">
        <v>19752</v>
      </c>
      <c r="E436" s="6">
        <f t="shared" si="104"/>
        <v>1.1340623734305386</v>
      </c>
      <c r="F436" s="7">
        <v>87.26</v>
      </c>
      <c r="G436" s="7">
        <v>74.52</v>
      </c>
      <c r="H436" s="7">
        <v>74.52</v>
      </c>
      <c r="I436" s="7">
        <v>70.7</v>
      </c>
      <c r="J436" s="7">
        <v>54.78</v>
      </c>
      <c r="K436" s="7">
        <v>75.8</v>
      </c>
      <c r="L436" s="7">
        <v>54.14</v>
      </c>
      <c r="M436" s="7">
        <v>64.97</v>
      </c>
      <c r="N436" s="1">
        <v>91.08</v>
      </c>
      <c r="O436" s="7">
        <v>66.239999999999995</v>
      </c>
      <c r="P436" s="7">
        <v>88.54</v>
      </c>
      <c r="Q436" s="12">
        <f t="shared" si="113"/>
        <v>0</v>
      </c>
      <c r="R436" s="7">
        <f t="shared" si="105"/>
        <v>0</v>
      </c>
      <c r="S436" s="1" t="b">
        <f t="shared" si="106"/>
        <v>1</v>
      </c>
      <c r="T436" s="1">
        <v>313780</v>
      </c>
      <c r="U436" s="1" t="s">
        <v>476</v>
      </c>
      <c r="V436" s="1">
        <v>228</v>
      </c>
      <c r="W436" s="1">
        <v>249</v>
      </c>
      <c r="X436" s="1">
        <v>233</v>
      </c>
      <c r="Y436" s="1">
        <v>255</v>
      </c>
      <c r="Z436" s="1">
        <v>232</v>
      </c>
      <c r="AA436" s="1">
        <v>254</v>
      </c>
      <c r="AB436" s="7">
        <f t="shared" si="120"/>
        <v>-9.2105263157894726</v>
      </c>
      <c r="AC436" s="7">
        <f t="shared" si="121"/>
        <v>-9.4420600858369106</v>
      </c>
      <c r="AD436" s="7">
        <f t="shared" si="107"/>
        <v>-9.4827586206896548</v>
      </c>
      <c r="AE436" s="1" t="b">
        <f t="shared" si="108"/>
        <v>0</v>
      </c>
      <c r="AF436" s="1">
        <v>313780</v>
      </c>
      <c r="AG436" s="1" t="s">
        <v>476</v>
      </c>
      <c r="AH436" s="1">
        <v>232</v>
      </c>
      <c r="AI436" s="1">
        <v>233</v>
      </c>
      <c r="AJ436" s="7">
        <f t="shared" si="109"/>
        <v>-0.43103448275862066</v>
      </c>
      <c r="AK436" s="1" t="b">
        <f t="shared" si="110"/>
        <v>0</v>
      </c>
      <c r="AL436" s="1">
        <v>313780</v>
      </c>
      <c r="AM436" s="1" t="s">
        <v>476</v>
      </c>
      <c r="AN436" s="1">
        <v>227</v>
      </c>
      <c r="AO436" s="1">
        <v>213</v>
      </c>
      <c r="AP436" s="7">
        <f t="shared" si="111"/>
        <v>6.1674008810572687</v>
      </c>
      <c r="AQ436" s="1" t="b">
        <f t="shared" si="112"/>
        <v>0</v>
      </c>
      <c r="AR436" s="1">
        <v>313780</v>
      </c>
      <c r="AS436" s="1" t="s">
        <v>476</v>
      </c>
      <c r="AT436" s="4" t="str">
        <f t="shared" si="114"/>
        <v>N</v>
      </c>
      <c r="AU436" s="4" t="str">
        <f t="shared" si="115"/>
        <v>N</v>
      </c>
      <c r="AV436" s="4" t="str">
        <f t="shared" si="116"/>
        <v>N</v>
      </c>
      <c r="AW436" s="4" t="str">
        <f t="shared" si="117"/>
        <v>S</v>
      </c>
      <c r="AX436" s="4" t="str">
        <f t="shared" si="118"/>
        <v>N</v>
      </c>
      <c r="AY436" s="4" t="str">
        <f t="shared" si="119"/>
        <v>Risco Alto</v>
      </c>
    </row>
    <row r="437" spans="1:51" ht="16.5" x14ac:dyDescent="0.3">
      <c r="A437" s="1" t="s">
        <v>993</v>
      </c>
      <c r="B437" s="1" t="s">
        <v>477</v>
      </c>
      <c r="C437">
        <v>34</v>
      </c>
      <c r="D437" s="5">
        <v>3432</v>
      </c>
      <c r="E437" s="6">
        <f t="shared" si="104"/>
        <v>0.99067599067599066</v>
      </c>
      <c r="F437" s="7">
        <v>57.14</v>
      </c>
      <c r="G437" s="7">
        <v>47.62</v>
      </c>
      <c r="H437" s="7">
        <v>28.57</v>
      </c>
      <c r="I437" s="7">
        <v>66.67</v>
      </c>
      <c r="J437" s="7">
        <v>57.14</v>
      </c>
      <c r="K437" s="7">
        <v>57.14</v>
      </c>
      <c r="L437" s="7">
        <v>57.14</v>
      </c>
      <c r="M437" s="7">
        <v>61.9</v>
      </c>
      <c r="N437" s="1">
        <v>90.48</v>
      </c>
      <c r="O437" s="7">
        <v>66.67</v>
      </c>
      <c r="P437" s="7">
        <v>95.24</v>
      </c>
      <c r="Q437" s="12">
        <f t="shared" si="113"/>
        <v>1</v>
      </c>
      <c r="R437" s="7">
        <f t="shared" si="105"/>
        <v>9.0909090909090917</v>
      </c>
      <c r="S437" s="1" t="b">
        <f t="shared" si="106"/>
        <v>1</v>
      </c>
      <c r="T437" s="1">
        <v>313790</v>
      </c>
      <c r="U437" s="1" t="s">
        <v>477</v>
      </c>
      <c r="V437" s="1">
        <v>33</v>
      </c>
      <c r="W437" s="1">
        <v>32</v>
      </c>
      <c r="X437" s="1">
        <v>32</v>
      </c>
      <c r="Y437" s="1">
        <v>38</v>
      </c>
      <c r="Z437" s="1">
        <v>32</v>
      </c>
      <c r="AA437" s="1">
        <v>38</v>
      </c>
      <c r="AB437" s="7">
        <f t="shared" si="120"/>
        <v>3.0303030303030303</v>
      </c>
      <c r="AC437" s="7">
        <f t="shared" si="121"/>
        <v>-18.75</v>
      </c>
      <c r="AD437" s="7">
        <f t="shared" si="107"/>
        <v>-18.75</v>
      </c>
      <c r="AE437" s="1" t="b">
        <f t="shared" si="108"/>
        <v>0</v>
      </c>
      <c r="AF437" s="1">
        <v>313790</v>
      </c>
      <c r="AG437" s="1" t="s">
        <v>477</v>
      </c>
      <c r="AH437" s="1">
        <v>33</v>
      </c>
      <c r="AI437" s="1">
        <v>35</v>
      </c>
      <c r="AJ437" s="7">
        <f t="shared" si="109"/>
        <v>-6.0606060606060606</v>
      </c>
      <c r="AK437" s="1" t="b">
        <f t="shared" si="110"/>
        <v>0</v>
      </c>
      <c r="AL437" s="1">
        <v>313790</v>
      </c>
      <c r="AM437" s="1" t="s">
        <v>477</v>
      </c>
      <c r="AN437" s="1">
        <v>32</v>
      </c>
      <c r="AO437" s="1">
        <v>33</v>
      </c>
      <c r="AP437" s="7">
        <f t="shared" si="111"/>
        <v>-3.125</v>
      </c>
      <c r="AQ437" s="1" t="b">
        <f t="shared" si="112"/>
        <v>0</v>
      </c>
      <c r="AR437" s="1">
        <v>313790</v>
      </c>
      <c r="AS437" s="1" t="s">
        <v>477</v>
      </c>
      <c r="AT437" s="4" t="str">
        <f t="shared" si="114"/>
        <v>N</v>
      </c>
      <c r="AU437" s="4" t="str">
        <f t="shared" si="115"/>
        <v>N</v>
      </c>
      <c r="AV437" s="4" t="str">
        <f t="shared" si="116"/>
        <v>N</v>
      </c>
      <c r="AW437" s="4" t="str">
        <f t="shared" si="117"/>
        <v>S</v>
      </c>
      <c r="AX437" s="4" t="str">
        <f t="shared" si="118"/>
        <v>N</v>
      </c>
      <c r="AY437" s="4" t="str">
        <f t="shared" si="119"/>
        <v>Risco Alto</v>
      </c>
    </row>
    <row r="438" spans="1:51" ht="16.5" x14ac:dyDescent="0.3">
      <c r="A438" s="1" t="s">
        <v>1666</v>
      </c>
      <c r="B438" s="1" t="s">
        <v>478</v>
      </c>
      <c r="C438">
        <v>36</v>
      </c>
      <c r="D438" s="5">
        <v>6517</v>
      </c>
      <c r="E438" s="6">
        <f t="shared" si="104"/>
        <v>0.55240141169249657</v>
      </c>
      <c r="F438" s="7" t="s">
        <v>62</v>
      </c>
      <c r="G438" s="7">
        <v>124</v>
      </c>
      <c r="H438" s="7">
        <v>72</v>
      </c>
      <c r="I438" s="7">
        <v>148</v>
      </c>
      <c r="J438" s="7">
        <v>136</v>
      </c>
      <c r="K438" s="7">
        <v>120</v>
      </c>
      <c r="L438" s="7">
        <v>136</v>
      </c>
      <c r="M438" s="7">
        <v>140</v>
      </c>
      <c r="N438" s="1">
        <v>120</v>
      </c>
      <c r="O438" s="7">
        <v>120</v>
      </c>
      <c r="P438" s="7">
        <v>124</v>
      </c>
      <c r="Q438" s="12">
        <f t="shared" si="113"/>
        <v>9</v>
      </c>
      <c r="R438" s="7">
        <f t="shared" si="105"/>
        <v>81.818181818181827</v>
      </c>
      <c r="S438" s="1" t="b">
        <f t="shared" si="106"/>
        <v>1</v>
      </c>
      <c r="T438" s="1">
        <v>313800</v>
      </c>
      <c r="U438" s="1" t="s">
        <v>478</v>
      </c>
      <c r="V438" s="1">
        <v>61</v>
      </c>
      <c r="W438" s="1">
        <v>64</v>
      </c>
      <c r="X438" s="1">
        <v>64</v>
      </c>
      <c r="Y438" s="1">
        <v>69</v>
      </c>
      <c r="Z438" s="1">
        <v>64</v>
      </c>
      <c r="AA438" s="1">
        <v>69</v>
      </c>
      <c r="AB438" s="7">
        <f t="shared" si="120"/>
        <v>-4.918032786885246</v>
      </c>
      <c r="AC438" s="7">
        <f t="shared" si="121"/>
        <v>-7.8125</v>
      </c>
      <c r="AD438" s="7">
        <f t="shared" si="107"/>
        <v>-7.8125</v>
      </c>
      <c r="AE438" s="1" t="b">
        <f t="shared" si="108"/>
        <v>0</v>
      </c>
      <c r="AF438" s="1">
        <v>313800</v>
      </c>
      <c r="AG438" s="1" t="s">
        <v>478</v>
      </c>
      <c r="AH438" s="1">
        <v>64</v>
      </c>
      <c r="AI438" s="1">
        <v>51</v>
      </c>
      <c r="AJ438" s="7">
        <f t="shared" si="109"/>
        <v>20.3125</v>
      </c>
      <c r="AK438" s="1" t="b">
        <f t="shared" si="110"/>
        <v>0</v>
      </c>
      <c r="AL438" s="1">
        <v>313800</v>
      </c>
      <c r="AM438" s="1" t="s">
        <v>478</v>
      </c>
      <c r="AN438" s="1">
        <v>64</v>
      </c>
      <c r="AO438" s="1">
        <v>53</v>
      </c>
      <c r="AP438" s="7">
        <f t="shared" si="111"/>
        <v>17.1875</v>
      </c>
      <c r="AQ438" s="1" t="b">
        <f t="shared" si="112"/>
        <v>0</v>
      </c>
      <c r="AR438" s="1">
        <v>313800</v>
      </c>
      <c r="AS438" s="1" t="s">
        <v>478</v>
      </c>
      <c r="AT438" s="4" t="str">
        <f t="shared" si="114"/>
        <v>N</v>
      </c>
      <c r="AU438" s="4" t="str">
        <f t="shared" si="115"/>
        <v>S</v>
      </c>
      <c r="AV438" s="4" t="str">
        <f t="shared" si="116"/>
        <v>N</v>
      </c>
      <c r="AW438" s="4" t="str">
        <f t="shared" si="117"/>
        <v>N</v>
      </c>
      <c r="AX438" s="4" t="str">
        <f t="shared" si="118"/>
        <v>N</v>
      </c>
      <c r="AY438" s="4" t="str">
        <f t="shared" si="119"/>
        <v>Risco Baixo</v>
      </c>
    </row>
    <row r="439" spans="1:51" ht="16.5" x14ac:dyDescent="0.3">
      <c r="A439" s="1" t="s">
        <v>2003</v>
      </c>
      <c r="B439" s="1" t="s">
        <v>479</v>
      </c>
      <c r="C439">
        <v>63</v>
      </c>
      <c r="D439" s="5">
        <v>6474</v>
      </c>
      <c r="E439" s="6">
        <f t="shared" si="104"/>
        <v>0.97312326227988888</v>
      </c>
      <c r="F439" s="7">
        <v>31.11</v>
      </c>
      <c r="G439" s="7">
        <v>106.67</v>
      </c>
      <c r="H439" s="7">
        <v>24.44</v>
      </c>
      <c r="I439" s="7">
        <v>88.89</v>
      </c>
      <c r="J439" s="7">
        <v>91.11</v>
      </c>
      <c r="K439" s="7">
        <v>111.11</v>
      </c>
      <c r="L439" s="7">
        <v>91.11</v>
      </c>
      <c r="M439" s="7">
        <v>91.11</v>
      </c>
      <c r="N439" s="1">
        <v>120</v>
      </c>
      <c r="O439" s="7">
        <v>104.44</v>
      </c>
      <c r="P439" s="7">
        <v>113.33</v>
      </c>
      <c r="Q439" s="12">
        <f t="shared" si="113"/>
        <v>5</v>
      </c>
      <c r="R439" s="7">
        <f t="shared" si="105"/>
        <v>45.454545454545453</v>
      </c>
      <c r="S439" s="1" t="b">
        <f t="shared" si="106"/>
        <v>1</v>
      </c>
      <c r="T439" s="1">
        <v>313810</v>
      </c>
      <c r="U439" s="1" t="s">
        <v>479</v>
      </c>
      <c r="V439" s="1">
        <v>69</v>
      </c>
      <c r="W439" s="1">
        <v>74</v>
      </c>
      <c r="X439" s="1">
        <v>71</v>
      </c>
      <c r="Y439" s="1">
        <v>77</v>
      </c>
      <c r="Z439" s="1">
        <v>71</v>
      </c>
      <c r="AA439" s="1">
        <v>77</v>
      </c>
      <c r="AB439" s="7">
        <f t="shared" si="120"/>
        <v>-7.2463768115942031</v>
      </c>
      <c r="AC439" s="7">
        <f t="shared" si="121"/>
        <v>-8.4507042253521121</v>
      </c>
      <c r="AD439" s="7">
        <f t="shared" si="107"/>
        <v>-8.4507042253521121</v>
      </c>
      <c r="AE439" s="1" t="b">
        <f t="shared" si="108"/>
        <v>0</v>
      </c>
      <c r="AF439" s="1">
        <v>313810</v>
      </c>
      <c r="AG439" s="1" t="s">
        <v>479</v>
      </c>
      <c r="AH439" s="1">
        <v>72</v>
      </c>
      <c r="AI439" s="1">
        <v>86</v>
      </c>
      <c r="AJ439" s="7">
        <f t="shared" si="109"/>
        <v>-19.444444444444446</v>
      </c>
      <c r="AK439" s="1" t="b">
        <f t="shared" si="110"/>
        <v>0</v>
      </c>
      <c r="AL439" s="1">
        <v>313810</v>
      </c>
      <c r="AM439" s="1" t="s">
        <v>479</v>
      </c>
      <c r="AN439" s="1">
        <v>70</v>
      </c>
      <c r="AO439" s="1">
        <v>74</v>
      </c>
      <c r="AP439" s="7">
        <f t="shared" si="111"/>
        <v>-5.7142857142857144</v>
      </c>
      <c r="AQ439" s="1" t="b">
        <f t="shared" si="112"/>
        <v>0</v>
      </c>
      <c r="AR439" s="1">
        <v>313810</v>
      </c>
      <c r="AS439" s="1" t="s">
        <v>479</v>
      </c>
      <c r="AT439" s="4" t="str">
        <f t="shared" si="114"/>
        <v>N</v>
      </c>
      <c r="AU439" s="4" t="str">
        <f t="shared" si="115"/>
        <v>N</v>
      </c>
      <c r="AV439" s="4" t="str">
        <f t="shared" si="116"/>
        <v>N</v>
      </c>
      <c r="AW439" s="4" t="str">
        <f t="shared" si="117"/>
        <v>S</v>
      </c>
      <c r="AX439" s="4" t="str">
        <f t="shared" si="118"/>
        <v>N</v>
      </c>
      <c r="AY439" s="4" t="str">
        <f t="shared" si="119"/>
        <v>Risco Alto</v>
      </c>
    </row>
    <row r="440" spans="1:51" ht="16.5" x14ac:dyDescent="0.3">
      <c r="A440" s="1" t="s">
        <v>2588</v>
      </c>
      <c r="B440" s="1" t="s">
        <v>480</v>
      </c>
      <c r="C440">
        <v>1299</v>
      </c>
      <c r="D440" s="5">
        <v>94228</v>
      </c>
      <c r="E440" s="6">
        <f t="shared" si="104"/>
        <v>1.3785711253555206</v>
      </c>
      <c r="F440" s="7">
        <v>85.52</v>
      </c>
      <c r="G440" s="7">
        <v>71.89</v>
      </c>
      <c r="H440" s="7">
        <v>78.33</v>
      </c>
      <c r="I440" s="7">
        <v>71.459999999999994</v>
      </c>
      <c r="J440" s="7">
        <v>68.239999999999995</v>
      </c>
      <c r="K440" s="7">
        <v>72.849999999999994</v>
      </c>
      <c r="L440" s="7">
        <v>67.7</v>
      </c>
      <c r="M440" s="7">
        <v>67.81</v>
      </c>
      <c r="N440" s="1">
        <v>74.569999999999993</v>
      </c>
      <c r="O440" s="7">
        <v>61.37</v>
      </c>
      <c r="P440" s="7">
        <v>68.56</v>
      </c>
      <c r="Q440" s="12">
        <f t="shared" si="113"/>
        <v>0</v>
      </c>
      <c r="R440" s="7">
        <f t="shared" si="105"/>
        <v>0</v>
      </c>
      <c r="S440" s="1" t="b">
        <f t="shared" si="106"/>
        <v>1</v>
      </c>
      <c r="T440" s="1">
        <v>313820</v>
      </c>
      <c r="U440" s="1" t="s">
        <v>480</v>
      </c>
      <c r="V440" s="1">
        <v>1242</v>
      </c>
      <c r="W440" s="1">
        <v>1294</v>
      </c>
      <c r="X440" s="1">
        <v>1306</v>
      </c>
      <c r="Y440" s="1">
        <v>1336</v>
      </c>
      <c r="Z440" s="1">
        <v>1280</v>
      </c>
      <c r="AA440" s="1">
        <v>1308</v>
      </c>
      <c r="AB440" s="7">
        <f t="shared" si="120"/>
        <v>-4.1867954911433172</v>
      </c>
      <c r="AC440" s="7">
        <f t="shared" si="121"/>
        <v>-2.2970903522205206</v>
      </c>
      <c r="AD440" s="7">
        <f t="shared" si="107"/>
        <v>-2.1875</v>
      </c>
      <c r="AE440" s="1" t="b">
        <f t="shared" si="108"/>
        <v>0</v>
      </c>
      <c r="AF440" s="1">
        <v>313820</v>
      </c>
      <c r="AG440" s="1" t="s">
        <v>480</v>
      </c>
      <c r="AH440" s="1">
        <v>1298</v>
      </c>
      <c r="AI440" s="1">
        <v>1331</v>
      </c>
      <c r="AJ440" s="7">
        <f t="shared" si="109"/>
        <v>-2.5423728813559325</v>
      </c>
      <c r="AK440" s="1" t="b">
        <f t="shared" si="110"/>
        <v>0</v>
      </c>
      <c r="AL440" s="1">
        <v>313820</v>
      </c>
      <c r="AM440" s="1" t="s">
        <v>480</v>
      </c>
      <c r="AN440" s="1">
        <v>1281</v>
      </c>
      <c r="AO440" s="1">
        <v>1285</v>
      </c>
      <c r="AP440" s="7">
        <f t="shared" si="111"/>
        <v>-0.31225604996096801</v>
      </c>
      <c r="AQ440" s="1" t="b">
        <f t="shared" si="112"/>
        <v>0</v>
      </c>
      <c r="AR440" s="1">
        <v>313820</v>
      </c>
      <c r="AS440" s="1" t="s">
        <v>480</v>
      </c>
      <c r="AT440" s="4" t="str">
        <f t="shared" si="114"/>
        <v>N</v>
      </c>
      <c r="AU440" s="4" t="str">
        <f t="shared" si="115"/>
        <v>N</v>
      </c>
      <c r="AV440" s="4" t="str">
        <f t="shared" si="116"/>
        <v>N</v>
      </c>
      <c r="AW440" s="4" t="str">
        <f t="shared" si="117"/>
        <v>S</v>
      </c>
      <c r="AX440" s="4" t="str">
        <f t="shared" si="118"/>
        <v>N</v>
      </c>
      <c r="AY440" s="4" t="str">
        <f t="shared" si="119"/>
        <v>Risco Alto</v>
      </c>
    </row>
    <row r="441" spans="1:51" ht="16.5" x14ac:dyDescent="0.3">
      <c r="A441" s="1" t="s">
        <v>1300</v>
      </c>
      <c r="B441" s="1" t="s">
        <v>481</v>
      </c>
      <c r="C441">
        <v>28</v>
      </c>
      <c r="D441" s="5">
        <v>3202</v>
      </c>
      <c r="E441" s="6">
        <f t="shared" si="104"/>
        <v>0.8744534665833853</v>
      </c>
      <c r="F441" s="7">
        <v>64</v>
      </c>
      <c r="G441" s="7">
        <v>96</v>
      </c>
      <c r="H441" s="7">
        <v>52</v>
      </c>
      <c r="I441" s="7">
        <v>112</v>
      </c>
      <c r="J441" s="7">
        <v>116</v>
      </c>
      <c r="K441" s="7">
        <v>116</v>
      </c>
      <c r="L441" s="7">
        <v>116</v>
      </c>
      <c r="M441" s="7">
        <v>116</v>
      </c>
      <c r="N441" s="1">
        <v>84</v>
      </c>
      <c r="O441" s="7">
        <v>104</v>
      </c>
      <c r="P441" s="7">
        <v>80</v>
      </c>
      <c r="Q441" s="12">
        <f t="shared" si="113"/>
        <v>7</v>
      </c>
      <c r="R441" s="7">
        <f t="shared" si="105"/>
        <v>63.636363636363633</v>
      </c>
      <c r="S441" s="1" t="b">
        <f t="shared" si="106"/>
        <v>1</v>
      </c>
      <c r="T441" s="1">
        <v>313830</v>
      </c>
      <c r="U441" s="1" t="s">
        <v>481</v>
      </c>
      <c r="V441" s="1">
        <v>40</v>
      </c>
      <c r="W441" s="1">
        <v>33</v>
      </c>
      <c r="X441" s="1">
        <v>40</v>
      </c>
      <c r="Y441" s="1">
        <v>37</v>
      </c>
      <c r="Z441" s="1">
        <v>40</v>
      </c>
      <c r="AA441" s="1">
        <v>37</v>
      </c>
      <c r="AB441" s="7">
        <f t="shared" si="120"/>
        <v>17.5</v>
      </c>
      <c r="AC441" s="7">
        <f t="shared" si="121"/>
        <v>7.5</v>
      </c>
      <c r="AD441" s="7">
        <f t="shared" si="107"/>
        <v>7.5</v>
      </c>
      <c r="AE441" s="1" t="b">
        <f t="shared" si="108"/>
        <v>0</v>
      </c>
      <c r="AF441" s="1">
        <v>313830</v>
      </c>
      <c r="AG441" s="1" t="s">
        <v>481</v>
      </c>
      <c r="AH441" s="1">
        <v>43</v>
      </c>
      <c r="AI441" s="1">
        <v>33</v>
      </c>
      <c r="AJ441" s="7">
        <f t="shared" si="109"/>
        <v>23.255813953488371</v>
      </c>
      <c r="AK441" s="1" t="b">
        <f t="shared" si="110"/>
        <v>0</v>
      </c>
      <c r="AL441" s="1">
        <v>313830</v>
      </c>
      <c r="AM441" s="1" t="s">
        <v>481</v>
      </c>
      <c r="AN441" s="1">
        <v>29</v>
      </c>
      <c r="AO441" s="1">
        <v>29</v>
      </c>
      <c r="AP441" s="7">
        <f t="shared" si="111"/>
        <v>0</v>
      </c>
      <c r="AQ441" s="1" t="b">
        <f t="shared" si="112"/>
        <v>0</v>
      </c>
      <c r="AR441" s="1">
        <v>313830</v>
      </c>
      <c r="AS441" s="1" t="s">
        <v>481</v>
      </c>
      <c r="AT441" s="4" t="str">
        <f t="shared" si="114"/>
        <v>N</v>
      </c>
      <c r="AU441" s="4" t="str">
        <f t="shared" si="115"/>
        <v>N</v>
      </c>
      <c r="AV441" s="4" t="str">
        <f t="shared" si="116"/>
        <v>N</v>
      </c>
      <c r="AW441" s="4" t="str">
        <f t="shared" si="117"/>
        <v>S</v>
      </c>
      <c r="AX441" s="4" t="str">
        <f t="shared" si="118"/>
        <v>N</v>
      </c>
      <c r="AY441" s="4" t="str">
        <f t="shared" si="119"/>
        <v>Risco Alto</v>
      </c>
    </row>
    <row r="442" spans="1:51" ht="16.5" x14ac:dyDescent="0.3">
      <c r="A442" s="1" t="s">
        <v>1213</v>
      </c>
      <c r="B442" s="1" t="s">
        <v>482</v>
      </c>
      <c r="C442">
        <v>49</v>
      </c>
      <c r="D442" s="5">
        <v>4815</v>
      </c>
      <c r="E442" s="6">
        <f t="shared" si="104"/>
        <v>1.0176531671858775</v>
      </c>
      <c r="F442" s="7">
        <v>48.57</v>
      </c>
      <c r="G442" s="7">
        <v>68.569999999999993</v>
      </c>
      <c r="H442" s="7">
        <v>42.86</v>
      </c>
      <c r="I442" s="7">
        <v>65.709999999999994</v>
      </c>
      <c r="J442" s="7">
        <v>77.14</v>
      </c>
      <c r="K442" s="7">
        <v>74.290000000000006</v>
      </c>
      <c r="L442" s="7">
        <v>77.14</v>
      </c>
      <c r="M442" s="7">
        <v>77.14</v>
      </c>
      <c r="N442" s="1">
        <v>71.430000000000007</v>
      </c>
      <c r="O442" s="7">
        <v>94.29</v>
      </c>
      <c r="P442" s="7">
        <v>77.14</v>
      </c>
      <c r="Q442" s="12">
        <f t="shared" si="113"/>
        <v>0</v>
      </c>
      <c r="R442" s="7">
        <f t="shared" si="105"/>
        <v>0</v>
      </c>
      <c r="S442" s="1" t="b">
        <f t="shared" si="106"/>
        <v>1</v>
      </c>
      <c r="T442" s="1">
        <v>313835</v>
      </c>
      <c r="U442" s="1" t="s">
        <v>482</v>
      </c>
      <c r="V442" s="1">
        <v>60</v>
      </c>
      <c r="W442" s="1">
        <v>65</v>
      </c>
      <c r="X442" s="1">
        <v>61</v>
      </c>
      <c r="Y442" s="1">
        <v>66</v>
      </c>
      <c r="Z442" s="1">
        <v>61</v>
      </c>
      <c r="AA442" s="1">
        <v>66</v>
      </c>
      <c r="AB442" s="7">
        <f t="shared" si="120"/>
        <v>-8.3333333333333321</v>
      </c>
      <c r="AC442" s="7">
        <f t="shared" si="121"/>
        <v>-8.1967213114754092</v>
      </c>
      <c r="AD442" s="7">
        <f t="shared" si="107"/>
        <v>-8.1967213114754092</v>
      </c>
      <c r="AE442" s="1" t="b">
        <f t="shared" si="108"/>
        <v>0</v>
      </c>
      <c r="AF442" s="1">
        <v>313835</v>
      </c>
      <c r="AG442" s="1" t="s">
        <v>482</v>
      </c>
      <c r="AH442" s="1">
        <v>63</v>
      </c>
      <c r="AI442" s="1">
        <v>59</v>
      </c>
      <c r="AJ442" s="7">
        <f t="shared" si="109"/>
        <v>6.3492063492063489</v>
      </c>
      <c r="AK442" s="1" t="b">
        <f t="shared" si="110"/>
        <v>0</v>
      </c>
      <c r="AL442" s="1">
        <v>313835</v>
      </c>
      <c r="AM442" s="1" t="s">
        <v>482</v>
      </c>
      <c r="AN442" s="1">
        <v>62</v>
      </c>
      <c r="AO442" s="1">
        <v>62</v>
      </c>
      <c r="AP442" s="7">
        <f t="shared" si="111"/>
        <v>0</v>
      </c>
      <c r="AQ442" s="1" t="b">
        <f t="shared" si="112"/>
        <v>0</v>
      </c>
      <c r="AR442" s="1">
        <v>313835</v>
      </c>
      <c r="AS442" s="1" t="s">
        <v>482</v>
      </c>
      <c r="AT442" s="4" t="str">
        <f t="shared" si="114"/>
        <v>N</v>
      </c>
      <c r="AU442" s="4" t="str">
        <f t="shared" si="115"/>
        <v>N</v>
      </c>
      <c r="AV442" s="4" t="str">
        <f t="shared" si="116"/>
        <v>N</v>
      </c>
      <c r="AW442" s="4" t="str">
        <f t="shared" si="117"/>
        <v>S</v>
      </c>
      <c r="AX442" s="4" t="str">
        <f t="shared" si="118"/>
        <v>N</v>
      </c>
      <c r="AY442" s="4" t="str">
        <f t="shared" si="119"/>
        <v>Risco Alto</v>
      </c>
    </row>
    <row r="443" spans="1:51" ht="16.5" x14ac:dyDescent="0.3">
      <c r="A443" s="1" t="s">
        <v>1668</v>
      </c>
      <c r="B443" s="1" t="s">
        <v>483</v>
      </c>
      <c r="C443">
        <v>616</v>
      </c>
      <c r="D443" s="5">
        <v>51286</v>
      </c>
      <c r="E443" s="6">
        <f t="shared" si="104"/>
        <v>1.2011075147213663</v>
      </c>
      <c r="F443" s="7">
        <v>156.74</v>
      </c>
      <c r="G443" s="7">
        <v>57.92</v>
      </c>
      <c r="H443" s="7">
        <v>135.22</v>
      </c>
      <c r="I443" s="7">
        <v>69.739999999999995</v>
      </c>
      <c r="J443" s="7">
        <v>68.319999999999993</v>
      </c>
      <c r="K443" s="7">
        <v>78.25</v>
      </c>
      <c r="L443" s="7">
        <v>67.849999999999994</v>
      </c>
      <c r="M443" s="7">
        <v>70.92</v>
      </c>
      <c r="N443" s="1">
        <v>79.2</v>
      </c>
      <c r="O443" s="7">
        <v>71.16</v>
      </c>
      <c r="P443" s="7">
        <v>77.069999999999993</v>
      </c>
      <c r="Q443" s="12">
        <f t="shared" si="113"/>
        <v>2</v>
      </c>
      <c r="R443" s="7">
        <f t="shared" si="105"/>
        <v>18.181818181818183</v>
      </c>
      <c r="S443" s="1" t="b">
        <f t="shared" si="106"/>
        <v>1</v>
      </c>
      <c r="T443" s="1">
        <v>313840</v>
      </c>
      <c r="U443" s="1" t="s">
        <v>483</v>
      </c>
      <c r="V443" s="1">
        <v>512</v>
      </c>
      <c r="W443" s="1">
        <v>521</v>
      </c>
      <c r="X443" s="1">
        <v>543</v>
      </c>
      <c r="Y443" s="1">
        <v>538</v>
      </c>
      <c r="Z443" s="1">
        <v>542</v>
      </c>
      <c r="AA443" s="1">
        <v>538</v>
      </c>
      <c r="AB443" s="7">
        <f t="shared" si="120"/>
        <v>-1.7578125</v>
      </c>
      <c r="AC443" s="7">
        <f t="shared" si="121"/>
        <v>0.92081031307550654</v>
      </c>
      <c r="AD443" s="7">
        <f t="shared" si="107"/>
        <v>0.73800738007380073</v>
      </c>
      <c r="AE443" s="1" t="b">
        <f t="shared" si="108"/>
        <v>0</v>
      </c>
      <c r="AF443" s="1">
        <v>313840</v>
      </c>
      <c r="AG443" s="1" t="s">
        <v>483</v>
      </c>
      <c r="AH443" s="1">
        <v>540</v>
      </c>
      <c r="AI443" s="1">
        <v>523</v>
      </c>
      <c r="AJ443" s="7">
        <f t="shared" si="109"/>
        <v>3.1481481481481479</v>
      </c>
      <c r="AK443" s="1" t="b">
        <f t="shared" si="110"/>
        <v>0</v>
      </c>
      <c r="AL443" s="1">
        <v>313840</v>
      </c>
      <c r="AM443" s="1" t="s">
        <v>483</v>
      </c>
      <c r="AN443" s="1">
        <v>548</v>
      </c>
      <c r="AO443" s="1">
        <v>492</v>
      </c>
      <c r="AP443" s="7">
        <f t="shared" si="111"/>
        <v>10.218978102189782</v>
      </c>
      <c r="AQ443" s="1" t="b">
        <f t="shared" si="112"/>
        <v>0</v>
      </c>
      <c r="AR443" s="1">
        <v>313840</v>
      </c>
      <c r="AS443" s="1" t="s">
        <v>483</v>
      </c>
      <c r="AT443" s="4" t="str">
        <f t="shared" si="114"/>
        <v>N</v>
      </c>
      <c r="AU443" s="4" t="str">
        <f t="shared" si="115"/>
        <v>N</v>
      </c>
      <c r="AV443" s="4" t="str">
        <f t="shared" si="116"/>
        <v>N</v>
      </c>
      <c r="AW443" s="4" t="str">
        <f t="shared" si="117"/>
        <v>S</v>
      </c>
      <c r="AX443" s="4" t="str">
        <f t="shared" si="118"/>
        <v>N</v>
      </c>
      <c r="AY443" s="4" t="str">
        <f t="shared" si="119"/>
        <v>Risco Alto</v>
      </c>
    </row>
    <row r="444" spans="1:51" ht="16.5" x14ac:dyDescent="0.3">
      <c r="A444" s="1" t="s">
        <v>1609</v>
      </c>
      <c r="B444" s="1" t="s">
        <v>484</v>
      </c>
      <c r="C444">
        <v>36</v>
      </c>
      <c r="D444" s="5">
        <v>5279</v>
      </c>
      <c r="E444" s="6">
        <f t="shared" si="104"/>
        <v>0.68194733851108169</v>
      </c>
      <c r="F444" s="7">
        <v>64.290000000000006</v>
      </c>
      <c r="G444" s="7">
        <v>85.71</v>
      </c>
      <c r="H444" s="7">
        <v>57.14</v>
      </c>
      <c r="I444" s="7">
        <v>82.14</v>
      </c>
      <c r="J444" s="7">
        <v>85.71</v>
      </c>
      <c r="K444" s="7">
        <v>89.29</v>
      </c>
      <c r="L444" s="7">
        <v>85.71</v>
      </c>
      <c r="M444" s="7">
        <v>85.71</v>
      </c>
      <c r="N444" s="1">
        <v>57.14</v>
      </c>
      <c r="O444" s="7">
        <v>67.86</v>
      </c>
      <c r="P444" s="7">
        <v>71.430000000000007</v>
      </c>
      <c r="Q444" s="12">
        <f t="shared" si="113"/>
        <v>0</v>
      </c>
      <c r="R444" s="7">
        <f t="shared" si="105"/>
        <v>0</v>
      </c>
      <c r="S444" s="1" t="b">
        <f t="shared" si="106"/>
        <v>1</v>
      </c>
      <c r="T444" s="1">
        <v>313850</v>
      </c>
      <c r="U444" s="1" t="s">
        <v>484</v>
      </c>
      <c r="V444" s="1">
        <v>34</v>
      </c>
      <c r="W444" s="1">
        <v>36</v>
      </c>
      <c r="X444" s="1">
        <v>37</v>
      </c>
      <c r="Y444" s="1">
        <v>39</v>
      </c>
      <c r="Z444" s="1">
        <v>37</v>
      </c>
      <c r="AA444" s="1">
        <v>39</v>
      </c>
      <c r="AB444" s="7">
        <f t="shared" si="120"/>
        <v>-5.8823529411764701</v>
      </c>
      <c r="AC444" s="7">
        <f t="shared" si="121"/>
        <v>-5.4054054054054053</v>
      </c>
      <c r="AD444" s="7">
        <f t="shared" si="107"/>
        <v>-5.4054054054054053</v>
      </c>
      <c r="AE444" s="1" t="b">
        <f t="shared" si="108"/>
        <v>0</v>
      </c>
      <c r="AF444" s="1">
        <v>313850</v>
      </c>
      <c r="AG444" s="1" t="s">
        <v>484</v>
      </c>
      <c r="AH444" s="1">
        <v>33</v>
      </c>
      <c r="AI444" s="1">
        <v>36</v>
      </c>
      <c r="AJ444" s="7">
        <f t="shared" si="109"/>
        <v>-9.0909090909090917</v>
      </c>
      <c r="AK444" s="1" t="b">
        <f t="shared" si="110"/>
        <v>0</v>
      </c>
      <c r="AL444" s="1">
        <v>313850</v>
      </c>
      <c r="AM444" s="1" t="s">
        <v>484</v>
      </c>
      <c r="AN444" s="1">
        <v>36</v>
      </c>
      <c r="AO444" s="1">
        <v>34</v>
      </c>
      <c r="AP444" s="7">
        <f t="shared" si="111"/>
        <v>5.5555555555555554</v>
      </c>
      <c r="AQ444" s="1" t="b">
        <f t="shared" si="112"/>
        <v>0</v>
      </c>
      <c r="AR444" s="1">
        <v>313850</v>
      </c>
      <c r="AS444" s="1" t="s">
        <v>484</v>
      </c>
      <c r="AT444" s="4" t="str">
        <f t="shared" si="114"/>
        <v>N</v>
      </c>
      <c r="AU444" s="4" t="str">
        <f t="shared" si="115"/>
        <v>N</v>
      </c>
      <c r="AV444" s="4" t="str">
        <f t="shared" si="116"/>
        <v>N</v>
      </c>
      <c r="AW444" s="4" t="str">
        <f t="shared" si="117"/>
        <v>S</v>
      </c>
      <c r="AX444" s="4" t="str">
        <f t="shared" si="118"/>
        <v>N</v>
      </c>
      <c r="AY444" s="4" t="str">
        <f t="shared" si="119"/>
        <v>Risco Alto</v>
      </c>
    </row>
    <row r="445" spans="1:51" ht="16.5" x14ac:dyDescent="0.3">
      <c r="A445" s="1" t="s">
        <v>1611</v>
      </c>
      <c r="B445" s="1" t="s">
        <v>485</v>
      </c>
      <c r="C445">
        <v>170</v>
      </c>
      <c r="D445" s="5">
        <v>16216</v>
      </c>
      <c r="E445" s="6">
        <f t="shared" si="104"/>
        <v>1.0483473112974839</v>
      </c>
      <c r="F445" s="7">
        <v>29.31</v>
      </c>
      <c r="G445" s="7">
        <v>63.79</v>
      </c>
      <c r="H445" s="7">
        <v>26.72</v>
      </c>
      <c r="I445" s="7">
        <v>50.86</v>
      </c>
      <c r="J445" s="7">
        <v>63.79</v>
      </c>
      <c r="K445" s="7">
        <v>64.66</v>
      </c>
      <c r="L445" s="7">
        <v>63.79</v>
      </c>
      <c r="M445" s="7">
        <v>64.66</v>
      </c>
      <c r="N445" s="1">
        <v>83.62</v>
      </c>
      <c r="O445" s="7">
        <v>74.14</v>
      </c>
      <c r="P445" s="7">
        <v>74.14</v>
      </c>
      <c r="Q445" s="12">
        <f t="shared" si="113"/>
        <v>0</v>
      </c>
      <c r="R445" s="7">
        <f t="shared" si="105"/>
        <v>0</v>
      </c>
      <c r="S445" s="1" t="b">
        <f t="shared" si="106"/>
        <v>1</v>
      </c>
      <c r="T445" s="1">
        <v>313860</v>
      </c>
      <c r="U445" s="1" t="s">
        <v>485</v>
      </c>
      <c r="V445" s="1">
        <v>185</v>
      </c>
      <c r="W445" s="1">
        <v>150</v>
      </c>
      <c r="X445" s="1">
        <v>194</v>
      </c>
      <c r="Y445" s="1">
        <v>153</v>
      </c>
      <c r="Z445" s="1">
        <v>194</v>
      </c>
      <c r="AA445" s="1">
        <v>153</v>
      </c>
      <c r="AB445" s="7">
        <f t="shared" si="120"/>
        <v>18.918918918918919</v>
      </c>
      <c r="AC445" s="7">
        <f t="shared" si="121"/>
        <v>21.134020618556701</v>
      </c>
      <c r="AD445" s="7">
        <f t="shared" si="107"/>
        <v>21.134020618556701</v>
      </c>
      <c r="AE445" s="1" t="b">
        <f t="shared" si="108"/>
        <v>0</v>
      </c>
      <c r="AF445" s="1">
        <v>313860</v>
      </c>
      <c r="AG445" s="1" t="s">
        <v>485</v>
      </c>
      <c r="AH445" s="1">
        <v>190</v>
      </c>
      <c r="AI445" s="1">
        <v>137</v>
      </c>
      <c r="AJ445" s="7">
        <f t="shared" si="109"/>
        <v>27.89473684210526</v>
      </c>
      <c r="AK445" s="1" t="b">
        <f t="shared" si="110"/>
        <v>0</v>
      </c>
      <c r="AL445" s="1">
        <v>313860</v>
      </c>
      <c r="AM445" s="1" t="s">
        <v>485</v>
      </c>
      <c r="AN445" s="1">
        <v>190</v>
      </c>
      <c r="AO445" s="1">
        <v>137</v>
      </c>
      <c r="AP445" s="7">
        <f t="shared" si="111"/>
        <v>27.89473684210526</v>
      </c>
      <c r="AQ445" s="1" t="b">
        <f t="shared" si="112"/>
        <v>0</v>
      </c>
      <c r="AR445" s="1">
        <v>313860</v>
      </c>
      <c r="AS445" s="1" t="s">
        <v>485</v>
      </c>
      <c r="AT445" s="4" t="str">
        <f t="shared" si="114"/>
        <v>N</v>
      </c>
      <c r="AU445" s="4" t="str">
        <f t="shared" si="115"/>
        <v>N</v>
      </c>
      <c r="AV445" s="4" t="str">
        <f t="shared" si="116"/>
        <v>N</v>
      </c>
      <c r="AW445" s="4" t="str">
        <f t="shared" si="117"/>
        <v>S</v>
      </c>
      <c r="AX445" s="4" t="str">
        <f t="shared" si="118"/>
        <v>N</v>
      </c>
      <c r="AY445" s="4" t="str">
        <f t="shared" si="119"/>
        <v>Risco Alto</v>
      </c>
    </row>
    <row r="446" spans="1:51" ht="16.5" x14ac:dyDescent="0.3">
      <c r="A446" s="1" t="s">
        <v>2446</v>
      </c>
      <c r="B446" s="1" t="s">
        <v>486</v>
      </c>
      <c r="C446">
        <v>102</v>
      </c>
      <c r="D446" s="5">
        <v>6999</v>
      </c>
      <c r="E446" s="6">
        <f t="shared" si="104"/>
        <v>1.4573510501500215</v>
      </c>
      <c r="F446" s="7">
        <v>108.2</v>
      </c>
      <c r="G446" s="7">
        <v>65.569999999999993</v>
      </c>
      <c r="H446" s="7">
        <v>96.72</v>
      </c>
      <c r="I446" s="7">
        <v>119.67</v>
      </c>
      <c r="J446" s="7">
        <v>96.72</v>
      </c>
      <c r="K446" s="7">
        <v>108.2</v>
      </c>
      <c r="L446" s="7">
        <v>96.72</v>
      </c>
      <c r="M446" s="7">
        <v>100</v>
      </c>
      <c r="N446" s="1">
        <v>139.34</v>
      </c>
      <c r="O446" s="7">
        <v>116.39</v>
      </c>
      <c r="P446" s="7">
        <v>109.84</v>
      </c>
      <c r="Q446" s="12">
        <f t="shared" si="113"/>
        <v>10</v>
      </c>
      <c r="R446" s="7">
        <f t="shared" si="105"/>
        <v>90.909090909090907</v>
      </c>
      <c r="S446" s="1" t="b">
        <f t="shared" si="106"/>
        <v>1</v>
      </c>
      <c r="T446" s="1">
        <v>313862</v>
      </c>
      <c r="U446" s="1" t="s">
        <v>486</v>
      </c>
      <c r="V446" s="1">
        <v>86</v>
      </c>
      <c r="W446" s="1">
        <v>77</v>
      </c>
      <c r="X446" s="1">
        <v>102</v>
      </c>
      <c r="Y446" s="1">
        <v>85</v>
      </c>
      <c r="Z446" s="1">
        <v>102</v>
      </c>
      <c r="AA446" s="1">
        <v>85</v>
      </c>
      <c r="AB446" s="7">
        <f t="shared" si="120"/>
        <v>10.465116279069768</v>
      </c>
      <c r="AC446" s="7">
        <f t="shared" si="121"/>
        <v>16.666666666666664</v>
      </c>
      <c r="AD446" s="7">
        <f t="shared" si="107"/>
        <v>16.666666666666664</v>
      </c>
      <c r="AE446" s="1" t="b">
        <f t="shared" si="108"/>
        <v>0</v>
      </c>
      <c r="AF446" s="1">
        <v>313862</v>
      </c>
      <c r="AG446" s="1" t="s">
        <v>486</v>
      </c>
      <c r="AH446" s="1">
        <v>103</v>
      </c>
      <c r="AI446" s="1">
        <v>74</v>
      </c>
      <c r="AJ446" s="7">
        <f t="shared" si="109"/>
        <v>28.155339805825243</v>
      </c>
      <c r="AK446" s="1" t="b">
        <f t="shared" si="110"/>
        <v>0</v>
      </c>
      <c r="AL446" s="1">
        <v>313862</v>
      </c>
      <c r="AM446" s="1" t="s">
        <v>486</v>
      </c>
      <c r="AN446" s="1">
        <v>104</v>
      </c>
      <c r="AO446" s="1">
        <v>64</v>
      </c>
      <c r="AP446" s="7">
        <f t="shared" si="111"/>
        <v>38.461538461538467</v>
      </c>
      <c r="AQ446" s="1" t="b">
        <f t="shared" si="112"/>
        <v>0</v>
      </c>
      <c r="AR446" s="1">
        <v>313862</v>
      </c>
      <c r="AS446" s="1" t="s">
        <v>486</v>
      </c>
      <c r="AT446" s="4" t="str">
        <f t="shared" si="114"/>
        <v>N</v>
      </c>
      <c r="AU446" s="4" t="str">
        <f t="shared" si="115"/>
        <v>S</v>
      </c>
      <c r="AV446" s="4" t="str">
        <f t="shared" si="116"/>
        <v>N</v>
      </c>
      <c r="AW446" s="4" t="str">
        <f t="shared" si="117"/>
        <v>N</v>
      </c>
      <c r="AX446" s="4" t="str">
        <f t="shared" si="118"/>
        <v>N</v>
      </c>
      <c r="AY446" s="4" t="str">
        <f t="shared" si="119"/>
        <v>Risco Baixo</v>
      </c>
    </row>
    <row r="447" spans="1:51" ht="16.5" x14ac:dyDescent="0.3">
      <c r="A447" s="1" t="s">
        <v>1543</v>
      </c>
      <c r="B447" s="1" t="s">
        <v>487</v>
      </c>
      <c r="C447">
        <v>99</v>
      </c>
      <c r="D447" s="5">
        <v>8506</v>
      </c>
      <c r="E447" s="6">
        <f t="shared" si="104"/>
        <v>1.1638843169527393</v>
      </c>
      <c r="F447" s="7" t="s">
        <v>62</v>
      </c>
      <c r="G447" s="7">
        <v>117.46</v>
      </c>
      <c r="H447" s="7">
        <v>1.59</v>
      </c>
      <c r="I447" s="7">
        <v>103.17</v>
      </c>
      <c r="J447" s="7">
        <v>98.41</v>
      </c>
      <c r="K447" s="7">
        <v>119.05</v>
      </c>
      <c r="L447" s="7">
        <v>98.41</v>
      </c>
      <c r="M447" s="7">
        <v>98.41</v>
      </c>
      <c r="N447" s="1">
        <v>111.11</v>
      </c>
      <c r="O447" s="7">
        <v>107.94</v>
      </c>
      <c r="P447" s="7">
        <v>130.16</v>
      </c>
      <c r="Q447" s="12">
        <f t="shared" si="113"/>
        <v>9</v>
      </c>
      <c r="R447" s="7">
        <f t="shared" si="105"/>
        <v>81.818181818181827</v>
      </c>
      <c r="S447" s="1" t="b">
        <f t="shared" si="106"/>
        <v>1</v>
      </c>
      <c r="T447" s="1">
        <v>313865</v>
      </c>
      <c r="U447" s="1" t="s">
        <v>487</v>
      </c>
      <c r="V447" s="1">
        <v>109</v>
      </c>
      <c r="W447" s="1">
        <v>108</v>
      </c>
      <c r="X447" s="1">
        <v>114</v>
      </c>
      <c r="Y447" s="1">
        <v>110</v>
      </c>
      <c r="Z447" s="1">
        <v>114</v>
      </c>
      <c r="AA447" s="1">
        <v>110</v>
      </c>
      <c r="AB447" s="7">
        <f t="shared" si="120"/>
        <v>0.91743119266055051</v>
      </c>
      <c r="AC447" s="7">
        <f t="shared" si="121"/>
        <v>3.5087719298245612</v>
      </c>
      <c r="AD447" s="7">
        <f t="shared" si="107"/>
        <v>3.5087719298245612</v>
      </c>
      <c r="AE447" s="1" t="b">
        <f t="shared" si="108"/>
        <v>0</v>
      </c>
      <c r="AF447" s="1">
        <v>313865</v>
      </c>
      <c r="AG447" s="1" t="s">
        <v>487</v>
      </c>
      <c r="AH447" s="1">
        <v>111</v>
      </c>
      <c r="AI447" s="1">
        <v>132</v>
      </c>
      <c r="AJ447" s="7">
        <f t="shared" si="109"/>
        <v>-18.918918918918919</v>
      </c>
      <c r="AK447" s="1" t="b">
        <f t="shared" si="110"/>
        <v>0</v>
      </c>
      <c r="AL447" s="1">
        <v>313865</v>
      </c>
      <c r="AM447" s="1" t="s">
        <v>487</v>
      </c>
      <c r="AN447" s="1">
        <v>112</v>
      </c>
      <c r="AO447" s="1">
        <v>129</v>
      </c>
      <c r="AP447" s="7">
        <f t="shared" si="111"/>
        <v>-15.178571428571427</v>
      </c>
      <c r="AQ447" s="1" t="b">
        <f t="shared" si="112"/>
        <v>0</v>
      </c>
      <c r="AR447" s="1">
        <v>313865</v>
      </c>
      <c r="AS447" s="1" t="s">
        <v>487</v>
      </c>
      <c r="AT447" s="4" t="str">
        <f t="shared" si="114"/>
        <v>N</v>
      </c>
      <c r="AU447" s="4" t="str">
        <f t="shared" si="115"/>
        <v>S</v>
      </c>
      <c r="AV447" s="4" t="str">
        <f t="shared" si="116"/>
        <v>N</v>
      </c>
      <c r="AW447" s="4" t="str">
        <f t="shared" si="117"/>
        <v>N</v>
      </c>
      <c r="AX447" s="4" t="str">
        <f t="shared" si="118"/>
        <v>N</v>
      </c>
      <c r="AY447" s="4" t="str">
        <f t="shared" si="119"/>
        <v>Risco Baixo</v>
      </c>
    </row>
    <row r="448" spans="1:51" ht="16.5" x14ac:dyDescent="0.3">
      <c r="A448" s="1" t="s">
        <v>1715</v>
      </c>
      <c r="B448" s="1" t="s">
        <v>488</v>
      </c>
      <c r="C448">
        <v>100</v>
      </c>
      <c r="D448" s="5">
        <v>6225</v>
      </c>
      <c r="E448" s="6">
        <f t="shared" si="104"/>
        <v>1.6064257028112447</v>
      </c>
      <c r="F448" s="7">
        <v>97.1</v>
      </c>
      <c r="G448" s="7">
        <v>88.41</v>
      </c>
      <c r="H448" s="7">
        <v>92.75</v>
      </c>
      <c r="I448" s="7">
        <v>104.35</v>
      </c>
      <c r="J448" s="7">
        <v>98.55</v>
      </c>
      <c r="K448" s="7">
        <v>104.35</v>
      </c>
      <c r="L448" s="7">
        <v>98.55</v>
      </c>
      <c r="M448" s="7">
        <v>101.45</v>
      </c>
      <c r="N448" s="1">
        <v>115.94</v>
      </c>
      <c r="O448" s="7">
        <v>86.96</v>
      </c>
      <c r="P448" s="7">
        <v>89.86</v>
      </c>
      <c r="Q448" s="12">
        <f t="shared" si="113"/>
        <v>7</v>
      </c>
      <c r="R448" s="7">
        <f t="shared" si="105"/>
        <v>63.636363636363633</v>
      </c>
      <c r="S448" s="1" t="b">
        <f t="shared" si="106"/>
        <v>1</v>
      </c>
      <c r="T448" s="1">
        <v>313867</v>
      </c>
      <c r="U448" s="1" t="s">
        <v>488</v>
      </c>
      <c r="V448" s="1">
        <v>97</v>
      </c>
      <c r="W448" s="1">
        <v>100</v>
      </c>
      <c r="X448" s="1">
        <v>102</v>
      </c>
      <c r="Y448" s="1">
        <v>102</v>
      </c>
      <c r="Z448" s="1">
        <v>102</v>
      </c>
      <c r="AA448" s="1">
        <v>102</v>
      </c>
      <c r="AB448" s="7">
        <f t="shared" si="120"/>
        <v>-3.0927835051546393</v>
      </c>
      <c r="AC448" s="7">
        <f t="shared" si="121"/>
        <v>0</v>
      </c>
      <c r="AD448" s="7">
        <f t="shared" si="107"/>
        <v>0</v>
      </c>
      <c r="AE448" s="1" t="b">
        <f t="shared" si="108"/>
        <v>0</v>
      </c>
      <c r="AF448" s="1">
        <v>313867</v>
      </c>
      <c r="AG448" s="1" t="s">
        <v>488</v>
      </c>
      <c r="AH448" s="1">
        <v>103</v>
      </c>
      <c r="AI448" s="1">
        <v>80</v>
      </c>
      <c r="AJ448" s="7">
        <f t="shared" si="109"/>
        <v>22.330097087378643</v>
      </c>
      <c r="AK448" s="1" t="b">
        <f t="shared" si="110"/>
        <v>0</v>
      </c>
      <c r="AL448" s="1">
        <v>313867</v>
      </c>
      <c r="AM448" s="1" t="s">
        <v>488</v>
      </c>
      <c r="AN448" s="1">
        <v>101</v>
      </c>
      <c r="AO448" s="1">
        <v>70</v>
      </c>
      <c r="AP448" s="7">
        <f t="shared" si="111"/>
        <v>30.693069306930692</v>
      </c>
      <c r="AQ448" s="1" t="b">
        <f t="shared" si="112"/>
        <v>0</v>
      </c>
      <c r="AR448" s="1">
        <v>313867</v>
      </c>
      <c r="AS448" s="1" t="s">
        <v>488</v>
      </c>
      <c r="AT448" s="4" t="str">
        <f t="shared" si="114"/>
        <v>N</v>
      </c>
      <c r="AU448" s="4" t="str">
        <f t="shared" si="115"/>
        <v>N</v>
      </c>
      <c r="AV448" s="4" t="str">
        <f t="shared" si="116"/>
        <v>N</v>
      </c>
      <c r="AW448" s="4" t="str">
        <f t="shared" si="117"/>
        <v>S</v>
      </c>
      <c r="AX448" s="4" t="str">
        <f t="shared" si="118"/>
        <v>N</v>
      </c>
      <c r="AY448" s="4" t="str">
        <f t="shared" si="119"/>
        <v>Risco Alto</v>
      </c>
    </row>
    <row r="449" spans="1:51" ht="16.5" x14ac:dyDescent="0.3">
      <c r="A449" s="1" t="s">
        <v>1545</v>
      </c>
      <c r="B449" s="1" t="s">
        <v>489</v>
      </c>
      <c r="C449">
        <v>90</v>
      </c>
      <c r="D449" s="5">
        <v>6443</v>
      </c>
      <c r="E449" s="6">
        <f t="shared" si="104"/>
        <v>1.3968648145273941</v>
      </c>
      <c r="F449" s="7">
        <v>4.6900000000000004</v>
      </c>
      <c r="G449" s="7">
        <v>87.5</v>
      </c>
      <c r="H449" s="7">
        <v>1.56</v>
      </c>
      <c r="I449" s="7">
        <v>53.13</v>
      </c>
      <c r="J449" s="7">
        <v>78.13</v>
      </c>
      <c r="K449" s="7">
        <v>84.38</v>
      </c>
      <c r="L449" s="7">
        <v>78.13</v>
      </c>
      <c r="M449" s="7">
        <v>81.25</v>
      </c>
      <c r="N449" s="1">
        <v>96.88</v>
      </c>
      <c r="O449" s="7">
        <v>92.19</v>
      </c>
      <c r="P449" s="7">
        <v>75</v>
      </c>
      <c r="Q449" s="12">
        <f t="shared" si="113"/>
        <v>1</v>
      </c>
      <c r="R449" s="7">
        <f t="shared" si="105"/>
        <v>9.0909090909090917</v>
      </c>
      <c r="S449" s="1" t="b">
        <f t="shared" si="106"/>
        <v>1</v>
      </c>
      <c r="T449" s="1">
        <v>313868</v>
      </c>
      <c r="U449" s="1" t="s">
        <v>489</v>
      </c>
      <c r="V449" s="1">
        <v>114</v>
      </c>
      <c r="W449" s="1">
        <v>94</v>
      </c>
      <c r="X449" s="1">
        <v>115</v>
      </c>
      <c r="Y449" s="1">
        <v>94</v>
      </c>
      <c r="Z449" s="1">
        <v>115</v>
      </c>
      <c r="AA449" s="1">
        <v>94</v>
      </c>
      <c r="AB449" s="7">
        <f t="shared" si="120"/>
        <v>17.543859649122805</v>
      </c>
      <c r="AC449" s="7">
        <f t="shared" si="121"/>
        <v>18.260869565217391</v>
      </c>
      <c r="AD449" s="7">
        <f t="shared" si="107"/>
        <v>18.260869565217391</v>
      </c>
      <c r="AE449" s="1" t="b">
        <f t="shared" si="108"/>
        <v>0</v>
      </c>
      <c r="AF449" s="1">
        <v>313868</v>
      </c>
      <c r="AG449" s="1" t="s">
        <v>489</v>
      </c>
      <c r="AH449" s="1">
        <v>107</v>
      </c>
      <c r="AI449" s="1">
        <v>85</v>
      </c>
      <c r="AJ449" s="7">
        <f t="shared" si="109"/>
        <v>20.5607476635514</v>
      </c>
      <c r="AK449" s="1" t="b">
        <f t="shared" si="110"/>
        <v>0</v>
      </c>
      <c r="AL449" s="1">
        <v>313868</v>
      </c>
      <c r="AM449" s="1" t="s">
        <v>489</v>
      </c>
      <c r="AN449" s="1">
        <v>103</v>
      </c>
      <c r="AO449" s="1">
        <v>74</v>
      </c>
      <c r="AP449" s="7">
        <f t="shared" si="111"/>
        <v>28.155339805825243</v>
      </c>
      <c r="AQ449" s="1" t="b">
        <f t="shared" si="112"/>
        <v>0</v>
      </c>
      <c r="AR449" s="1">
        <v>313868</v>
      </c>
      <c r="AS449" s="1" t="s">
        <v>489</v>
      </c>
      <c r="AT449" s="4" t="str">
        <f t="shared" si="114"/>
        <v>N</v>
      </c>
      <c r="AU449" s="4" t="str">
        <f t="shared" si="115"/>
        <v>N</v>
      </c>
      <c r="AV449" s="4" t="str">
        <f t="shared" si="116"/>
        <v>N</v>
      </c>
      <c r="AW449" s="4" t="str">
        <f t="shared" si="117"/>
        <v>S</v>
      </c>
      <c r="AX449" s="4" t="str">
        <f t="shared" si="118"/>
        <v>N</v>
      </c>
      <c r="AY449" s="4" t="str">
        <f t="shared" si="119"/>
        <v>Risco Alto</v>
      </c>
    </row>
    <row r="450" spans="1:51" ht="16.5" x14ac:dyDescent="0.3">
      <c r="A450" s="1" t="s">
        <v>2590</v>
      </c>
      <c r="B450" s="1" t="s">
        <v>490</v>
      </c>
      <c r="C450">
        <v>53</v>
      </c>
      <c r="D450" s="5">
        <v>5413</v>
      </c>
      <c r="E450" s="6">
        <f t="shared" si="104"/>
        <v>0.97912433031590618</v>
      </c>
      <c r="F450" s="7">
        <v>35.14</v>
      </c>
      <c r="G450" s="7">
        <v>78.38</v>
      </c>
      <c r="H450" s="7">
        <v>62.16</v>
      </c>
      <c r="I450" s="7">
        <v>62.16</v>
      </c>
      <c r="J450" s="7">
        <v>43.24</v>
      </c>
      <c r="K450" s="7">
        <v>78.38</v>
      </c>
      <c r="L450" s="7">
        <v>43.24</v>
      </c>
      <c r="M450" s="7">
        <v>45.95</v>
      </c>
      <c r="N450" s="1">
        <v>113.51</v>
      </c>
      <c r="O450" s="7">
        <v>62.16</v>
      </c>
      <c r="P450" s="7">
        <v>113.51</v>
      </c>
      <c r="Q450" s="12">
        <f t="shared" si="113"/>
        <v>2</v>
      </c>
      <c r="R450" s="7">
        <f t="shared" si="105"/>
        <v>18.181818181818183</v>
      </c>
      <c r="S450" s="1" t="b">
        <f t="shared" si="106"/>
        <v>1</v>
      </c>
      <c r="T450" s="1">
        <v>313870</v>
      </c>
      <c r="U450" s="1" t="s">
        <v>490</v>
      </c>
      <c r="V450" s="1">
        <v>55</v>
      </c>
      <c r="W450" s="1">
        <v>64</v>
      </c>
      <c r="X450" s="1">
        <v>56</v>
      </c>
      <c r="Y450" s="1">
        <v>65</v>
      </c>
      <c r="Z450" s="1">
        <v>56</v>
      </c>
      <c r="AA450" s="1">
        <v>65</v>
      </c>
      <c r="AB450" s="7">
        <f t="shared" si="120"/>
        <v>-16.363636363636363</v>
      </c>
      <c r="AC450" s="7">
        <f t="shared" si="121"/>
        <v>-16.071428571428573</v>
      </c>
      <c r="AD450" s="7">
        <f t="shared" si="107"/>
        <v>-16.071428571428573</v>
      </c>
      <c r="AE450" s="1" t="b">
        <f t="shared" si="108"/>
        <v>0</v>
      </c>
      <c r="AF450" s="1">
        <v>313870</v>
      </c>
      <c r="AG450" s="1" t="s">
        <v>490</v>
      </c>
      <c r="AH450" s="1">
        <v>56</v>
      </c>
      <c r="AI450" s="1">
        <v>64</v>
      </c>
      <c r="AJ450" s="7">
        <f t="shared" si="109"/>
        <v>-14.285714285714285</v>
      </c>
      <c r="AK450" s="1" t="b">
        <f t="shared" si="110"/>
        <v>0</v>
      </c>
      <c r="AL450" s="1">
        <v>313870</v>
      </c>
      <c r="AM450" s="1" t="s">
        <v>490</v>
      </c>
      <c r="AN450" s="1">
        <v>54</v>
      </c>
      <c r="AO450" s="1">
        <v>56</v>
      </c>
      <c r="AP450" s="7">
        <f t="shared" si="111"/>
        <v>-3.7037037037037033</v>
      </c>
      <c r="AQ450" s="1" t="b">
        <f t="shared" si="112"/>
        <v>0</v>
      </c>
      <c r="AR450" s="1">
        <v>313870</v>
      </c>
      <c r="AS450" s="1" t="s">
        <v>490</v>
      </c>
      <c r="AT450" s="4" t="str">
        <f t="shared" si="114"/>
        <v>N</v>
      </c>
      <c r="AU450" s="4" t="str">
        <f t="shared" si="115"/>
        <v>N</v>
      </c>
      <c r="AV450" s="4" t="str">
        <f t="shared" si="116"/>
        <v>N</v>
      </c>
      <c r="AW450" s="4" t="str">
        <f t="shared" si="117"/>
        <v>S</v>
      </c>
      <c r="AX450" s="4" t="str">
        <f t="shared" si="118"/>
        <v>N</v>
      </c>
      <c r="AY450" s="4" t="str">
        <f t="shared" si="119"/>
        <v>Risco Alto</v>
      </c>
    </row>
    <row r="451" spans="1:51" ht="16.5" x14ac:dyDescent="0.3">
      <c r="A451" s="1" t="s">
        <v>1302</v>
      </c>
      <c r="B451" s="1" t="s">
        <v>491</v>
      </c>
      <c r="C451">
        <v>219</v>
      </c>
      <c r="D451" s="5">
        <v>17585</v>
      </c>
      <c r="E451" s="6">
        <f t="shared" si="104"/>
        <v>1.2453795848734717</v>
      </c>
      <c r="F451" s="7">
        <v>84.87</v>
      </c>
      <c r="G451" s="7">
        <v>86.55</v>
      </c>
      <c r="H451" s="7">
        <v>35.29</v>
      </c>
      <c r="I451" s="7">
        <v>77.31</v>
      </c>
      <c r="J451" s="7">
        <v>73.11</v>
      </c>
      <c r="K451" s="7">
        <v>89.08</v>
      </c>
      <c r="L451" s="7">
        <v>73.11</v>
      </c>
      <c r="M451" s="7">
        <v>73.11</v>
      </c>
      <c r="N451" s="1">
        <v>104.2</v>
      </c>
      <c r="O451" s="7">
        <v>91.6</v>
      </c>
      <c r="P451" s="7">
        <v>100.84</v>
      </c>
      <c r="Q451" s="12">
        <f t="shared" si="113"/>
        <v>2</v>
      </c>
      <c r="R451" s="7">
        <f t="shared" si="105"/>
        <v>18.181818181818183</v>
      </c>
      <c r="S451" s="1" t="b">
        <f t="shared" si="106"/>
        <v>1</v>
      </c>
      <c r="T451" s="1">
        <v>313880</v>
      </c>
      <c r="U451" s="1" t="s">
        <v>491</v>
      </c>
      <c r="V451" s="1">
        <v>236</v>
      </c>
      <c r="W451" s="1">
        <v>251</v>
      </c>
      <c r="X451" s="1">
        <v>229</v>
      </c>
      <c r="Y451" s="1">
        <v>233</v>
      </c>
      <c r="Z451" s="1">
        <v>229</v>
      </c>
      <c r="AA451" s="1">
        <v>233</v>
      </c>
      <c r="AB451" s="7">
        <f t="shared" si="120"/>
        <v>-6.3559322033898304</v>
      </c>
      <c r="AC451" s="7">
        <f t="shared" si="121"/>
        <v>-1.7467248908296942</v>
      </c>
      <c r="AD451" s="7">
        <f t="shared" si="107"/>
        <v>-1.7467248908296942</v>
      </c>
      <c r="AE451" s="1" t="b">
        <f t="shared" si="108"/>
        <v>0</v>
      </c>
      <c r="AF451" s="1">
        <v>313880</v>
      </c>
      <c r="AG451" s="1" t="s">
        <v>491</v>
      </c>
      <c r="AH451" s="1">
        <v>223</v>
      </c>
      <c r="AI451" s="1">
        <v>219</v>
      </c>
      <c r="AJ451" s="7">
        <f t="shared" si="109"/>
        <v>1.7937219730941705</v>
      </c>
      <c r="AK451" s="1" t="b">
        <f t="shared" si="110"/>
        <v>0</v>
      </c>
      <c r="AL451" s="1">
        <v>313880</v>
      </c>
      <c r="AM451" s="1" t="s">
        <v>491</v>
      </c>
      <c r="AN451" s="1">
        <v>224</v>
      </c>
      <c r="AO451" s="1">
        <v>219</v>
      </c>
      <c r="AP451" s="7">
        <f t="shared" si="111"/>
        <v>2.2321428571428572</v>
      </c>
      <c r="AQ451" s="1" t="b">
        <f t="shared" si="112"/>
        <v>0</v>
      </c>
      <c r="AR451" s="1">
        <v>313880</v>
      </c>
      <c r="AS451" s="1" t="s">
        <v>491</v>
      </c>
      <c r="AT451" s="4" t="str">
        <f t="shared" si="114"/>
        <v>N</v>
      </c>
      <c r="AU451" s="4" t="str">
        <f t="shared" si="115"/>
        <v>N</v>
      </c>
      <c r="AV451" s="4" t="str">
        <f t="shared" si="116"/>
        <v>N</v>
      </c>
      <c r="AW451" s="4" t="str">
        <f t="shared" si="117"/>
        <v>S</v>
      </c>
      <c r="AX451" s="4" t="str">
        <f t="shared" si="118"/>
        <v>N</v>
      </c>
      <c r="AY451" s="4" t="str">
        <f t="shared" si="119"/>
        <v>Risco Alto</v>
      </c>
    </row>
    <row r="452" spans="1:51" ht="16.5" x14ac:dyDescent="0.3">
      <c r="A452" s="1" t="s">
        <v>2320</v>
      </c>
      <c r="B452" s="1" t="s">
        <v>492</v>
      </c>
      <c r="C452">
        <v>84</v>
      </c>
      <c r="D452" s="5">
        <v>6985</v>
      </c>
      <c r="E452" s="6">
        <f t="shared" si="104"/>
        <v>1.2025769506084467</v>
      </c>
      <c r="F452" s="7">
        <v>81.819999999999993</v>
      </c>
      <c r="G452" s="7">
        <v>75.760000000000005</v>
      </c>
      <c r="H452" s="7">
        <v>75.760000000000005</v>
      </c>
      <c r="I452" s="7">
        <v>84.85</v>
      </c>
      <c r="J452" s="7">
        <v>81.819999999999993</v>
      </c>
      <c r="K452" s="7">
        <v>81.819999999999993</v>
      </c>
      <c r="L452" s="7">
        <v>74.239999999999995</v>
      </c>
      <c r="M452" s="7">
        <v>75.760000000000005</v>
      </c>
      <c r="N452" s="1">
        <v>80.3</v>
      </c>
      <c r="O452" s="7">
        <v>50</v>
      </c>
      <c r="P452" s="7">
        <v>71.209999999999994</v>
      </c>
      <c r="Q452" s="12">
        <f t="shared" si="113"/>
        <v>0</v>
      </c>
      <c r="R452" s="7">
        <f t="shared" si="105"/>
        <v>0</v>
      </c>
      <c r="S452" s="1" t="b">
        <f t="shared" si="106"/>
        <v>1</v>
      </c>
      <c r="T452" s="1">
        <v>313890</v>
      </c>
      <c r="U452" s="1" t="s">
        <v>492</v>
      </c>
      <c r="V452" s="1">
        <v>89</v>
      </c>
      <c r="W452" s="1">
        <v>94</v>
      </c>
      <c r="X452" s="1">
        <v>91</v>
      </c>
      <c r="Y452" s="1">
        <v>97</v>
      </c>
      <c r="Z452" s="1">
        <v>91</v>
      </c>
      <c r="AA452" s="1">
        <v>97</v>
      </c>
      <c r="AB452" s="7">
        <f t="shared" si="120"/>
        <v>-5.6179775280898872</v>
      </c>
      <c r="AC452" s="7">
        <f t="shared" si="121"/>
        <v>-6.593406593406594</v>
      </c>
      <c r="AD452" s="7">
        <f t="shared" si="107"/>
        <v>-6.593406593406594</v>
      </c>
      <c r="AE452" s="1" t="b">
        <f t="shared" si="108"/>
        <v>0</v>
      </c>
      <c r="AF452" s="1">
        <v>313890</v>
      </c>
      <c r="AG452" s="1" t="s">
        <v>492</v>
      </c>
      <c r="AH452" s="1">
        <v>89</v>
      </c>
      <c r="AI452" s="1">
        <v>97</v>
      </c>
      <c r="AJ452" s="7">
        <f t="shared" si="109"/>
        <v>-8.9887640449438209</v>
      </c>
      <c r="AK452" s="1" t="b">
        <f t="shared" si="110"/>
        <v>0</v>
      </c>
      <c r="AL452" s="1">
        <v>313890</v>
      </c>
      <c r="AM452" s="1" t="s">
        <v>492</v>
      </c>
      <c r="AN452" s="1">
        <v>88</v>
      </c>
      <c r="AO452" s="1">
        <v>98</v>
      </c>
      <c r="AP452" s="7">
        <f t="shared" si="111"/>
        <v>-11.363636363636363</v>
      </c>
      <c r="AQ452" s="1" t="b">
        <f t="shared" si="112"/>
        <v>0</v>
      </c>
      <c r="AR452" s="1">
        <v>313890</v>
      </c>
      <c r="AS452" s="1" t="s">
        <v>492</v>
      </c>
      <c r="AT452" s="4" t="str">
        <f t="shared" si="114"/>
        <v>N</v>
      </c>
      <c r="AU452" s="4" t="str">
        <f t="shared" si="115"/>
        <v>N</v>
      </c>
      <c r="AV452" s="4" t="str">
        <f t="shared" si="116"/>
        <v>N</v>
      </c>
      <c r="AW452" s="4" t="str">
        <f t="shared" si="117"/>
        <v>S</v>
      </c>
      <c r="AX452" s="4" t="str">
        <f t="shared" si="118"/>
        <v>N</v>
      </c>
      <c r="AY452" s="4" t="str">
        <f t="shared" si="119"/>
        <v>Risco Alto</v>
      </c>
    </row>
    <row r="453" spans="1:51" ht="16.5" x14ac:dyDescent="0.3">
      <c r="A453" s="1" t="s">
        <v>942</v>
      </c>
      <c r="B453" s="1" t="s">
        <v>493</v>
      </c>
      <c r="C453">
        <v>476</v>
      </c>
      <c r="D453" s="5">
        <v>39264</v>
      </c>
      <c r="E453" s="6">
        <f t="shared" ref="E453:E516" si="122">C453/D453*100</f>
        <v>1.2123064384678077</v>
      </c>
      <c r="F453" s="7">
        <v>121.41</v>
      </c>
      <c r="G453" s="7">
        <v>78.27</v>
      </c>
      <c r="H453" s="7">
        <v>116.29</v>
      </c>
      <c r="I453" s="7">
        <v>86.26</v>
      </c>
      <c r="J453" s="7">
        <v>84.66</v>
      </c>
      <c r="K453" s="7">
        <v>87.86</v>
      </c>
      <c r="L453" s="7">
        <v>84.66</v>
      </c>
      <c r="M453" s="7">
        <v>86.58</v>
      </c>
      <c r="N453" s="1">
        <v>107.67</v>
      </c>
      <c r="O453" s="7">
        <v>96.17</v>
      </c>
      <c r="P453" s="7">
        <v>100.64</v>
      </c>
      <c r="Q453" s="12">
        <f t="shared" si="113"/>
        <v>5</v>
      </c>
      <c r="R453" s="7">
        <f t="shared" ref="R453:R516" si="123">Q453/11*100</f>
        <v>45.454545454545453</v>
      </c>
      <c r="S453" s="1" t="b">
        <f t="shared" ref="S453:S516" si="124">U453=B453</f>
        <v>1</v>
      </c>
      <c r="T453" s="1">
        <v>313900</v>
      </c>
      <c r="U453" s="1" t="s">
        <v>493</v>
      </c>
      <c r="V453" s="1">
        <v>496</v>
      </c>
      <c r="W453" s="1">
        <v>471</v>
      </c>
      <c r="X453" s="1">
        <v>495</v>
      </c>
      <c r="Y453" s="1">
        <v>481</v>
      </c>
      <c r="Z453" s="1">
        <v>495</v>
      </c>
      <c r="AA453" s="1">
        <v>481</v>
      </c>
      <c r="AB453" s="7">
        <f t="shared" si="120"/>
        <v>5.040322580645161</v>
      </c>
      <c r="AC453" s="7">
        <f t="shared" si="121"/>
        <v>2.8282828282828283</v>
      </c>
      <c r="AD453" s="7">
        <f t="shared" ref="AD453:AD516" si="125">(Z453-AA453)/Z453*100</f>
        <v>2.8282828282828283</v>
      </c>
      <c r="AE453" s="1" t="b">
        <f t="shared" ref="AE453:AE516" si="126">AF453=A453</f>
        <v>0</v>
      </c>
      <c r="AF453" s="1">
        <v>313900</v>
      </c>
      <c r="AG453" s="1" t="s">
        <v>493</v>
      </c>
      <c r="AH453" s="1">
        <v>495</v>
      </c>
      <c r="AI453" s="1">
        <v>470</v>
      </c>
      <c r="AJ453" s="7">
        <f t="shared" ref="AJ453:AJ516" si="127">(AH453-AI453)/AH453*100</f>
        <v>5.0505050505050502</v>
      </c>
      <c r="AK453" s="1" t="b">
        <f t="shared" ref="AK453:AK516" si="128">AL453=A453</f>
        <v>0</v>
      </c>
      <c r="AL453" s="1">
        <v>313900</v>
      </c>
      <c r="AM453" s="1" t="s">
        <v>493</v>
      </c>
      <c r="AN453" s="1">
        <v>495</v>
      </c>
      <c r="AO453" s="1">
        <v>472</v>
      </c>
      <c r="AP453" s="7">
        <f t="shared" ref="AP453:AP516" si="129">(AN453-AO453)/AN453*100</f>
        <v>4.6464646464646462</v>
      </c>
      <c r="AQ453" s="1" t="b">
        <f t="shared" ref="AQ453:AQ516" si="130">AR453=A453</f>
        <v>0</v>
      </c>
      <c r="AR453" s="1">
        <v>313900</v>
      </c>
      <c r="AS453" s="1" t="s">
        <v>493</v>
      </c>
      <c r="AT453" s="4" t="str">
        <f t="shared" si="114"/>
        <v>N</v>
      </c>
      <c r="AU453" s="4" t="str">
        <f t="shared" si="115"/>
        <v>N</v>
      </c>
      <c r="AV453" s="4" t="str">
        <f t="shared" si="116"/>
        <v>N</v>
      </c>
      <c r="AW453" s="4" t="str">
        <f t="shared" si="117"/>
        <v>S</v>
      </c>
      <c r="AX453" s="4" t="str">
        <f t="shared" si="118"/>
        <v>N</v>
      </c>
      <c r="AY453" s="4" t="str">
        <f t="shared" si="119"/>
        <v>Risco Alto</v>
      </c>
    </row>
    <row r="454" spans="1:51" ht="16.5" x14ac:dyDescent="0.3">
      <c r="A454" s="1" t="s">
        <v>2198</v>
      </c>
      <c r="B454" s="1" t="s">
        <v>494</v>
      </c>
      <c r="C454">
        <v>56</v>
      </c>
      <c r="D454" s="5">
        <v>4930</v>
      </c>
      <c r="E454" s="6">
        <f t="shared" si="122"/>
        <v>1.1359026369168357</v>
      </c>
      <c r="F454" s="7">
        <v>100</v>
      </c>
      <c r="G454" s="7">
        <v>134.38</v>
      </c>
      <c r="H454" s="7">
        <v>84.38</v>
      </c>
      <c r="I454" s="7">
        <v>150</v>
      </c>
      <c r="J454" s="7">
        <v>159.38</v>
      </c>
      <c r="K454" s="7">
        <v>137.5</v>
      </c>
      <c r="L454" s="7">
        <v>159.38</v>
      </c>
      <c r="M454" s="7">
        <v>162.5</v>
      </c>
      <c r="N454" s="1">
        <v>115.63</v>
      </c>
      <c r="O454" s="7">
        <v>131.25</v>
      </c>
      <c r="P454" s="7">
        <v>75</v>
      </c>
      <c r="Q454" s="12">
        <f t="shared" ref="Q454:Q517" si="131">COUNTIF(F454:G454,"&gt;=90")+COUNTIF(H454:P454,"&gt;=95")</f>
        <v>9</v>
      </c>
      <c r="R454" s="7">
        <f t="shared" si="123"/>
        <v>81.818181818181827</v>
      </c>
      <c r="S454" s="1" t="b">
        <f t="shared" si="124"/>
        <v>1</v>
      </c>
      <c r="T454" s="1">
        <v>313910</v>
      </c>
      <c r="U454" s="1" t="s">
        <v>494</v>
      </c>
      <c r="V454" s="1">
        <v>60</v>
      </c>
      <c r="W454" s="1">
        <v>49</v>
      </c>
      <c r="X454" s="1">
        <v>60</v>
      </c>
      <c r="Y454" s="1">
        <v>50</v>
      </c>
      <c r="Z454" s="1">
        <v>60</v>
      </c>
      <c r="AA454" s="1">
        <v>50</v>
      </c>
      <c r="AB454" s="7">
        <f t="shared" si="120"/>
        <v>18.333333333333332</v>
      </c>
      <c r="AC454" s="7">
        <f t="shared" si="121"/>
        <v>16.666666666666664</v>
      </c>
      <c r="AD454" s="7">
        <f t="shared" si="125"/>
        <v>16.666666666666664</v>
      </c>
      <c r="AE454" s="1" t="b">
        <f t="shared" si="126"/>
        <v>0</v>
      </c>
      <c r="AF454" s="1">
        <v>313910</v>
      </c>
      <c r="AG454" s="1" t="s">
        <v>494</v>
      </c>
      <c r="AH454" s="1">
        <v>59</v>
      </c>
      <c r="AI454" s="1">
        <v>41</v>
      </c>
      <c r="AJ454" s="7">
        <f t="shared" si="127"/>
        <v>30.508474576271187</v>
      </c>
      <c r="AK454" s="1" t="b">
        <f t="shared" si="128"/>
        <v>0</v>
      </c>
      <c r="AL454" s="1">
        <v>313910</v>
      </c>
      <c r="AM454" s="1" t="s">
        <v>494</v>
      </c>
      <c r="AN454" s="1">
        <v>60</v>
      </c>
      <c r="AO454" s="1">
        <v>38</v>
      </c>
      <c r="AP454" s="7">
        <f t="shared" si="129"/>
        <v>36.666666666666664</v>
      </c>
      <c r="AQ454" s="1" t="b">
        <f t="shared" si="130"/>
        <v>0</v>
      </c>
      <c r="AR454" s="1">
        <v>313910</v>
      </c>
      <c r="AS454" s="1" t="s">
        <v>494</v>
      </c>
      <c r="AT454" s="4" t="str">
        <f t="shared" ref="AT454:AT517" si="132">IF(R454=100,"S","N")</f>
        <v>N</v>
      </c>
      <c r="AU454" s="4" t="str">
        <f t="shared" ref="AU454:AU517" si="133">IF(AND(R454&gt;=75,R454&lt;100,COUNTIF(L454:N454,"&gt;=95")=3)=TRUE,"S","N")</f>
        <v>S</v>
      </c>
      <c r="AV454" s="4" t="str">
        <f t="shared" ref="AV454:AV517" si="134">IF(AND(R454&gt;=75,R454&lt;100,COUNTIF(L454:N454,"&gt;=95")&lt;3)=TRUE,"S","N")</f>
        <v>N</v>
      </c>
      <c r="AW454" s="4" t="str">
        <f t="shared" ref="AW454:AW517" si="135">IF(OR(AND(D454&gt;=100000,OR(AB454&gt;=10,AC454&gt;=10,AD454&gt;=10,AJ454&gt;=10,AP454&gt;=10)=FALSE,R454&lt;75),AND(D454&lt;100000,R454&lt;75))=TRUE,"S","N")</f>
        <v>N</v>
      </c>
      <c r="AX454" s="4" t="str">
        <f t="shared" ref="AX454:AX517" si="136">IF(AND(D454&gt;=100000,OR(AB454&gt;=10,AC454&gt;=10,AD454&gt;=10,AJ454&gt;=10,AP454&gt;=10)=TRUE,R454&lt;75)=TRUE,"S","N")</f>
        <v>N</v>
      </c>
      <c r="AY454" s="4" t="str">
        <f t="shared" ref="AY454:AY517" si="137">IF(AT454="S",AT$3,IF(AU454="S",AU$3,IF(AV454="S",AV$3,IF(AW454="S",AW$3,IF(AX454="S",AX$3)))))</f>
        <v>Risco Baixo</v>
      </c>
    </row>
    <row r="455" spans="1:51" ht="16.5" x14ac:dyDescent="0.3">
      <c r="A455" s="1" t="s">
        <v>2322</v>
      </c>
      <c r="B455" s="1" t="s">
        <v>495</v>
      </c>
      <c r="C455">
        <v>244</v>
      </c>
      <c r="D455" s="5">
        <v>18705</v>
      </c>
      <c r="E455" s="6">
        <f t="shared" si="122"/>
        <v>1.3044640470462443</v>
      </c>
      <c r="F455" s="7">
        <v>97.69</v>
      </c>
      <c r="G455" s="7">
        <v>71.099999999999994</v>
      </c>
      <c r="H455" s="7">
        <v>149.13</v>
      </c>
      <c r="I455" s="7">
        <v>80.92</v>
      </c>
      <c r="J455" s="7">
        <v>74.569999999999993</v>
      </c>
      <c r="K455" s="7">
        <v>79.19</v>
      </c>
      <c r="L455" s="7">
        <v>73.989999999999995</v>
      </c>
      <c r="M455" s="7">
        <v>73.989999999999995</v>
      </c>
      <c r="N455" s="1">
        <v>87.28</v>
      </c>
      <c r="O455" s="7">
        <v>89.02</v>
      </c>
      <c r="P455" s="7">
        <v>81.5</v>
      </c>
      <c r="Q455" s="12">
        <f t="shared" si="131"/>
        <v>2</v>
      </c>
      <c r="R455" s="7">
        <f t="shared" si="123"/>
        <v>18.181818181818183</v>
      </c>
      <c r="S455" s="1" t="b">
        <f t="shared" si="124"/>
        <v>1</v>
      </c>
      <c r="T455" s="1">
        <v>313920</v>
      </c>
      <c r="U455" s="1" t="s">
        <v>495</v>
      </c>
      <c r="V455" s="1">
        <v>254</v>
      </c>
      <c r="W455" s="1">
        <v>245</v>
      </c>
      <c r="X455" s="1">
        <v>264</v>
      </c>
      <c r="Y455" s="1">
        <v>250</v>
      </c>
      <c r="Z455" s="1">
        <v>264</v>
      </c>
      <c r="AA455" s="1">
        <v>250</v>
      </c>
      <c r="AB455" s="7">
        <f t="shared" si="120"/>
        <v>3.5433070866141732</v>
      </c>
      <c r="AC455" s="7">
        <f t="shared" si="121"/>
        <v>5.3030303030303028</v>
      </c>
      <c r="AD455" s="7">
        <f t="shared" si="125"/>
        <v>5.3030303030303028</v>
      </c>
      <c r="AE455" s="1" t="b">
        <f t="shared" si="126"/>
        <v>0</v>
      </c>
      <c r="AF455" s="1">
        <v>313920</v>
      </c>
      <c r="AG455" s="1" t="s">
        <v>495</v>
      </c>
      <c r="AH455" s="1">
        <v>263</v>
      </c>
      <c r="AI455" s="1">
        <v>248</v>
      </c>
      <c r="AJ455" s="7">
        <f t="shared" si="127"/>
        <v>5.7034220532319395</v>
      </c>
      <c r="AK455" s="1" t="b">
        <f t="shared" si="128"/>
        <v>0</v>
      </c>
      <c r="AL455" s="1">
        <v>313920</v>
      </c>
      <c r="AM455" s="1" t="s">
        <v>495</v>
      </c>
      <c r="AN455" s="1">
        <v>264</v>
      </c>
      <c r="AO455" s="1">
        <v>249</v>
      </c>
      <c r="AP455" s="7">
        <f t="shared" si="129"/>
        <v>5.6818181818181817</v>
      </c>
      <c r="AQ455" s="1" t="b">
        <f t="shared" si="130"/>
        <v>0</v>
      </c>
      <c r="AR455" s="1">
        <v>313920</v>
      </c>
      <c r="AS455" s="1" t="s">
        <v>495</v>
      </c>
      <c r="AT455" s="4" t="str">
        <f t="shared" si="132"/>
        <v>N</v>
      </c>
      <c r="AU455" s="4" t="str">
        <f t="shared" si="133"/>
        <v>N</v>
      </c>
      <c r="AV455" s="4" t="str">
        <f t="shared" si="134"/>
        <v>N</v>
      </c>
      <c r="AW455" s="4" t="str">
        <f t="shared" si="135"/>
        <v>S</v>
      </c>
      <c r="AX455" s="4" t="str">
        <f t="shared" si="136"/>
        <v>N</v>
      </c>
      <c r="AY455" s="4" t="str">
        <f t="shared" si="137"/>
        <v>Risco Alto</v>
      </c>
    </row>
    <row r="456" spans="1:51" ht="16.5" x14ac:dyDescent="0.3">
      <c r="A456" s="1" t="s">
        <v>1806</v>
      </c>
      <c r="B456" s="1" t="s">
        <v>496</v>
      </c>
      <c r="C456">
        <v>62</v>
      </c>
      <c r="D456" s="5">
        <v>6349</v>
      </c>
      <c r="E456" s="6">
        <f t="shared" si="122"/>
        <v>0.9765317372814617</v>
      </c>
      <c r="F456" s="7">
        <v>83.87</v>
      </c>
      <c r="G456" s="7">
        <v>145.16</v>
      </c>
      <c r="H456" s="7">
        <v>3.23</v>
      </c>
      <c r="I456" s="7">
        <v>158.06</v>
      </c>
      <c r="J456" s="7">
        <v>187.1</v>
      </c>
      <c r="K456" s="7">
        <v>158.06</v>
      </c>
      <c r="L456" s="7">
        <v>158.06</v>
      </c>
      <c r="M456" s="7">
        <v>158.06</v>
      </c>
      <c r="N456" s="1">
        <v>125.81</v>
      </c>
      <c r="O456" s="7">
        <v>116.13</v>
      </c>
      <c r="P456" s="7">
        <v>122.58</v>
      </c>
      <c r="Q456" s="12">
        <f t="shared" si="131"/>
        <v>9</v>
      </c>
      <c r="R456" s="7">
        <f t="shared" si="123"/>
        <v>81.818181818181827</v>
      </c>
      <c r="S456" s="1" t="b">
        <f t="shared" si="124"/>
        <v>1</v>
      </c>
      <c r="T456" s="1">
        <v>313925</v>
      </c>
      <c r="U456" s="1" t="s">
        <v>496</v>
      </c>
      <c r="V456" s="1">
        <v>59</v>
      </c>
      <c r="W456" s="1">
        <v>63</v>
      </c>
      <c r="X456" s="1">
        <v>60</v>
      </c>
      <c r="Y456" s="1">
        <v>62</v>
      </c>
      <c r="Z456" s="1">
        <v>60</v>
      </c>
      <c r="AA456" s="1">
        <v>62</v>
      </c>
      <c r="AB456" s="7">
        <f t="shared" si="120"/>
        <v>-6.7796610169491522</v>
      </c>
      <c r="AC456" s="7">
        <f t="shared" si="121"/>
        <v>-3.3333333333333335</v>
      </c>
      <c r="AD456" s="7">
        <f t="shared" si="125"/>
        <v>-3.3333333333333335</v>
      </c>
      <c r="AE456" s="1" t="b">
        <f t="shared" si="126"/>
        <v>0</v>
      </c>
      <c r="AF456" s="1">
        <v>313925</v>
      </c>
      <c r="AG456" s="1" t="s">
        <v>496</v>
      </c>
      <c r="AH456" s="1">
        <v>60</v>
      </c>
      <c r="AI456" s="1">
        <v>55</v>
      </c>
      <c r="AJ456" s="7">
        <f t="shared" si="127"/>
        <v>8.3333333333333321</v>
      </c>
      <c r="AK456" s="1" t="b">
        <f t="shared" si="128"/>
        <v>0</v>
      </c>
      <c r="AL456" s="1">
        <v>313925</v>
      </c>
      <c r="AM456" s="1" t="s">
        <v>496</v>
      </c>
      <c r="AN456" s="1">
        <v>60</v>
      </c>
      <c r="AO456" s="1">
        <v>51</v>
      </c>
      <c r="AP456" s="7">
        <f t="shared" si="129"/>
        <v>15</v>
      </c>
      <c r="AQ456" s="1" t="b">
        <f t="shared" si="130"/>
        <v>0</v>
      </c>
      <c r="AR456" s="1">
        <v>313925</v>
      </c>
      <c r="AS456" s="1" t="s">
        <v>496</v>
      </c>
      <c r="AT456" s="4" t="str">
        <f t="shared" si="132"/>
        <v>N</v>
      </c>
      <c r="AU456" s="4" t="str">
        <f t="shared" si="133"/>
        <v>S</v>
      </c>
      <c r="AV456" s="4" t="str">
        <f t="shared" si="134"/>
        <v>N</v>
      </c>
      <c r="AW456" s="4" t="str">
        <f t="shared" si="135"/>
        <v>N</v>
      </c>
      <c r="AX456" s="4" t="str">
        <f t="shared" si="136"/>
        <v>N</v>
      </c>
      <c r="AY456" s="4" t="str">
        <f t="shared" si="137"/>
        <v>Risco Baixo</v>
      </c>
    </row>
    <row r="457" spans="1:51" ht="16.5" x14ac:dyDescent="0.3">
      <c r="A457" s="1" t="s">
        <v>1547</v>
      </c>
      <c r="B457" s="1" t="s">
        <v>497</v>
      </c>
      <c r="C457">
        <v>302</v>
      </c>
      <c r="D457" s="5">
        <v>19489</v>
      </c>
      <c r="E457" s="6">
        <f t="shared" si="122"/>
        <v>1.5495920775822258</v>
      </c>
      <c r="F457" s="7">
        <v>203.85</v>
      </c>
      <c r="G457" s="7">
        <v>73.930000000000007</v>
      </c>
      <c r="H457" s="7">
        <v>213.68</v>
      </c>
      <c r="I457" s="7">
        <v>76.069999999999993</v>
      </c>
      <c r="J457" s="7">
        <v>72.650000000000006</v>
      </c>
      <c r="K457" s="7">
        <v>79.489999999999995</v>
      </c>
      <c r="L457" s="7">
        <v>71.790000000000006</v>
      </c>
      <c r="M457" s="7">
        <v>76.069999999999993</v>
      </c>
      <c r="N457" s="1">
        <v>61.54</v>
      </c>
      <c r="O457" s="7">
        <v>60.26</v>
      </c>
      <c r="P457" s="7">
        <v>55.98</v>
      </c>
      <c r="Q457" s="12">
        <f t="shared" si="131"/>
        <v>2</v>
      </c>
      <c r="R457" s="7">
        <f t="shared" si="123"/>
        <v>18.181818181818183</v>
      </c>
      <c r="S457" s="1" t="b">
        <f t="shared" si="124"/>
        <v>1</v>
      </c>
      <c r="T457" s="1">
        <v>313930</v>
      </c>
      <c r="U457" s="1" t="s">
        <v>497</v>
      </c>
      <c r="V457" s="1">
        <v>329</v>
      </c>
      <c r="W457" s="1">
        <v>310</v>
      </c>
      <c r="X457" s="1">
        <v>345</v>
      </c>
      <c r="Y457" s="1">
        <v>329</v>
      </c>
      <c r="Z457" s="1">
        <v>345</v>
      </c>
      <c r="AA457" s="1">
        <v>329</v>
      </c>
      <c r="AB457" s="7">
        <f t="shared" si="120"/>
        <v>5.7750759878419453</v>
      </c>
      <c r="AC457" s="7">
        <f t="shared" si="121"/>
        <v>4.63768115942029</v>
      </c>
      <c r="AD457" s="7">
        <f t="shared" si="125"/>
        <v>4.63768115942029</v>
      </c>
      <c r="AE457" s="1" t="b">
        <f t="shared" si="126"/>
        <v>0</v>
      </c>
      <c r="AF457" s="1">
        <v>313930</v>
      </c>
      <c r="AG457" s="1" t="s">
        <v>497</v>
      </c>
      <c r="AH457" s="1">
        <v>349</v>
      </c>
      <c r="AI457" s="1">
        <v>303</v>
      </c>
      <c r="AJ457" s="7">
        <f t="shared" si="127"/>
        <v>13.180515759312319</v>
      </c>
      <c r="AK457" s="1" t="b">
        <f t="shared" si="128"/>
        <v>0</v>
      </c>
      <c r="AL457" s="1">
        <v>313930</v>
      </c>
      <c r="AM457" s="1" t="s">
        <v>497</v>
      </c>
      <c r="AN457" s="1">
        <v>294</v>
      </c>
      <c r="AO457" s="1">
        <v>249</v>
      </c>
      <c r="AP457" s="7">
        <f t="shared" si="129"/>
        <v>15.306122448979592</v>
      </c>
      <c r="AQ457" s="1" t="b">
        <f t="shared" si="130"/>
        <v>0</v>
      </c>
      <c r="AR457" s="1">
        <v>313930</v>
      </c>
      <c r="AS457" s="1" t="s">
        <v>497</v>
      </c>
      <c r="AT457" s="4" t="str">
        <f t="shared" si="132"/>
        <v>N</v>
      </c>
      <c r="AU457" s="4" t="str">
        <f t="shared" si="133"/>
        <v>N</v>
      </c>
      <c r="AV457" s="4" t="str">
        <f t="shared" si="134"/>
        <v>N</v>
      </c>
      <c r="AW457" s="4" t="str">
        <f t="shared" si="135"/>
        <v>S</v>
      </c>
      <c r="AX457" s="4" t="str">
        <f t="shared" si="136"/>
        <v>N</v>
      </c>
      <c r="AY457" s="4" t="str">
        <f t="shared" si="137"/>
        <v>Risco Alto</v>
      </c>
    </row>
    <row r="458" spans="1:51" ht="16.5" x14ac:dyDescent="0.3">
      <c r="A458" s="1" t="s">
        <v>1717</v>
      </c>
      <c r="B458" s="1" t="s">
        <v>498</v>
      </c>
      <c r="C458">
        <v>1285</v>
      </c>
      <c r="D458" s="5">
        <v>81455</v>
      </c>
      <c r="E458" s="6">
        <f t="shared" si="122"/>
        <v>1.5775581609477625</v>
      </c>
      <c r="F458" s="7">
        <v>67.42</v>
      </c>
      <c r="G458" s="7">
        <v>78.77</v>
      </c>
      <c r="H458" s="7">
        <v>66.400000000000006</v>
      </c>
      <c r="I458" s="7">
        <v>78.89</v>
      </c>
      <c r="J458" s="7">
        <v>81.73</v>
      </c>
      <c r="K458" s="7">
        <v>85.13</v>
      </c>
      <c r="L458" s="7">
        <v>79.23</v>
      </c>
      <c r="M458" s="7">
        <v>80.25</v>
      </c>
      <c r="N458" s="1">
        <v>88.99</v>
      </c>
      <c r="O458" s="7">
        <v>70.150000000000006</v>
      </c>
      <c r="P458" s="7">
        <v>84.34</v>
      </c>
      <c r="Q458" s="12">
        <f t="shared" si="131"/>
        <v>0</v>
      </c>
      <c r="R458" s="7">
        <f t="shared" si="123"/>
        <v>0</v>
      </c>
      <c r="S458" s="1" t="b">
        <f t="shared" si="124"/>
        <v>1</v>
      </c>
      <c r="T458" s="1">
        <v>313940</v>
      </c>
      <c r="U458" s="1" t="s">
        <v>498</v>
      </c>
      <c r="V458" s="1">
        <v>1295</v>
      </c>
      <c r="W458" s="1">
        <v>1320</v>
      </c>
      <c r="X458" s="1">
        <v>1323</v>
      </c>
      <c r="Y458" s="1">
        <v>1345</v>
      </c>
      <c r="Z458" s="1">
        <v>1318</v>
      </c>
      <c r="AA458" s="1">
        <v>1342</v>
      </c>
      <c r="AB458" s="7">
        <f t="shared" si="120"/>
        <v>-1.9305019305019304</v>
      </c>
      <c r="AC458" s="7">
        <f t="shared" si="121"/>
        <v>-1.6628873771730914</v>
      </c>
      <c r="AD458" s="7">
        <f t="shared" si="125"/>
        <v>-1.8209408194233687</v>
      </c>
      <c r="AE458" s="1" t="b">
        <f t="shared" si="126"/>
        <v>0</v>
      </c>
      <c r="AF458" s="1">
        <v>313940</v>
      </c>
      <c r="AG458" s="1" t="s">
        <v>498</v>
      </c>
      <c r="AH458" s="1">
        <v>1332</v>
      </c>
      <c r="AI458" s="1">
        <v>1275</v>
      </c>
      <c r="AJ458" s="7">
        <f t="shared" si="127"/>
        <v>4.2792792792792795</v>
      </c>
      <c r="AK458" s="1" t="b">
        <f t="shared" si="128"/>
        <v>0</v>
      </c>
      <c r="AL458" s="1">
        <v>313940</v>
      </c>
      <c r="AM458" s="1" t="s">
        <v>498</v>
      </c>
      <c r="AN458" s="1">
        <v>1318</v>
      </c>
      <c r="AO458" s="1">
        <v>1235</v>
      </c>
      <c r="AP458" s="7">
        <f t="shared" si="129"/>
        <v>6.2974203338391499</v>
      </c>
      <c r="AQ458" s="1" t="b">
        <f t="shared" si="130"/>
        <v>0</v>
      </c>
      <c r="AR458" s="1">
        <v>313940</v>
      </c>
      <c r="AS458" s="1" t="s">
        <v>498</v>
      </c>
      <c r="AT458" s="4" t="str">
        <f t="shared" si="132"/>
        <v>N</v>
      </c>
      <c r="AU458" s="4" t="str">
        <f t="shared" si="133"/>
        <v>N</v>
      </c>
      <c r="AV458" s="4" t="str">
        <f t="shared" si="134"/>
        <v>N</v>
      </c>
      <c r="AW458" s="4" t="str">
        <f t="shared" si="135"/>
        <v>S</v>
      </c>
      <c r="AX458" s="4" t="str">
        <f t="shared" si="136"/>
        <v>N</v>
      </c>
      <c r="AY458" s="4" t="str">
        <f t="shared" si="137"/>
        <v>Risco Alto</v>
      </c>
    </row>
    <row r="459" spans="1:51" ht="16.5" x14ac:dyDescent="0.3">
      <c r="A459" s="1" t="s">
        <v>1719</v>
      </c>
      <c r="B459" s="1" t="s">
        <v>499</v>
      </c>
      <c r="C459">
        <v>291</v>
      </c>
      <c r="D459" s="5">
        <v>21587</v>
      </c>
      <c r="E459" s="6">
        <f t="shared" si="122"/>
        <v>1.3480335387038496</v>
      </c>
      <c r="F459" s="7">
        <v>39.090000000000003</v>
      </c>
      <c r="G459" s="7">
        <v>91.88</v>
      </c>
      <c r="H459" s="7">
        <v>35.53</v>
      </c>
      <c r="I459" s="7">
        <v>93.4</v>
      </c>
      <c r="J459" s="7">
        <v>100</v>
      </c>
      <c r="K459" s="7">
        <v>96.45</v>
      </c>
      <c r="L459" s="7">
        <v>96.95</v>
      </c>
      <c r="M459" s="7">
        <v>95.94</v>
      </c>
      <c r="N459" s="1">
        <v>109.14</v>
      </c>
      <c r="O459" s="7">
        <v>86.8</v>
      </c>
      <c r="P459" s="7">
        <v>86.29</v>
      </c>
      <c r="Q459" s="12">
        <f t="shared" si="131"/>
        <v>6</v>
      </c>
      <c r="R459" s="7">
        <f t="shared" si="123"/>
        <v>54.54545454545454</v>
      </c>
      <c r="S459" s="1" t="b">
        <f t="shared" si="124"/>
        <v>1</v>
      </c>
      <c r="T459" s="1">
        <v>313950</v>
      </c>
      <c r="U459" s="1" t="s">
        <v>499</v>
      </c>
      <c r="V459" s="1">
        <v>217</v>
      </c>
      <c r="W459" s="1">
        <v>231</v>
      </c>
      <c r="X459" s="1">
        <v>223</v>
      </c>
      <c r="Y459" s="1">
        <v>239</v>
      </c>
      <c r="Z459" s="1">
        <v>223</v>
      </c>
      <c r="AA459" s="1">
        <v>239</v>
      </c>
      <c r="AB459" s="7">
        <f t="shared" si="120"/>
        <v>-6.4516129032258061</v>
      </c>
      <c r="AC459" s="7">
        <f t="shared" si="121"/>
        <v>-7.1748878923766819</v>
      </c>
      <c r="AD459" s="7">
        <f t="shared" si="125"/>
        <v>-7.1748878923766819</v>
      </c>
      <c r="AE459" s="1" t="b">
        <f t="shared" si="126"/>
        <v>0</v>
      </c>
      <c r="AF459" s="1">
        <v>313950</v>
      </c>
      <c r="AG459" s="1" t="s">
        <v>499</v>
      </c>
      <c r="AH459" s="1">
        <v>227</v>
      </c>
      <c r="AI459" s="1">
        <v>218</v>
      </c>
      <c r="AJ459" s="7">
        <f t="shared" si="127"/>
        <v>3.9647577092511015</v>
      </c>
      <c r="AK459" s="1" t="b">
        <f t="shared" si="128"/>
        <v>0</v>
      </c>
      <c r="AL459" s="1">
        <v>313950</v>
      </c>
      <c r="AM459" s="1" t="s">
        <v>499</v>
      </c>
      <c r="AN459" s="1">
        <v>227</v>
      </c>
      <c r="AO459" s="1">
        <v>216</v>
      </c>
      <c r="AP459" s="7">
        <f t="shared" si="129"/>
        <v>4.8458149779735686</v>
      </c>
      <c r="AQ459" s="1" t="b">
        <f t="shared" si="130"/>
        <v>0</v>
      </c>
      <c r="AR459" s="1">
        <v>313950</v>
      </c>
      <c r="AS459" s="1" t="s">
        <v>499</v>
      </c>
      <c r="AT459" s="4" t="str">
        <f t="shared" si="132"/>
        <v>N</v>
      </c>
      <c r="AU459" s="4" t="str">
        <f t="shared" si="133"/>
        <v>N</v>
      </c>
      <c r="AV459" s="4" t="str">
        <f t="shared" si="134"/>
        <v>N</v>
      </c>
      <c r="AW459" s="4" t="str">
        <f t="shared" si="135"/>
        <v>S</v>
      </c>
      <c r="AX459" s="4" t="str">
        <f t="shared" si="136"/>
        <v>N</v>
      </c>
      <c r="AY459" s="4" t="str">
        <f t="shared" si="137"/>
        <v>Risco Alto</v>
      </c>
    </row>
    <row r="460" spans="1:51" ht="16.5" x14ac:dyDescent="0.3">
      <c r="A460" s="1" t="s">
        <v>1400</v>
      </c>
      <c r="B460" s="1" t="s">
        <v>500</v>
      </c>
      <c r="C460">
        <v>322</v>
      </c>
      <c r="D460" s="5">
        <v>27148</v>
      </c>
      <c r="E460" s="6">
        <f t="shared" si="122"/>
        <v>1.1860910564314131</v>
      </c>
      <c r="F460" s="7">
        <v>185.84</v>
      </c>
      <c r="G460" s="7">
        <v>144.25</v>
      </c>
      <c r="H460" s="7">
        <v>169.91</v>
      </c>
      <c r="I460" s="7">
        <v>153.97999999999999</v>
      </c>
      <c r="J460" s="7">
        <v>160.18</v>
      </c>
      <c r="K460" s="7">
        <v>162.83000000000001</v>
      </c>
      <c r="L460" s="7">
        <v>159.29</v>
      </c>
      <c r="M460" s="7">
        <v>161.94999999999999</v>
      </c>
      <c r="N460" s="1">
        <v>187.61</v>
      </c>
      <c r="O460" s="7">
        <v>169.03</v>
      </c>
      <c r="P460" s="7">
        <v>167.26</v>
      </c>
      <c r="Q460" s="12">
        <f t="shared" si="131"/>
        <v>11</v>
      </c>
      <c r="R460" s="7">
        <f t="shared" si="123"/>
        <v>100</v>
      </c>
      <c r="S460" s="1" t="b">
        <f t="shared" si="124"/>
        <v>1</v>
      </c>
      <c r="T460" s="1">
        <v>313960</v>
      </c>
      <c r="U460" s="1" t="s">
        <v>500</v>
      </c>
      <c r="V460" s="1">
        <v>316</v>
      </c>
      <c r="W460" s="1">
        <v>312</v>
      </c>
      <c r="X460" s="1">
        <v>352</v>
      </c>
      <c r="Y460" s="1">
        <v>345</v>
      </c>
      <c r="Z460" s="1">
        <v>352</v>
      </c>
      <c r="AA460" s="1">
        <v>344</v>
      </c>
      <c r="AB460" s="7">
        <f t="shared" si="120"/>
        <v>1.2658227848101267</v>
      </c>
      <c r="AC460" s="7">
        <f t="shared" si="121"/>
        <v>1.9886363636363635</v>
      </c>
      <c r="AD460" s="7">
        <f t="shared" si="125"/>
        <v>2.2727272727272729</v>
      </c>
      <c r="AE460" s="1" t="b">
        <f t="shared" si="126"/>
        <v>0</v>
      </c>
      <c r="AF460" s="1">
        <v>313960</v>
      </c>
      <c r="AG460" s="1" t="s">
        <v>500</v>
      </c>
      <c r="AH460" s="1">
        <v>331</v>
      </c>
      <c r="AI460" s="1">
        <v>309</v>
      </c>
      <c r="AJ460" s="7">
        <f t="shared" si="127"/>
        <v>6.6465256797583088</v>
      </c>
      <c r="AK460" s="1" t="b">
        <f t="shared" si="128"/>
        <v>0</v>
      </c>
      <c r="AL460" s="1">
        <v>313960</v>
      </c>
      <c r="AM460" s="1" t="s">
        <v>500</v>
      </c>
      <c r="AN460" s="1">
        <v>333</v>
      </c>
      <c r="AO460" s="1">
        <v>311</v>
      </c>
      <c r="AP460" s="7">
        <f t="shared" si="129"/>
        <v>6.606606606606606</v>
      </c>
      <c r="AQ460" s="1" t="b">
        <f t="shared" si="130"/>
        <v>0</v>
      </c>
      <c r="AR460" s="1">
        <v>313960</v>
      </c>
      <c r="AS460" s="1" t="s">
        <v>500</v>
      </c>
      <c r="AT460" s="4" t="str">
        <f t="shared" si="132"/>
        <v>S</v>
      </c>
      <c r="AU460" s="4" t="str">
        <f t="shared" si="133"/>
        <v>N</v>
      </c>
      <c r="AV460" s="4" t="str">
        <f t="shared" si="134"/>
        <v>N</v>
      </c>
      <c r="AW460" s="4" t="str">
        <f t="shared" si="135"/>
        <v>N</v>
      </c>
      <c r="AX460" s="4" t="str">
        <f t="shared" si="136"/>
        <v>N</v>
      </c>
      <c r="AY460" s="4" t="str">
        <f t="shared" si="137"/>
        <v>Risco muito baixo</v>
      </c>
    </row>
    <row r="461" spans="1:51" ht="16.5" x14ac:dyDescent="0.3">
      <c r="A461" s="1" t="s">
        <v>1613</v>
      </c>
      <c r="B461" s="1" t="s">
        <v>501</v>
      </c>
      <c r="C461">
        <v>137</v>
      </c>
      <c r="D461" s="5">
        <v>11928</v>
      </c>
      <c r="E461" s="6">
        <f t="shared" si="122"/>
        <v>1.1485580147551977</v>
      </c>
      <c r="F461" s="7">
        <v>41.58</v>
      </c>
      <c r="G461" s="7">
        <v>97.03</v>
      </c>
      <c r="H461" s="7">
        <v>31.68</v>
      </c>
      <c r="I461" s="7">
        <v>89.11</v>
      </c>
      <c r="J461" s="7">
        <v>85.15</v>
      </c>
      <c r="K461" s="7">
        <v>96.04</v>
      </c>
      <c r="L461" s="7">
        <v>85.15</v>
      </c>
      <c r="M461" s="7">
        <v>85.15</v>
      </c>
      <c r="N461" s="1">
        <v>79.209999999999994</v>
      </c>
      <c r="O461" s="7">
        <v>70.3</v>
      </c>
      <c r="P461" s="7">
        <v>96.04</v>
      </c>
      <c r="Q461" s="12">
        <f t="shared" si="131"/>
        <v>3</v>
      </c>
      <c r="R461" s="7">
        <f t="shared" si="123"/>
        <v>27.27272727272727</v>
      </c>
      <c r="S461" s="1" t="b">
        <f t="shared" si="124"/>
        <v>1</v>
      </c>
      <c r="T461" s="1">
        <v>313980</v>
      </c>
      <c r="U461" s="1" t="s">
        <v>501</v>
      </c>
      <c r="V461" s="1">
        <v>139</v>
      </c>
      <c r="W461" s="1">
        <v>145</v>
      </c>
      <c r="X461" s="1">
        <v>145</v>
      </c>
      <c r="Y461" s="1">
        <v>149</v>
      </c>
      <c r="Z461" s="1">
        <v>145</v>
      </c>
      <c r="AA461" s="1">
        <v>149</v>
      </c>
      <c r="AB461" s="7">
        <f t="shared" si="120"/>
        <v>-4.3165467625899279</v>
      </c>
      <c r="AC461" s="7">
        <f t="shared" si="121"/>
        <v>-2.7586206896551726</v>
      </c>
      <c r="AD461" s="7">
        <f t="shared" si="125"/>
        <v>-2.7586206896551726</v>
      </c>
      <c r="AE461" s="1" t="b">
        <f t="shared" si="126"/>
        <v>0</v>
      </c>
      <c r="AF461" s="1">
        <v>313980</v>
      </c>
      <c r="AG461" s="1" t="s">
        <v>501</v>
      </c>
      <c r="AH461" s="1">
        <v>142</v>
      </c>
      <c r="AI461" s="1">
        <v>147</v>
      </c>
      <c r="AJ461" s="7">
        <f t="shared" si="127"/>
        <v>-3.5211267605633805</v>
      </c>
      <c r="AK461" s="1" t="b">
        <f t="shared" si="128"/>
        <v>0</v>
      </c>
      <c r="AL461" s="1">
        <v>313980</v>
      </c>
      <c r="AM461" s="1" t="s">
        <v>501</v>
      </c>
      <c r="AN461" s="1">
        <v>142</v>
      </c>
      <c r="AO461" s="1">
        <v>137</v>
      </c>
      <c r="AP461" s="7">
        <f t="shared" si="129"/>
        <v>3.5211267605633805</v>
      </c>
      <c r="AQ461" s="1" t="b">
        <f t="shared" si="130"/>
        <v>0</v>
      </c>
      <c r="AR461" s="1">
        <v>313980</v>
      </c>
      <c r="AS461" s="1" t="s">
        <v>501</v>
      </c>
      <c r="AT461" s="4" t="str">
        <f t="shared" si="132"/>
        <v>N</v>
      </c>
      <c r="AU461" s="4" t="str">
        <f t="shared" si="133"/>
        <v>N</v>
      </c>
      <c r="AV461" s="4" t="str">
        <f t="shared" si="134"/>
        <v>N</v>
      </c>
      <c r="AW461" s="4" t="str">
        <f t="shared" si="135"/>
        <v>S</v>
      </c>
      <c r="AX461" s="4" t="str">
        <f t="shared" si="136"/>
        <v>N</v>
      </c>
      <c r="AY461" s="4" t="str">
        <f t="shared" si="137"/>
        <v>Risco Alto</v>
      </c>
    </row>
    <row r="462" spans="1:51" ht="16.5" x14ac:dyDescent="0.3">
      <c r="A462" s="1" t="s">
        <v>2258</v>
      </c>
      <c r="B462" s="1" t="s">
        <v>502</v>
      </c>
      <c r="C462">
        <v>85</v>
      </c>
      <c r="D462" s="5">
        <v>7304</v>
      </c>
      <c r="E462" s="6">
        <f t="shared" si="122"/>
        <v>1.1637458926615554</v>
      </c>
      <c r="F462" s="7">
        <v>66.040000000000006</v>
      </c>
      <c r="G462" s="7">
        <v>83.02</v>
      </c>
      <c r="H462" s="7">
        <v>62.26</v>
      </c>
      <c r="I462" s="7">
        <v>94.34</v>
      </c>
      <c r="J462" s="7">
        <v>86.79</v>
      </c>
      <c r="K462" s="7">
        <v>90.57</v>
      </c>
      <c r="L462" s="7">
        <v>86.79</v>
      </c>
      <c r="M462" s="7">
        <v>83.02</v>
      </c>
      <c r="N462" s="1">
        <v>90.57</v>
      </c>
      <c r="O462" s="7">
        <v>107.55</v>
      </c>
      <c r="P462" s="7">
        <v>92.45</v>
      </c>
      <c r="Q462" s="12">
        <f t="shared" si="131"/>
        <v>1</v>
      </c>
      <c r="R462" s="7">
        <f t="shared" si="123"/>
        <v>9.0909090909090917</v>
      </c>
      <c r="S462" s="1" t="b">
        <f t="shared" si="124"/>
        <v>1</v>
      </c>
      <c r="T462" s="1">
        <v>313970</v>
      </c>
      <c r="U462" s="1" t="s">
        <v>502</v>
      </c>
      <c r="V462" s="1">
        <v>76</v>
      </c>
      <c r="W462" s="1">
        <v>88</v>
      </c>
      <c r="X462" s="1">
        <v>77</v>
      </c>
      <c r="Y462" s="1">
        <v>95</v>
      </c>
      <c r="Z462" s="1">
        <v>77</v>
      </c>
      <c r="AA462" s="1">
        <v>95</v>
      </c>
      <c r="AB462" s="7">
        <f t="shared" si="120"/>
        <v>-15.789473684210526</v>
      </c>
      <c r="AC462" s="7">
        <f t="shared" si="121"/>
        <v>-23.376623376623375</v>
      </c>
      <c r="AD462" s="7">
        <f t="shared" si="125"/>
        <v>-23.376623376623375</v>
      </c>
      <c r="AE462" s="1" t="b">
        <f t="shared" si="126"/>
        <v>0</v>
      </c>
      <c r="AF462" s="1">
        <v>313970</v>
      </c>
      <c r="AG462" s="1" t="s">
        <v>502</v>
      </c>
      <c r="AH462" s="1">
        <v>79</v>
      </c>
      <c r="AI462" s="1">
        <v>92</v>
      </c>
      <c r="AJ462" s="7">
        <f t="shared" si="127"/>
        <v>-16.455696202531644</v>
      </c>
      <c r="AK462" s="1" t="b">
        <f t="shared" si="128"/>
        <v>0</v>
      </c>
      <c r="AL462" s="1">
        <v>313970</v>
      </c>
      <c r="AM462" s="1" t="s">
        <v>502</v>
      </c>
      <c r="AN462" s="1">
        <v>78</v>
      </c>
      <c r="AO462" s="1">
        <v>95</v>
      </c>
      <c r="AP462" s="7">
        <f t="shared" si="129"/>
        <v>-21.794871794871796</v>
      </c>
      <c r="AQ462" s="1" t="b">
        <f t="shared" si="130"/>
        <v>0</v>
      </c>
      <c r="AR462" s="1">
        <v>313970</v>
      </c>
      <c r="AS462" s="1" t="s">
        <v>502</v>
      </c>
      <c r="AT462" s="4" t="str">
        <f t="shared" si="132"/>
        <v>N</v>
      </c>
      <c r="AU462" s="4" t="str">
        <f t="shared" si="133"/>
        <v>N</v>
      </c>
      <c r="AV462" s="4" t="str">
        <f t="shared" si="134"/>
        <v>N</v>
      </c>
      <c r="AW462" s="4" t="str">
        <f t="shared" si="135"/>
        <v>S</v>
      </c>
      <c r="AX462" s="4" t="str">
        <f t="shared" si="136"/>
        <v>N</v>
      </c>
      <c r="AY462" s="4" t="str">
        <f t="shared" si="137"/>
        <v>Risco Alto</v>
      </c>
    </row>
    <row r="463" spans="1:51" ht="16.5" x14ac:dyDescent="0.3">
      <c r="A463" s="1" t="s">
        <v>2129</v>
      </c>
      <c r="B463" s="1" t="s">
        <v>503</v>
      </c>
      <c r="C463">
        <v>166</v>
      </c>
      <c r="D463" s="5">
        <v>14157</v>
      </c>
      <c r="E463" s="6">
        <f t="shared" si="122"/>
        <v>1.1725648089284453</v>
      </c>
      <c r="F463" s="7">
        <v>104.1</v>
      </c>
      <c r="G463" s="7">
        <v>93.44</v>
      </c>
      <c r="H463" s="7">
        <v>102.46</v>
      </c>
      <c r="I463" s="7">
        <v>96.72</v>
      </c>
      <c r="J463" s="7">
        <v>93.44</v>
      </c>
      <c r="K463" s="7">
        <v>98.36</v>
      </c>
      <c r="L463" s="7">
        <v>77.05</v>
      </c>
      <c r="M463" s="7">
        <v>83.61</v>
      </c>
      <c r="N463" s="1">
        <v>95.08</v>
      </c>
      <c r="O463" s="7">
        <v>81.150000000000006</v>
      </c>
      <c r="P463" s="7">
        <v>109.02</v>
      </c>
      <c r="Q463" s="12">
        <f t="shared" si="131"/>
        <v>7</v>
      </c>
      <c r="R463" s="7">
        <f t="shared" si="123"/>
        <v>63.636363636363633</v>
      </c>
      <c r="S463" s="1" t="b">
        <f t="shared" si="124"/>
        <v>1</v>
      </c>
      <c r="T463" s="1">
        <v>313990</v>
      </c>
      <c r="U463" s="1" t="s">
        <v>503</v>
      </c>
      <c r="V463" s="1">
        <v>200</v>
      </c>
      <c r="W463" s="1">
        <v>200</v>
      </c>
      <c r="X463" s="1">
        <v>206</v>
      </c>
      <c r="Y463" s="1">
        <v>205</v>
      </c>
      <c r="Z463" s="1">
        <v>206</v>
      </c>
      <c r="AA463" s="1">
        <v>205</v>
      </c>
      <c r="AB463" s="7">
        <f t="shared" si="120"/>
        <v>0</v>
      </c>
      <c r="AC463" s="7">
        <f t="shared" si="121"/>
        <v>0.48543689320388345</v>
      </c>
      <c r="AD463" s="7">
        <f t="shared" si="125"/>
        <v>0.48543689320388345</v>
      </c>
      <c r="AE463" s="1" t="b">
        <f t="shared" si="126"/>
        <v>0</v>
      </c>
      <c r="AF463" s="1">
        <v>313990</v>
      </c>
      <c r="AG463" s="1" t="s">
        <v>503</v>
      </c>
      <c r="AH463" s="1">
        <v>209</v>
      </c>
      <c r="AI463" s="1">
        <v>199</v>
      </c>
      <c r="AJ463" s="7">
        <f t="shared" si="127"/>
        <v>4.7846889952153111</v>
      </c>
      <c r="AK463" s="1" t="b">
        <f t="shared" si="128"/>
        <v>0</v>
      </c>
      <c r="AL463" s="1">
        <v>313990</v>
      </c>
      <c r="AM463" s="1" t="s">
        <v>503</v>
      </c>
      <c r="AN463" s="1">
        <v>207</v>
      </c>
      <c r="AO463" s="1">
        <v>192</v>
      </c>
      <c r="AP463" s="7">
        <f t="shared" si="129"/>
        <v>7.2463768115942031</v>
      </c>
      <c r="AQ463" s="1" t="b">
        <f t="shared" si="130"/>
        <v>0</v>
      </c>
      <c r="AR463" s="1">
        <v>313990</v>
      </c>
      <c r="AS463" s="1" t="s">
        <v>503</v>
      </c>
      <c r="AT463" s="4" t="str">
        <f t="shared" si="132"/>
        <v>N</v>
      </c>
      <c r="AU463" s="4" t="str">
        <f t="shared" si="133"/>
        <v>N</v>
      </c>
      <c r="AV463" s="4" t="str">
        <f t="shared" si="134"/>
        <v>N</v>
      </c>
      <c r="AW463" s="4" t="str">
        <f t="shared" si="135"/>
        <v>S</v>
      </c>
      <c r="AX463" s="4" t="str">
        <f t="shared" si="136"/>
        <v>N</v>
      </c>
      <c r="AY463" s="4" t="str">
        <f t="shared" si="137"/>
        <v>Risco Alto</v>
      </c>
    </row>
    <row r="464" spans="1:51" ht="16.5" x14ac:dyDescent="0.3">
      <c r="A464" s="1" t="s">
        <v>1057</v>
      </c>
      <c r="B464" s="1" t="s">
        <v>504</v>
      </c>
      <c r="C464">
        <v>881</v>
      </c>
      <c r="D464" s="5">
        <v>55353</v>
      </c>
      <c r="E464" s="6">
        <f t="shared" si="122"/>
        <v>1.5916029844814192</v>
      </c>
      <c r="F464" s="7">
        <v>78.13</v>
      </c>
      <c r="G464" s="7">
        <v>74.010000000000005</v>
      </c>
      <c r="H464" s="7">
        <v>75.44</v>
      </c>
      <c r="I464" s="7">
        <v>76.069999999999993</v>
      </c>
      <c r="J464" s="7">
        <v>72.58</v>
      </c>
      <c r="K464" s="7">
        <v>77.34</v>
      </c>
      <c r="L464" s="7">
        <v>72.58</v>
      </c>
      <c r="M464" s="7">
        <v>72.27</v>
      </c>
      <c r="N464" s="1">
        <v>87.8</v>
      </c>
      <c r="O464" s="7">
        <v>77.81</v>
      </c>
      <c r="P464" s="7">
        <v>87.48</v>
      </c>
      <c r="Q464" s="12">
        <f t="shared" si="131"/>
        <v>0</v>
      </c>
      <c r="R464" s="7">
        <f t="shared" si="123"/>
        <v>0</v>
      </c>
      <c r="S464" s="1" t="b">
        <f t="shared" si="124"/>
        <v>1</v>
      </c>
      <c r="T464" s="1">
        <v>314000</v>
      </c>
      <c r="U464" s="1" t="s">
        <v>504</v>
      </c>
      <c r="V464" s="1">
        <v>944</v>
      </c>
      <c r="W464" s="1">
        <v>955</v>
      </c>
      <c r="X464" s="1">
        <v>953</v>
      </c>
      <c r="Y464" s="1">
        <v>970</v>
      </c>
      <c r="Z464" s="1">
        <v>951</v>
      </c>
      <c r="AA464" s="1">
        <v>969</v>
      </c>
      <c r="AB464" s="7">
        <f t="shared" si="120"/>
        <v>-1.1652542372881356</v>
      </c>
      <c r="AC464" s="7">
        <f t="shared" si="121"/>
        <v>-1.7838405036726128</v>
      </c>
      <c r="AD464" s="7">
        <f t="shared" si="125"/>
        <v>-1.8927444794952681</v>
      </c>
      <c r="AE464" s="1" t="b">
        <f t="shared" si="126"/>
        <v>0</v>
      </c>
      <c r="AF464" s="1">
        <v>314000</v>
      </c>
      <c r="AG464" s="1" t="s">
        <v>504</v>
      </c>
      <c r="AH464" s="1">
        <v>945</v>
      </c>
      <c r="AI464" s="1">
        <v>981</v>
      </c>
      <c r="AJ464" s="7">
        <f t="shared" si="127"/>
        <v>-3.8095238095238098</v>
      </c>
      <c r="AK464" s="1" t="b">
        <f t="shared" si="128"/>
        <v>0</v>
      </c>
      <c r="AL464" s="1">
        <v>314000</v>
      </c>
      <c r="AM464" s="1" t="s">
        <v>504</v>
      </c>
      <c r="AN464" s="1">
        <v>940</v>
      </c>
      <c r="AO464" s="1">
        <v>967</v>
      </c>
      <c r="AP464" s="7">
        <f t="shared" si="129"/>
        <v>-2.8723404255319149</v>
      </c>
      <c r="AQ464" s="1" t="b">
        <f t="shared" si="130"/>
        <v>0</v>
      </c>
      <c r="AR464" s="1">
        <v>314000</v>
      </c>
      <c r="AS464" s="1" t="s">
        <v>504</v>
      </c>
      <c r="AT464" s="4" t="str">
        <f t="shared" si="132"/>
        <v>N</v>
      </c>
      <c r="AU464" s="4" t="str">
        <f t="shared" si="133"/>
        <v>N</v>
      </c>
      <c r="AV464" s="4" t="str">
        <f t="shared" si="134"/>
        <v>N</v>
      </c>
      <c r="AW464" s="4" t="str">
        <f t="shared" si="135"/>
        <v>S</v>
      </c>
      <c r="AX464" s="4" t="str">
        <f t="shared" si="136"/>
        <v>N</v>
      </c>
      <c r="AY464" s="4" t="str">
        <f t="shared" si="137"/>
        <v>Risco Alto</v>
      </c>
    </row>
    <row r="465" spans="1:51" ht="16.5" x14ac:dyDescent="0.3">
      <c r="A465" s="1" t="s">
        <v>1402</v>
      </c>
      <c r="B465" s="1" t="s">
        <v>505</v>
      </c>
      <c r="C465">
        <v>50</v>
      </c>
      <c r="D465" s="5">
        <v>4189</v>
      </c>
      <c r="E465" s="6">
        <f t="shared" si="122"/>
        <v>1.1936022917164</v>
      </c>
      <c r="F465" s="7">
        <v>21.43</v>
      </c>
      <c r="G465" s="7">
        <v>69.05</v>
      </c>
      <c r="H465" s="7">
        <v>7.14</v>
      </c>
      <c r="I465" s="7">
        <v>85.71</v>
      </c>
      <c r="J465" s="7">
        <v>73.81</v>
      </c>
      <c r="K465" s="7">
        <v>95.24</v>
      </c>
      <c r="L465" s="7">
        <v>73.81</v>
      </c>
      <c r="M465" s="7">
        <v>73.81</v>
      </c>
      <c r="N465" s="1">
        <v>80.95</v>
      </c>
      <c r="O465" s="7">
        <v>80.95</v>
      </c>
      <c r="P465" s="7">
        <v>50</v>
      </c>
      <c r="Q465" s="12">
        <f t="shared" si="131"/>
        <v>1</v>
      </c>
      <c r="R465" s="7">
        <f t="shared" si="123"/>
        <v>9.0909090909090917</v>
      </c>
      <c r="S465" s="1" t="b">
        <f t="shared" si="124"/>
        <v>1</v>
      </c>
      <c r="T465" s="1">
        <v>314010</v>
      </c>
      <c r="U465" s="1" t="s">
        <v>505</v>
      </c>
      <c r="V465" s="1">
        <v>50</v>
      </c>
      <c r="W465" s="1">
        <v>51</v>
      </c>
      <c r="X465" s="1">
        <v>51</v>
      </c>
      <c r="Y465" s="1">
        <v>52</v>
      </c>
      <c r="Z465" s="1">
        <v>51</v>
      </c>
      <c r="AA465" s="1">
        <v>52</v>
      </c>
      <c r="AB465" s="7">
        <f t="shared" si="120"/>
        <v>-2</v>
      </c>
      <c r="AC465" s="7">
        <f t="shared" si="121"/>
        <v>-1.9607843137254901</v>
      </c>
      <c r="AD465" s="7">
        <f t="shared" si="125"/>
        <v>-1.9607843137254901</v>
      </c>
      <c r="AE465" s="1" t="b">
        <f t="shared" si="126"/>
        <v>0</v>
      </c>
      <c r="AF465" s="1">
        <v>314010</v>
      </c>
      <c r="AG465" s="1" t="s">
        <v>505</v>
      </c>
      <c r="AH465" s="1">
        <v>56</v>
      </c>
      <c r="AI465" s="1">
        <v>62</v>
      </c>
      <c r="AJ465" s="7">
        <f t="shared" si="127"/>
        <v>-10.714285714285714</v>
      </c>
      <c r="AK465" s="1" t="b">
        <f t="shared" si="128"/>
        <v>0</v>
      </c>
      <c r="AL465" s="1">
        <v>314010</v>
      </c>
      <c r="AM465" s="1" t="s">
        <v>505</v>
      </c>
      <c r="AN465" s="1">
        <v>53</v>
      </c>
      <c r="AO465" s="1">
        <v>56</v>
      </c>
      <c r="AP465" s="7">
        <f t="shared" si="129"/>
        <v>-5.6603773584905666</v>
      </c>
      <c r="AQ465" s="1" t="b">
        <f t="shared" si="130"/>
        <v>0</v>
      </c>
      <c r="AR465" s="1">
        <v>314010</v>
      </c>
      <c r="AS465" s="1" t="s">
        <v>505</v>
      </c>
      <c r="AT465" s="4" t="str">
        <f t="shared" si="132"/>
        <v>N</v>
      </c>
      <c r="AU465" s="4" t="str">
        <f t="shared" si="133"/>
        <v>N</v>
      </c>
      <c r="AV465" s="4" t="str">
        <f t="shared" si="134"/>
        <v>N</v>
      </c>
      <c r="AW465" s="4" t="str">
        <f t="shared" si="135"/>
        <v>S</v>
      </c>
      <c r="AX465" s="4" t="str">
        <f t="shared" si="136"/>
        <v>N</v>
      </c>
      <c r="AY465" s="4" t="str">
        <f t="shared" si="137"/>
        <v>Risco Alto</v>
      </c>
    </row>
    <row r="466" spans="1:51" ht="16.5" x14ac:dyDescent="0.3">
      <c r="A466" s="1" t="s">
        <v>1059</v>
      </c>
      <c r="B466" s="1" t="s">
        <v>506</v>
      </c>
      <c r="C466">
        <v>212</v>
      </c>
      <c r="D466" s="5">
        <v>13594</v>
      </c>
      <c r="E466" s="6">
        <f t="shared" si="122"/>
        <v>1.5595115492128881</v>
      </c>
      <c r="F466" s="7">
        <v>40.29</v>
      </c>
      <c r="G466" s="7">
        <v>72.66</v>
      </c>
      <c r="H466" s="7">
        <v>35.97</v>
      </c>
      <c r="I466" s="7">
        <v>97.84</v>
      </c>
      <c r="J466" s="7">
        <v>94.96</v>
      </c>
      <c r="K466" s="7">
        <v>94.24</v>
      </c>
      <c r="L466" s="7">
        <v>94.96</v>
      </c>
      <c r="M466" s="7">
        <v>95.68</v>
      </c>
      <c r="N466" s="1">
        <v>121.58</v>
      </c>
      <c r="O466" s="7">
        <v>92.81</v>
      </c>
      <c r="P466" s="7">
        <v>128.78</v>
      </c>
      <c r="Q466" s="12">
        <f t="shared" si="131"/>
        <v>4</v>
      </c>
      <c r="R466" s="7">
        <f t="shared" si="123"/>
        <v>36.363636363636367</v>
      </c>
      <c r="S466" s="1" t="b">
        <f t="shared" si="124"/>
        <v>1</v>
      </c>
      <c r="T466" s="1">
        <v>314015</v>
      </c>
      <c r="U466" s="1" t="s">
        <v>506</v>
      </c>
      <c r="V466" s="1">
        <v>239</v>
      </c>
      <c r="W466" s="1">
        <v>208</v>
      </c>
      <c r="X466" s="1">
        <v>225</v>
      </c>
      <c r="Y466" s="1">
        <v>216</v>
      </c>
      <c r="Z466" s="1">
        <v>225</v>
      </c>
      <c r="AA466" s="1">
        <v>216</v>
      </c>
      <c r="AB466" s="7">
        <f t="shared" ref="AB466:AB529" si="138">(V466-W466)/V466*100</f>
        <v>12.97071129707113</v>
      </c>
      <c r="AC466" s="7">
        <f t="shared" ref="AC466:AC529" si="139">(X466-Y466)/X466*100</f>
        <v>4</v>
      </c>
      <c r="AD466" s="7">
        <f t="shared" si="125"/>
        <v>4</v>
      </c>
      <c r="AE466" s="1" t="b">
        <f t="shared" si="126"/>
        <v>0</v>
      </c>
      <c r="AF466" s="1">
        <v>314015</v>
      </c>
      <c r="AG466" s="1" t="s">
        <v>506</v>
      </c>
      <c r="AH466" s="1">
        <v>244</v>
      </c>
      <c r="AI466" s="1">
        <v>249</v>
      </c>
      <c r="AJ466" s="7">
        <f t="shared" si="127"/>
        <v>-2.0491803278688523</v>
      </c>
      <c r="AK466" s="1" t="b">
        <f t="shared" si="128"/>
        <v>0</v>
      </c>
      <c r="AL466" s="1">
        <v>314015</v>
      </c>
      <c r="AM466" s="1" t="s">
        <v>506</v>
      </c>
      <c r="AN466" s="1">
        <v>247</v>
      </c>
      <c r="AO466" s="1">
        <v>217</v>
      </c>
      <c r="AP466" s="7">
        <f t="shared" si="129"/>
        <v>12.145748987854251</v>
      </c>
      <c r="AQ466" s="1" t="b">
        <f t="shared" si="130"/>
        <v>0</v>
      </c>
      <c r="AR466" s="1">
        <v>314015</v>
      </c>
      <c r="AS466" s="1" t="s">
        <v>506</v>
      </c>
      <c r="AT466" s="4" t="str">
        <f t="shared" si="132"/>
        <v>N</v>
      </c>
      <c r="AU466" s="4" t="str">
        <f t="shared" si="133"/>
        <v>N</v>
      </c>
      <c r="AV466" s="4" t="str">
        <f t="shared" si="134"/>
        <v>N</v>
      </c>
      <c r="AW466" s="4" t="str">
        <f t="shared" si="135"/>
        <v>S</v>
      </c>
      <c r="AX466" s="4" t="str">
        <f t="shared" si="136"/>
        <v>N</v>
      </c>
      <c r="AY466" s="4" t="str">
        <f t="shared" si="137"/>
        <v>Risco Alto</v>
      </c>
    </row>
    <row r="467" spans="1:51" ht="16.5" x14ac:dyDescent="0.3">
      <c r="A467" s="1" t="s">
        <v>1615</v>
      </c>
      <c r="B467" s="1" t="s">
        <v>507</v>
      </c>
      <c r="C467">
        <v>34</v>
      </c>
      <c r="D467" s="5">
        <v>2818</v>
      </c>
      <c r="E467" s="6">
        <f t="shared" si="122"/>
        <v>1.2065294535131299</v>
      </c>
      <c r="F467" s="7">
        <v>40</v>
      </c>
      <c r="G467" s="7">
        <v>113.33</v>
      </c>
      <c r="H467" s="7">
        <v>40</v>
      </c>
      <c r="I467" s="7">
        <v>126.67</v>
      </c>
      <c r="J467" s="7">
        <v>160</v>
      </c>
      <c r="K467" s="7">
        <v>120</v>
      </c>
      <c r="L467" s="7">
        <v>160</v>
      </c>
      <c r="M467" s="7">
        <v>160</v>
      </c>
      <c r="N467" s="1">
        <v>133.33000000000001</v>
      </c>
      <c r="O467" s="7">
        <v>113.33</v>
      </c>
      <c r="P467" s="7">
        <v>146.66999999999999</v>
      </c>
      <c r="Q467" s="12">
        <f t="shared" si="131"/>
        <v>9</v>
      </c>
      <c r="R467" s="7">
        <f t="shared" si="123"/>
        <v>81.818181818181827</v>
      </c>
      <c r="S467" s="1" t="b">
        <f t="shared" si="124"/>
        <v>1</v>
      </c>
      <c r="T467" s="1">
        <v>314020</v>
      </c>
      <c r="U467" s="1" t="s">
        <v>507</v>
      </c>
      <c r="V467" s="1">
        <v>34</v>
      </c>
      <c r="W467" s="1">
        <v>33</v>
      </c>
      <c r="X467" s="1">
        <v>35</v>
      </c>
      <c r="Y467" s="1">
        <v>33</v>
      </c>
      <c r="Z467" s="1">
        <v>35</v>
      </c>
      <c r="AA467" s="1">
        <v>33</v>
      </c>
      <c r="AB467" s="7">
        <f t="shared" si="138"/>
        <v>2.9411764705882351</v>
      </c>
      <c r="AC467" s="7">
        <f t="shared" si="139"/>
        <v>5.7142857142857144</v>
      </c>
      <c r="AD467" s="7">
        <f t="shared" si="125"/>
        <v>5.7142857142857144</v>
      </c>
      <c r="AE467" s="1" t="b">
        <f t="shared" si="126"/>
        <v>0</v>
      </c>
      <c r="AF467" s="1">
        <v>314020</v>
      </c>
      <c r="AG467" s="1" t="s">
        <v>507</v>
      </c>
      <c r="AH467" s="1">
        <v>35</v>
      </c>
      <c r="AI467" s="1">
        <v>37</v>
      </c>
      <c r="AJ467" s="7">
        <f t="shared" si="127"/>
        <v>-5.7142857142857144</v>
      </c>
      <c r="AK467" s="1" t="b">
        <f t="shared" si="128"/>
        <v>0</v>
      </c>
      <c r="AL467" s="1">
        <v>314020</v>
      </c>
      <c r="AM467" s="1" t="s">
        <v>507</v>
      </c>
      <c r="AN467" s="1">
        <v>34</v>
      </c>
      <c r="AO467" s="1">
        <v>36</v>
      </c>
      <c r="AP467" s="7">
        <f t="shared" si="129"/>
        <v>-5.8823529411764701</v>
      </c>
      <c r="AQ467" s="1" t="b">
        <f t="shared" si="130"/>
        <v>0</v>
      </c>
      <c r="AR467" s="1">
        <v>314020</v>
      </c>
      <c r="AS467" s="1" t="s">
        <v>507</v>
      </c>
      <c r="AT467" s="4" t="str">
        <f t="shared" si="132"/>
        <v>N</v>
      </c>
      <c r="AU467" s="4" t="str">
        <f t="shared" si="133"/>
        <v>S</v>
      </c>
      <c r="AV467" s="4" t="str">
        <f t="shared" si="134"/>
        <v>N</v>
      </c>
      <c r="AW467" s="4" t="str">
        <f t="shared" si="135"/>
        <v>N</v>
      </c>
      <c r="AX467" s="4" t="str">
        <f t="shared" si="136"/>
        <v>N</v>
      </c>
      <c r="AY467" s="4" t="str">
        <f t="shared" si="137"/>
        <v>Risco Baixo</v>
      </c>
    </row>
    <row r="468" spans="1:51" ht="16.5" x14ac:dyDescent="0.3">
      <c r="A468" s="1" t="s">
        <v>1141</v>
      </c>
      <c r="B468" s="1" t="s">
        <v>508</v>
      </c>
      <c r="C468">
        <v>38</v>
      </c>
      <c r="D468" s="5">
        <v>4008</v>
      </c>
      <c r="E468" s="6">
        <f t="shared" si="122"/>
        <v>0.94810379241516973</v>
      </c>
      <c r="F468" s="7">
        <v>109.68</v>
      </c>
      <c r="G468" s="7">
        <v>93.55</v>
      </c>
      <c r="H468" s="7">
        <v>48.39</v>
      </c>
      <c r="I468" s="7">
        <v>80.650000000000006</v>
      </c>
      <c r="J468" s="7">
        <v>83.87</v>
      </c>
      <c r="K468" s="7">
        <v>109.68</v>
      </c>
      <c r="L468" s="7">
        <v>83.87</v>
      </c>
      <c r="M468" s="7">
        <v>83.87</v>
      </c>
      <c r="N468" s="1">
        <v>145.16</v>
      </c>
      <c r="O468" s="7">
        <v>106.45</v>
      </c>
      <c r="P468" s="7">
        <v>141.94</v>
      </c>
      <c r="Q468" s="12">
        <f t="shared" si="131"/>
        <v>6</v>
      </c>
      <c r="R468" s="7">
        <f t="shared" si="123"/>
        <v>54.54545454545454</v>
      </c>
      <c r="S468" s="1" t="b">
        <f t="shared" si="124"/>
        <v>1</v>
      </c>
      <c r="T468" s="1">
        <v>314030</v>
      </c>
      <c r="U468" s="1" t="s">
        <v>508</v>
      </c>
      <c r="V468" s="1">
        <v>51</v>
      </c>
      <c r="W468" s="1">
        <v>54</v>
      </c>
      <c r="X468" s="1">
        <v>52</v>
      </c>
      <c r="Y468" s="1">
        <v>58</v>
      </c>
      <c r="Z468" s="1">
        <v>52</v>
      </c>
      <c r="AA468" s="1">
        <v>58</v>
      </c>
      <c r="AB468" s="7">
        <f t="shared" si="138"/>
        <v>-5.8823529411764701</v>
      </c>
      <c r="AC468" s="7">
        <f t="shared" si="139"/>
        <v>-11.538461538461538</v>
      </c>
      <c r="AD468" s="7">
        <f t="shared" si="125"/>
        <v>-11.538461538461538</v>
      </c>
      <c r="AE468" s="1" t="b">
        <f t="shared" si="126"/>
        <v>0</v>
      </c>
      <c r="AF468" s="1">
        <v>314030</v>
      </c>
      <c r="AG468" s="1" t="s">
        <v>508</v>
      </c>
      <c r="AH468" s="1">
        <v>52</v>
      </c>
      <c r="AI468" s="1">
        <v>65</v>
      </c>
      <c r="AJ468" s="7">
        <f t="shared" si="127"/>
        <v>-25</v>
      </c>
      <c r="AK468" s="1" t="b">
        <f t="shared" si="128"/>
        <v>0</v>
      </c>
      <c r="AL468" s="1">
        <v>314030</v>
      </c>
      <c r="AM468" s="1" t="s">
        <v>508</v>
      </c>
      <c r="AN468" s="1">
        <v>53</v>
      </c>
      <c r="AO468" s="1">
        <v>64</v>
      </c>
      <c r="AP468" s="7">
        <f t="shared" si="129"/>
        <v>-20.754716981132077</v>
      </c>
      <c r="AQ468" s="1" t="b">
        <f t="shared" si="130"/>
        <v>0</v>
      </c>
      <c r="AR468" s="1">
        <v>314030</v>
      </c>
      <c r="AS468" s="1" t="s">
        <v>508</v>
      </c>
      <c r="AT468" s="4" t="str">
        <f t="shared" si="132"/>
        <v>N</v>
      </c>
      <c r="AU468" s="4" t="str">
        <f t="shared" si="133"/>
        <v>N</v>
      </c>
      <c r="AV468" s="4" t="str">
        <f t="shared" si="134"/>
        <v>N</v>
      </c>
      <c r="AW468" s="4" t="str">
        <f t="shared" si="135"/>
        <v>S</v>
      </c>
      <c r="AX468" s="4" t="str">
        <f t="shared" si="136"/>
        <v>N</v>
      </c>
      <c r="AY468" s="4" t="str">
        <f t="shared" si="137"/>
        <v>Risco Alto</v>
      </c>
    </row>
    <row r="469" spans="1:51" ht="16.5" x14ac:dyDescent="0.3">
      <c r="A469" s="1" t="s">
        <v>2131</v>
      </c>
      <c r="B469" s="1" t="s">
        <v>509</v>
      </c>
      <c r="C469">
        <v>36</v>
      </c>
      <c r="D469" s="5">
        <v>2919</v>
      </c>
      <c r="E469" s="6">
        <f t="shared" si="122"/>
        <v>1.2332990750256936</v>
      </c>
      <c r="F469" s="7">
        <v>130</v>
      </c>
      <c r="G469" s="7">
        <v>110</v>
      </c>
      <c r="H469" s="7">
        <v>130</v>
      </c>
      <c r="I469" s="7">
        <v>115</v>
      </c>
      <c r="J469" s="7">
        <v>130</v>
      </c>
      <c r="K469" s="7">
        <v>120</v>
      </c>
      <c r="L469" s="7">
        <v>125</v>
      </c>
      <c r="M469" s="7">
        <v>125</v>
      </c>
      <c r="N469" s="1">
        <v>130</v>
      </c>
      <c r="O469" s="7">
        <v>115</v>
      </c>
      <c r="P469" s="7">
        <v>135</v>
      </c>
      <c r="Q469" s="12">
        <f t="shared" si="131"/>
        <v>11</v>
      </c>
      <c r="R469" s="7">
        <f t="shared" si="123"/>
        <v>100</v>
      </c>
      <c r="S469" s="1" t="b">
        <f t="shared" si="124"/>
        <v>1</v>
      </c>
      <c r="T469" s="1">
        <v>314040</v>
      </c>
      <c r="U469" s="1" t="s">
        <v>509</v>
      </c>
      <c r="V469" s="1">
        <v>40</v>
      </c>
      <c r="W469" s="1">
        <v>38</v>
      </c>
      <c r="X469" s="1">
        <v>44</v>
      </c>
      <c r="Y469" s="1">
        <v>41</v>
      </c>
      <c r="Z469" s="1">
        <v>44</v>
      </c>
      <c r="AA469" s="1">
        <v>41</v>
      </c>
      <c r="AB469" s="7">
        <f t="shared" si="138"/>
        <v>5</v>
      </c>
      <c r="AC469" s="7">
        <f t="shared" si="139"/>
        <v>6.8181818181818175</v>
      </c>
      <c r="AD469" s="7">
        <f t="shared" si="125"/>
        <v>6.8181818181818175</v>
      </c>
      <c r="AE469" s="1" t="b">
        <f t="shared" si="126"/>
        <v>0</v>
      </c>
      <c r="AF469" s="1">
        <v>314040</v>
      </c>
      <c r="AG469" s="1" t="s">
        <v>509</v>
      </c>
      <c r="AH469" s="1">
        <v>45</v>
      </c>
      <c r="AI469" s="1">
        <v>39</v>
      </c>
      <c r="AJ469" s="7">
        <f t="shared" si="127"/>
        <v>13.333333333333334</v>
      </c>
      <c r="AK469" s="1" t="b">
        <f t="shared" si="128"/>
        <v>0</v>
      </c>
      <c r="AL469" s="1">
        <v>314040</v>
      </c>
      <c r="AM469" s="1" t="s">
        <v>509</v>
      </c>
      <c r="AN469" s="1">
        <v>44</v>
      </c>
      <c r="AO469" s="1">
        <v>39</v>
      </c>
      <c r="AP469" s="7">
        <f t="shared" si="129"/>
        <v>11.363636363636363</v>
      </c>
      <c r="AQ469" s="1" t="b">
        <f t="shared" si="130"/>
        <v>0</v>
      </c>
      <c r="AR469" s="1">
        <v>314040</v>
      </c>
      <c r="AS469" s="1" t="s">
        <v>509</v>
      </c>
      <c r="AT469" s="4" t="str">
        <f t="shared" si="132"/>
        <v>S</v>
      </c>
      <c r="AU469" s="4" t="str">
        <f t="shared" si="133"/>
        <v>N</v>
      </c>
      <c r="AV469" s="4" t="str">
        <f t="shared" si="134"/>
        <v>N</v>
      </c>
      <c r="AW469" s="4" t="str">
        <f t="shared" si="135"/>
        <v>N</v>
      </c>
      <c r="AX469" s="4" t="str">
        <f t="shared" si="136"/>
        <v>N</v>
      </c>
      <c r="AY469" s="4" t="str">
        <f t="shared" si="137"/>
        <v>Risco muito baixo</v>
      </c>
    </row>
    <row r="470" spans="1:51" ht="16.5" x14ac:dyDescent="0.3">
      <c r="A470" s="1" t="s">
        <v>1304</v>
      </c>
      <c r="B470" s="1" t="s">
        <v>510</v>
      </c>
      <c r="C470">
        <v>153</v>
      </c>
      <c r="D470" s="5">
        <v>12731</v>
      </c>
      <c r="E470" s="6">
        <f t="shared" si="122"/>
        <v>1.2017909040923729</v>
      </c>
      <c r="F470" s="7">
        <v>71.13</v>
      </c>
      <c r="G470" s="7">
        <v>94.85</v>
      </c>
      <c r="H470" s="7">
        <v>36.08</v>
      </c>
      <c r="I470" s="7">
        <v>94.85</v>
      </c>
      <c r="J470" s="7">
        <v>91.75</v>
      </c>
      <c r="K470" s="7">
        <v>100</v>
      </c>
      <c r="L470" s="7">
        <v>91.75</v>
      </c>
      <c r="M470" s="7">
        <v>91.75</v>
      </c>
      <c r="N470" s="1">
        <v>97.94</v>
      </c>
      <c r="O470" s="7">
        <v>87.63</v>
      </c>
      <c r="P470" s="7">
        <v>95.88</v>
      </c>
      <c r="Q470" s="12">
        <f t="shared" si="131"/>
        <v>4</v>
      </c>
      <c r="R470" s="7">
        <f t="shared" si="123"/>
        <v>36.363636363636367</v>
      </c>
      <c r="S470" s="1" t="b">
        <f t="shared" si="124"/>
        <v>1</v>
      </c>
      <c r="T470" s="1">
        <v>314050</v>
      </c>
      <c r="U470" s="1" t="s">
        <v>510</v>
      </c>
      <c r="V470" s="1">
        <v>151</v>
      </c>
      <c r="W470" s="1">
        <v>170</v>
      </c>
      <c r="X470" s="1">
        <v>164</v>
      </c>
      <c r="Y470" s="1">
        <v>177</v>
      </c>
      <c r="Z470" s="1">
        <v>164</v>
      </c>
      <c r="AA470" s="1">
        <v>177</v>
      </c>
      <c r="AB470" s="7">
        <f t="shared" si="138"/>
        <v>-12.582781456953644</v>
      </c>
      <c r="AC470" s="7">
        <f t="shared" si="139"/>
        <v>-7.9268292682926829</v>
      </c>
      <c r="AD470" s="7">
        <f t="shared" si="125"/>
        <v>-7.9268292682926829</v>
      </c>
      <c r="AE470" s="1" t="b">
        <f t="shared" si="126"/>
        <v>0</v>
      </c>
      <c r="AF470" s="1">
        <v>314050</v>
      </c>
      <c r="AG470" s="1" t="s">
        <v>510</v>
      </c>
      <c r="AH470" s="1">
        <v>160</v>
      </c>
      <c r="AI470" s="1">
        <v>156</v>
      </c>
      <c r="AJ470" s="7">
        <f t="shared" si="127"/>
        <v>2.5</v>
      </c>
      <c r="AK470" s="1" t="b">
        <f t="shared" si="128"/>
        <v>0</v>
      </c>
      <c r="AL470" s="1">
        <v>314050</v>
      </c>
      <c r="AM470" s="1" t="s">
        <v>510</v>
      </c>
      <c r="AN470" s="1">
        <v>158</v>
      </c>
      <c r="AO470" s="1">
        <v>144</v>
      </c>
      <c r="AP470" s="7">
        <f t="shared" si="129"/>
        <v>8.8607594936708853</v>
      </c>
      <c r="AQ470" s="1" t="b">
        <f t="shared" si="130"/>
        <v>0</v>
      </c>
      <c r="AR470" s="1">
        <v>314050</v>
      </c>
      <c r="AS470" s="1" t="s">
        <v>510</v>
      </c>
      <c r="AT470" s="4" t="str">
        <f t="shared" si="132"/>
        <v>N</v>
      </c>
      <c r="AU470" s="4" t="str">
        <f t="shared" si="133"/>
        <v>N</v>
      </c>
      <c r="AV470" s="4" t="str">
        <f t="shared" si="134"/>
        <v>N</v>
      </c>
      <c r="AW470" s="4" t="str">
        <f t="shared" si="135"/>
        <v>S</v>
      </c>
      <c r="AX470" s="4" t="str">
        <f t="shared" si="136"/>
        <v>N</v>
      </c>
      <c r="AY470" s="4" t="str">
        <f t="shared" si="137"/>
        <v>Risco Alto</v>
      </c>
    </row>
    <row r="471" spans="1:51" ht="16.5" x14ac:dyDescent="0.3">
      <c r="A471" s="1" t="s">
        <v>1721</v>
      </c>
      <c r="B471" s="1" t="s">
        <v>511</v>
      </c>
      <c r="C471">
        <v>105</v>
      </c>
      <c r="D471" s="5">
        <v>7398</v>
      </c>
      <c r="E471" s="6">
        <f t="shared" si="122"/>
        <v>1.4193025141930251</v>
      </c>
      <c r="F471" s="7">
        <v>11.58</v>
      </c>
      <c r="G471" s="7">
        <v>30.53</v>
      </c>
      <c r="H471" s="7">
        <v>9.4700000000000006</v>
      </c>
      <c r="I471" s="7">
        <v>29.47</v>
      </c>
      <c r="J471" s="7">
        <v>23.16</v>
      </c>
      <c r="K471" s="7">
        <v>34.74</v>
      </c>
      <c r="L471" s="7">
        <v>23.16</v>
      </c>
      <c r="M471" s="7">
        <v>22.11</v>
      </c>
      <c r="N471" s="1">
        <v>46.32</v>
      </c>
      <c r="O471" s="7">
        <v>28.42</v>
      </c>
      <c r="P471" s="7">
        <v>29.47</v>
      </c>
      <c r="Q471" s="12">
        <f t="shared" si="131"/>
        <v>0</v>
      </c>
      <c r="R471" s="7">
        <f t="shared" si="123"/>
        <v>0</v>
      </c>
      <c r="S471" s="1" t="b">
        <f t="shared" si="124"/>
        <v>1</v>
      </c>
      <c r="T471" s="1">
        <v>314053</v>
      </c>
      <c r="U471" s="1" t="s">
        <v>511</v>
      </c>
      <c r="V471" s="1">
        <v>94</v>
      </c>
      <c r="W471" s="1">
        <v>97</v>
      </c>
      <c r="X471" s="1">
        <v>93</v>
      </c>
      <c r="Y471" s="1">
        <v>99</v>
      </c>
      <c r="Z471" s="1">
        <v>93</v>
      </c>
      <c r="AA471" s="1">
        <v>99</v>
      </c>
      <c r="AB471" s="7">
        <f t="shared" si="138"/>
        <v>-3.1914893617021276</v>
      </c>
      <c r="AC471" s="7">
        <f t="shared" si="139"/>
        <v>-6.4516129032258061</v>
      </c>
      <c r="AD471" s="7">
        <f t="shared" si="125"/>
        <v>-6.4516129032258061</v>
      </c>
      <c r="AE471" s="1" t="b">
        <f t="shared" si="126"/>
        <v>0</v>
      </c>
      <c r="AF471" s="1">
        <v>314053</v>
      </c>
      <c r="AG471" s="1" t="s">
        <v>511</v>
      </c>
      <c r="AH471" s="1">
        <v>94</v>
      </c>
      <c r="AI471" s="1">
        <v>97</v>
      </c>
      <c r="AJ471" s="7">
        <f t="shared" si="127"/>
        <v>-3.1914893617021276</v>
      </c>
      <c r="AK471" s="1" t="b">
        <f t="shared" si="128"/>
        <v>0</v>
      </c>
      <c r="AL471" s="1">
        <v>314053</v>
      </c>
      <c r="AM471" s="1" t="s">
        <v>511</v>
      </c>
      <c r="AN471" s="1">
        <v>93</v>
      </c>
      <c r="AO471" s="1">
        <v>34</v>
      </c>
      <c r="AP471" s="7">
        <f t="shared" si="129"/>
        <v>63.44086021505376</v>
      </c>
      <c r="AQ471" s="1" t="b">
        <f t="shared" si="130"/>
        <v>0</v>
      </c>
      <c r="AR471" s="1">
        <v>314053</v>
      </c>
      <c r="AS471" s="1" t="s">
        <v>511</v>
      </c>
      <c r="AT471" s="4" t="str">
        <f t="shared" si="132"/>
        <v>N</v>
      </c>
      <c r="AU471" s="4" t="str">
        <f t="shared" si="133"/>
        <v>N</v>
      </c>
      <c r="AV471" s="4" t="str">
        <f t="shared" si="134"/>
        <v>N</v>
      </c>
      <c r="AW471" s="4" t="str">
        <f t="shared" si="135"/>
        <v>S</v>
      </c>
      <c r="AX471" s="4" t="str">
        <f t="shared" si="136"/>
        <v>N</v>
      </c>
      <c r="AY471" s="4" t="str">
        <f t="shared" si="137"/>
        <v>Risco Alto</v>
      </c>
    </row>
    <row r="472" spans="1:51" ht="16.5" x14ac:dyDescent="0.3">
      <c r="A472" s="1" t="s">
        <v>1977</v>
      </c>
      <c r="B472" s="1" t="s">
        <v>512</v>
      </c>
      <c r="C472">
        <v>82</v>
      </c>
      <c r="D472" s="5">
        <v>7994</v>
      </c>
      <c r="E472" s="6">
        <f t="shared" si="122"/>
        <v>1.0257693269952466</v>
      </c>
      <c r="F472" s="7">
        <v>134.21</v>
      </c>
      <c r="G472" s="7">
        <v>186.84</v>
      </c>
      <c r="H472" s="7">
        <v>81.58</v>
      </c>
      <c r="I472" s="7">
        <v>178.95</v>
      </c>
      <c r="J472" s="7">
        <v>163.16</v>
      </c>
      <c r="K472" s="7">
        <v>210.53</v>
      </c>
      <c r="L472" s="7">
        <v>163.16</v>
      </c>
      <c r="M472" s="7">
        <v>160.53</v>
      </c>
      <c r="N472" s="1">
        <v>210.53</v>
      </c>
      <c r="O472" s="7">
        <v>189.47</v>
      </c>
      <c r="P472" s="7">
        <v>184.21</v>
      </c>
      <c r="Q472" s="12">
        <f t="shared" si="131"/>
        <v>10</v>
      </c>
      <c r="R472" s="7">
        <f t="shared" si="123"/>
        <v>90.909090909090907</v>
      </c>
      <c r="S472" s="1" t="b">
        <f t="shared" si="124"/>
        <v>1</v>
      </c>
      <c r="T472" s="1">
        <v>314055</v>
      </c>
      <c r="U472" s="1" t="s">
        <v>512</v>
      </c>
      <c r="V472" s="1">
        <v>108</v>
      </c>
      <c r="W472" s="1">
        <v>98</v>
      </c>
      <c r="X472" s="1">
        <v>114</v>
      </c>
      <c r="Y472" s="1">
        <v>108</v>
      </c>
      <c r="Z472" s="1">
        <v>114</v>
      </c>
      <c r="AA472" s="1">
        <v>108</v>
      </c>
      <c r="AB472" s="7">
        <f t="shared" si="138"/>
        <v>9.2592592592592595</v>
      </c>
      <c r="AC472" s="7">
        <f t="shared" si="139"/>
        <v>5.2631578947368416</v>
      </c>
      <c r="AD472" s="7">
        <f t="shared" si="125"/>
        <v>5.2631578947368416</v>
      </c>
      <c r="AE472" s="1" t="b">
        <f t="shared" si="126"/>
        <v>0</v>
      </c>
      <c r="AF472" s="1">
        <v>314055</v>
      </c>
      <c r="AG472" s="1" t="s">
        <v>512</v>
      </c>
      <c r="AH472" s="1">
        <v>113</v>
      </c>
      <c r="AI472" s="1">
        <v>96</v>
      </c>
      <c r="AJ472" s="7">
        <f t="shared" si="127"/>
        <v>15.044247787610621</v>
      </c>
      <c r="AK472" s="1" t="b">
        <f t="shared" si="128"/>
        <v>0</v>
      </c>
      <c r="AL472" s="1">
        <v>314055</v>
      </c>
      <c r="AM472" s="1" t="s">
        <v>512</v>
      </c>
      <c r="AN472" s="1">
        <v>116</v>
      </c>
      <c r="AO472" s="1">
        <v>95</v>
      </c>
      <c r="AP472" s="7">
        <f t="shared" si="129"/>
        <v>18.103448275862068</v>
      </c>
      <c r="AQ472" s="1" t="b">
        <f t="shared" si="130"/>
        <v>0</v>
      </c>
      <c r="AR472" s="1">
        <v>314055</v>
      </c>
      <c r="AS472" s="1" t="s">
        <v>512</v>
      </c>
      <c r="AT472" s="4" t="str">
        <f t="shared" si="132"/>
        <v>N</v>
      </c>
      <c r="AU472" s="4" t="str">
        <f t="shared" si="133"/>
        <v>S</v>
      </c>
      <c r="AV472" s="4" t="str">
        <f t="shared" si="134"/>
        <v>N</v>
      </c>
      <c r="AW472" s="4" t="str">
        <f t="shared" si="135"/>
        <v>N</v>
      </c>
      <c r="AX472" s="4" t="str">
        <f t="shared" si="136"/>
        <v>N</v>
      </c>
      <c r="AY472" s="4" t="str">
        <f t="shared" si="137"/>
        <v>Risco Baixo</v>
      </c>
    </row>
    <row r="473" spans="1:51" ht="16.5" x14ac:dyDescent="0.3">
      <c r="A473" s="1" t="s">
        <v>1215</v>
      </c>
      <c r="B473" s="1" t="s">
        <v>513</v>
      </c>
      <c r="C473">
        <v>47</v>
      </c>
      <c r="D473" s="5">
        <v>4558</v>
      </c>
      <c r="E473" s="6">
        <f t="shared" si="122"/>
        <v>1.0311540149188241</v>
      </c>
      <c r="F473" s="7">
        <v>139.13</v>
      </c>
      <c r="G473" s="7">
        <v>139.13</v>
      </c>
      <c r="H473" s="7">
        <v>121.74</v>
      </c>
      <c r="I473" s="7">
        <v>126.09</v>
      </c>
      <c r="J473" s="7">
        <v>117.39</v>
      </c>
      <c r="K473" s="7">
        <v>152.16999999999999</v>
      </c>
      <c r="L473" s="7">
        <v>117.39</v>
      </c>
      <c r="M473" s="7">
        <v>121.74</v>
      </c>
      <c r="N473" s="1">
        <v>130.43</v>
      </c>
      <c r="O473" s="7">
        <v>117.39</v>
      </c>
      <c r="P473" s="7">
        <v>134.78</v>
      </c>
      <c r="Q473" s="12">
        <f t="shared" si="131"/>
        <v>11</v>
      </c>
      <c r="R473" s="7">
        <f t="shared" si="123"/>
        <v>100</v>
      </c>
      <c r="S473" s="1" t="b">
        <f t="shared" si="124"/>
        <v>1</v>
      </c>
      <c r="T473" s="1">
        <v>314060</v>
      </c>
      <c r="U473" s="1" t="s">
        <v>513</v>
      </c>
      <c r="V473" s="1">
        <v>52</v>
      </c>
      <c r="W473" s="1">
        <v>41</v>
      </c>
      <c r="X473" s="1">
        <v>53</v>
      </c>
      <c r="Y473" s="1">
        <v>42</v>
      </c>
      <c r="Z473" s="1">
        <v>53</v>
      </c>
      <c r="AA473" s="1">
        <v>42</v>
      </c>
      <c r="AB473" s="7">
        <f t="shared" si="138"/>
        <v>21.153846153846153</v>
      </c>
      <c r="AC473" s="7">
        <f t="shared" si="139"/>
        <v>20.754716981132077</v>
      </c>
      <c r="AD473" s="7">
        <f t="shared" si="125"/>
        <v>20.754716981132077</v>
      </c>
      <c r="AE473" s="1" t="b">
        <f t="shared" si="126"/>
        <v>0</v>
      </c>
      <c r="AF473" s="1">
        <v>314060</v>
      </c>
      <c r="AG473" s="1" t="s">
        <v>513</v>
      </c>
      <c r="AH473" s="1">
        <v>51</v>
      </c>
      <c r="AI473" s="1">
        <v>46</v>
      </c>
      <c r="AJ473" s="7">
        <f t="shared" si="127"/>
        <v>9.8039215686274517</v>
      </c>
      <c r="AK473" s="1" t="b">
        <f t="shared" si="128"/>
        <v>0</v>
      </c>
      <c r="AL473" s="1">
        <v>314060</v>
      </c>
      <c r="AM473" s="1" t="s">
        <v>513</v>
      </c>
      <c r="AN473" s="1">
        <v>53</v>
      </c>
      <c r="AO473" s="1">
        <v>44</v>
      </c>
      <c r="AP473" s="7">
        <f t="shared" si="129"/>
        <v>16.981132075471699</v>
      </c>
      <c r="AQ473" s="1" t="b">
        <f t="shared" si="130"/>
        <v>0</v>
      </c>
      <c r="AR473" s="1">
        <v>314060</v>
      </c>
      <c r="AS473" s="1" t="s">
        <v>513</v>
      </c>
      <c r="AT473" s="4" t="str">
        <f t="shared" si="132"/>
        <v>S</v>
      </c>
      <c r="AU473" s="4" t="str">
        <f t="shared" si="133"/>
        <v>N</v>
      </c>
      <c r="AV473" s="4" t="str">
        <f t="shared" si="134"/>
        <v>N</v>
      </c>
      <c r="AW473" s="4" t="str">
        <f t="shared" si="135"/>
        <v>N</v>
      </c>
      <c r="AX473" s="4" t="str">
        <f t="shared" si="136"/>
        <v>N</v>
      </c>
      <c r="AY473" s="4" t="str">
        <f t="shared" si="137"/>
        <v>Risco muito baixo</v>
      </c>
    </row>
    <row r="474" spans="1:51" ht="16.5" x14ac:dyDescent="0.3">
      <c r="A474" s="1" t="s">
        <v>1061</v>
      </c>
      <c r="B474" s="1" t="s">
        <v>514</v>
      </c>
      <c r="C474">
        <v>434</v>
      </c>
      <c r="D474" s="5">
        <v>28417</v>
      </c>
      <c r="E474" s="6">
        <f t="shared" si="122"/>
        <v>1.5272548122602667</v>
      </c>
      <c r="F474" s="7">
        <v>44.16</v>
      </c>
      <c r="G474" s="7">
        <v>82.02</v>
      </c>
      <c r="H474" s="7">
        <v>36.909999999999997</v>
      </c>
      <c r="I474" s="7">
        <v>88.33</v>
      </c>
      <c r="J474" s="7">
        <v>84.54</v>
      </c>
      <c r="K474" s="7">
        <v>88.01</v>
      </c>
      <c r="L474" s="7">
        <v>84.54</v>
      </c>
      <c r="M474" s="7">
        <v>82.02</v>
      </c>
      <c r="N474" s="1">
        <v>104.73</v>
      </c>
      <c r="O474" s="7">
        <v>93.06</v>
      </c>
      <c r="P474" s="7">
        <v>100</v>
      </c>
      <c r="Q474" s="12">
        <f t="shared" si="131"/>
        <v>2</v>
      </c>
      <c r="R474" s="7">
        <f t="shared" si="123"/>
        <v>18.181818181818183</v>
      </c>
      <c r="S474" s="1" t="b">
        <f t="shared" si="124"/>
        <v>1</v>
      </c>
      <c r="T474" s="1">
        <v>314070</v>
      </c>
      <c r="U474" s="1" t="s">
        <v>514</v>
      </c>
      <c r="V474" s="1">
        <v>474</v>
      </c>
      <c r="W474" s="1">
        <v>473</v>
      </c>
      <c r="X474" s="1">
        <v>486</v>
      </c>
      <c r="Y474" s="1">
        <v>493</v>
      </c>
      <c r="Z474" s="1">
        <v>486</v>
      </c>
      <c r="AA474" s="1">
        <v>493</v>
      </c>
      <c r="AB474" s="7">
        <f t="shared" si="138"/>
        <v>0.21097046413502107</v>
      </c>
      <c r="AC474" s="7">
        <f t="shared" si="139"/>
        <v>-1.440329218106996</v>
      </c>
      <c r="AD474" s="7">
        <f t="shared" si="125"/>
        <v>-1.440329218106996</v>
      </c>
      <c r="AE474" s="1" t="b">
        <f t="shared" si="126"/>
        <v>0</v>
      </c>
      <c r="AF474" s="1">
        <v>314070</v>
      </c>
      <c r="AG474" s="1" t="s">
        <v>514</v>
      </c>
      <c r="AH474" s="1">
        <v>482</v>
      </c>
      <c r="AI474" s="1">
        <v>522</v>
      </c>
      <c r="AJ474" s="7">
        <f t="shared" si="127"/>
        <v>-8.2987551867219906</v>
      </c>
      <c r="AK474" s="1" t="b">
        <f t="shared" si="128"/>
        <v>0</v>
      </c>
      <c r="AL474" s="1">
        <v>314070</v>
      </c>
      <c r="AM474" s="1" t="s">
        <v>514</v>
      </c>
      <c r="AN474" s="1">
        <v>500</v>
      </c>
      <c r="AO474" s="1">
        <v>493</v>
      </c>
      <c r="AP474" s="7">
        <f t="shared" si="129"/>
        <v>1.4000000000000001</v>
      </c>
      <c r="AQ474" s="1" t="b">
        <f t="shared" si="130"/>
        <v>0</v>
      </c>
      <c r="AR474" s="1">
        <v>314070</v>
      </c>
      <c r="AS474" s="1" t="s">
        <v>514</v>
      </c>
      <c r="AT474" s="4" t="str">
        <f t="shared" si="132"/>
        <v>N</v>
      </c>
      <c r="AU474" s="4" t="str">
        <f t="shared" si="133"/>
        <v>N</v>
      </c>
      <c r="AV474" s="4" t="str">
        <f t="shared" si="134"/>
        <v>N</v>
      </c>
      <c r="AW474" s="4" t="str">
        <f t="shared" si="135"/>
        <v>S</v>
      </c>
      <c r="AX474" s="4" t="str">
        <f t="shared" si="136"/>
        <v>N</v>
      </c>
      <c r="AY474" s="4" t="str">
        <f t="shared" si="137"/>
        <v>Risco Alto</v>
      </c>
    </row>
    <row r="475" spans="1:51" ht="16.5" x14ac:dyDescent="0.3">
      <c r="A475" s="1" t="s">
        <v>1404</v>
      </c>
      <c r="B475" s="1" t="s">
        <v>515</v>
      </c>
      <c r="C475">
        <v>38</v>
      </c>
      <c r="D475" s="5">
        <v>3329</v>
      </c>
      <c r="E475" s="6">
        <f t="shared" si="122"/>
        <v>1.1414839291078402</v>
      </c>
      <c r="F475" s="7">
        <v>43.48</v>
      </c>
      <c r="G475" s="7">
        <v>78.260000000000005</v>
      </c>
      <c r="H475" s="7">
        <v>30.43</v>
      </c>
      <c r="I475" s="7">
        <v>76.09</v>
      </c>
      <c r="J475" s="7">
        <v>84.78</v>
      </c>
      <c r="K475" s="7">
        <v>65.22</v>
      </c>
      <c r="L475" s="7">
        <v>84.78</v>
      </c>
      <c r="M475" s="7">
        <v>82.61</v>
      </c>
      <c r="N475" s="1">
        <v>71.739999999999995</v>
      </c>
      <c r="O475" s="7">
        <v>65.22</v>
      </c>
      <c r="P475" s="7">
        <v>63.04</v>
      </c>
      <c r="Q475" s="12">
        <f t="shared" si="131"/>
        <v>0</v>
      </c>
      <c r="R475" s="7">
        <f t="shared" si="123"/>
        <v>0</v>
      </c>
      <c r="S475" s="1" t="b">
        <f t="shared" si="124"/>
        <v>1</v>
      </c>
      <c r="T475" s="1">
        <v>317150</v>
      </c>
      <c r="U475" s="1" t="s">
        <v>515</v>
      </c>
      <c r="V475" s="1">
        <v>47</v>
      </c>
      <c r="W475" s="1">
        <v>43</v>
      </c>
      <c r="X475" s="1">
        <v>45</v>
      </c>
      <c r="Y475" s="1">
        <v>49</v>
      </c>
      <c r="Z475" s="1">
        <v>45</v>
      </c>
      <c r="AA475" s="1">
        <v>49</v>
      </c>
      <c r="AB475" s="7">
        <f t="shared" si="138"/>
        <v>8.5106382978723403</v>
      </c>
      <c r="AC475" s="7">
        <f t="shared" si="139"/>
        <v>-8.8888888888888893</v>
      </c>
      <c r="AD475" s="7">
        <f t="shared" si="125"/>
        <v>-8.8888888888888893</v>
      </c>
      <c r="AE475" s="1" t="b">
        <f t="shared" si="126"/>
        <v>0</v>
      </c>
      <c r="AF475" s="1">
        <v>317150</v>
      </c>
      <c r="AG475" s="1" t="s">
        <v>515</v>
      </c>
      <c r="AH475" s="1">
        <v>52</v>
      </c>
      <c r="AI475" s="1">
        <v>59</v>
      </c>
      <c r="AJ475" s="7">
        <f t="shared" si="127"/>
        <v>-13.461538461538462</v>
      </c>
      <c r="AK475" s="1" t="b">
        <f t="shared" si="128"/>
        <v>0</v>
      </c>
      <c r="AL475" s="1">
        <v>317150</v>
      </c>
      <c r="AM475" s="1" t="s">
        <v>515</v>
      </c>
      <c r="AN475" s="1">
        <v>54</v>
      </c>
      <c r="AO475" s="1">
        <v>59</v>
      </c>
      <c r="AP475" s="7">
        <f t="shared" si="129"/>
        <v>-9.2592592592592595</v>
      </c>
      <c r="AQ475" s="1" t="b">
        <f t="shared" si="130"/>
        <v>0</v>
      </c>
      <c r="AR475" s="1">
        <v>317150</v>
      </c>
      <c r="AS475" s="1" t="s">
        <v>515</v>
      </c>
      <c r="AT475" s="4" t="str">
        <f t="shared" si="132"/>
        <v>N</v>
      </c>
      <c r="AU475" s="4" t="str">
        <f t="shared" si="133"/>
        <v>N</v>
      </c>
      <c r="AV475" s="4" t="str">
        <f t="shared" si="134"/>
        <v>N</v>
      </c>
      <c r="AW475" s="4" t="str">
        <f t="shared" si="135"/>
        <v>S</v>
      </c>
      <c r="AX475" s="4" t="str">
        <f t="shared" si="136"/>
        <v>N</v>
      </c>
      <c r="AY475" s="4" t="str">
        <f t="shared" si="137"/>
        <v>Risco Alto</v>
      </c>
    </row>
    <row r="476" spans="1:51" ht="16.5" x14ac:dyDescent="0.3">
      <c r="A476" s="1" t="s">
        <v>1617</v>
      </c>
      <c r="B476" s="1" t="s">
        <v>516</v>
      </c>
      <c r="C476">
        <v>120</v>
      </c>
      <c r="D476" s="5">
        <v>13603</v>
      </c>
      <c r="E476" s="6">
        <f t="shared" si="122"/>
        <v>0.88215834742336252</v>
      </c>
      <c r="F476" s="7">
        <v>37.14</v>
      </c>
      <c r="G476" s="7">
        <v>64.760000000000005</v>
      </c>
      <c r="H476" s="7">
        <v>26.67</v>
      </c>
      <c r="I476" s="7">
        <v>58.1</v>
      </c>
      <c r="J476" s="7">
        <v>66.67</v>
      </c>
      <c r="K476" s="7">
        <v>67.62</v>
      </c>
      <c r="L476" s="7">
        <v>59.05</v>
      </c>
      <c r="M476" s="7">
        <v>61.9</v>
      </c>
      <c r="N476" s="1">
        <v>79.05</v>
      </c>
      <c r="O476" s="7">
        <v>52.38</v>
      </c>
      <c r="P476" s="7">
        <v>80</v>
      </c>
      <c r="Q476" s="12">
        <f t="shared" si="131"/>
        <v>0</v>
      </c>
      <c r="R476" s="7">
        <f t="shared" si="123"/>
        <v>0</v>
      </c>
      <c r="S476" s="1" t="b">
        <f t="shared" si="124"/>
        <v>1</v>
      </c>
      <c r="T476" s="1">
        <v>314080</v>
      </c>
      <c r="U476" s="1" t="s">
        <v>516</v>
      </c>
      <c r="V476" s="1">
        <v>120</v>
      </c>
      <c r="W476" s="1">
        <v>141</v>
      </c>
      <c r="X476" s="1">
        <v>126</v>
      </c>
      <c r="Y476" s="1">
        <v>149</v>
      </c>
      <c r="Z476" s="1">
        <v>126</v>
      </c>
      <c r="AA476" s="1">
        <v>149</v>
      </c>
      <c r="AB476" s="7">
        <f t="shared" si="138"/>
        <v>-17.5</v>
      </c>
      <c r="AC476" s="7">
        <f t="shared" si="139"/>
        <v>-18.253968253968253</v>
      </c>
      <c r="AD476" s="7">
        <f t="shared" si="125"/>
        <v>-18.253968253968253</v>
      </c>
      <c r="AE476" s="1" t="b">
        <f t="shared" si="126"/>
        <v>0</v>
      </c>
      <c r="AF476" s="1">
        <v>314080</v>
      </c>
      <c r="AG476" s="1" t="s">
        <v>516</v>
      </c>
      <c r="AH476" s="1">
        <v>121</v>
      </c>
      <c r="AI476" s="1">
        <v>153</v>
      </c>
      <c r="AJ476" s="7">
        <f t="shared" si="127"/>
        <v>-26.446280991735538</v>
      </c>
      <c r="AK476" s="1" t="b">
        <f t="shared" si="128"/>
        <v>0</v>
      </c>
      <c r="AL476" s="1">
        <v>314080</v>
      </c>
      <c r="AM476" s="1" t="s">
        <v>516</v>
      </c>
      <c r="AN476" s="1">
        <v>121</v>
      </c>
      <c r="AO476" s="1">
        <v>147</v>
      </c>
      <c r="AP476" s="7">
        <f t="shared" si="129"/>
        <v>-21.487603305785125</v>
      </c>
      <c r="AQ476" s="1" t="b">
        <f t="shared" si="130"/>
        <v>0</v>
      </c>
      <c r="AR476" s="1">
        <v>314080</v>
      </c>
      <c r="AS476" s="1" t="s">
        <v>516</v>
      </c>
      <c r="AT476" s="4" t="str">
        <f t="shared" si="132"/>
        <v>N</v>
      </c>
      <c r="AU476" s="4" t="str">
        <f t="shared" si="133"/>
        <v>N</v>
      </c>
      <c r="AV476" s="4" t="str">
        <f t="shared" si="134"/>
        <v>N</v>
      </c>
      <c r="AW476" s="4" t="str">
        <f t="shared" si="135"/>
        <v>S</v>
      </c>
      <c r="AX476" s="4" t="str">
        <f t="shared" si="136"/>
        <v>N</v>
      </c>
      <c r="AY476" s="4" t="str">
        <f t="shared" si="137"/>
        <v>Risco Alto</v>
      </c>
    </row>
    <row r="477" spans="1:51" ht="16.5" x14ac:dyDescent="0.3">
      <c r="A477" s="1" t="s">
        <v>1808</v>
      </c>
      <c r="B477" s="1" t="s">
        <v>517</v>
      </c>
      <c r="C477">
        <v>126</v>
      </c>
      <c r="D477" s="5">
        <v>10188</v>
      </c>
      <c r="E477" s="6">
        <f t="shared" si="122"/>
        <v>1.2367491166077738</v>
      </c>
      <c r="F477" s="7">
        <v>23.23</v>
      </c>
      <c r="G477" s="7">
        <v>88.89</v>
      </c>
      <c r="H477" s="7">
        <v>17.170000000000002</v>
      </c>
      <c r="I477" s="7">
        <v>89.9</v>
      </c>
      <c r="J477" s="7">
        <v>127.27</v>
      </c>
      <c r="K477" s="7">
        <v>92.93</v>
      </c>
      <c r="L477" s="7">
        <v>102.02</v>
      </c>
      <c r="M477" s="7">
        <v>93.94</v>
      </c>
      <c r="N477" s="1">
        <v>107.07</v>
      </c>
      <c r="O477" s="7">
        <v>92.93</v>
      </c>
      <c r="P477" s="7">
        <v>70.709999999999994</v>
      </c>
      <c r="Q477" s="12">
        <f t="shared" si="131"/>
        <v>3</v>
      </c>
      <c r="R477" s="7">
        <f t="shared" si="123"/>
        <v>27.27272727272727</v>
      </c>
      <c r="S477" s="1" t="b">
        <f t="shared" si="124"/>
        <v>1</v>
      </c>
      <c r="T477" s="1">
        <v>314085</v>
      </c>
      <c r="U477" s="1" t="s">
        <v>517</v>
      </c>
      <c r="V477" s="1">
        <v>121</v>
      </c>
      <c r="W477" s="1">
        <v>148</v>
      </c>
      <c r="X477" s="1">
        <v>125</v>
      </c>
      <c r="Y477" s="1">
        <v>149</v>
      </c>
      <c r="Z477" s="1">
        <v>125</v>
      </c>
      <c r="AA477" s="1">
        <v>149</v>
      </c>
      <c r="AB477" s="7">
        <f t="shared" si="138"/>
        <v>-22.314049586776861</v>
      </c>
      <c r="AC477" s="7">
        <f t="shared" si="139"/>
        <v>-19.2</v>
      </c>
      <c r="AD477" s="7">
        <f t="shared" si="125"/>
        <v>-19.2</v>
      </c>
      <c r="AE477" s="1" t="b">
        <f t="shared" si="126"/>
        <v>0</v>
      </c>
      <c r="AF477" s="1">
        <v>314085</v>
      </c>
      <c r="AG477" s="1" t="s">
        <v>517</v>
      </c>
      <c r="AH477" s="1">
        <v>119</v>
      </c>
      <c r="AI477" s="1">
        <v>154</v>
      </c>
      <c r="AJ477" s="7">
        <f t="shared" si="127"/>
        <v>-29.411764705882355</v>
      </c>
      <c r="AK477" s="1" t="b">
        <f t="shared" si="128"/>
        <v>0</v>
      </c>
      <c r="AL477" s="1">
        <v>314085</v>
      </c>
      <c r="AM477" s="1" t="s">
        <v>517</v>
      </c>
      <c r="AN477" s="1">
        <v>128</v>
      </c>
      <c r="AO477" s="1">
        <v>150</v>
      </c>
      <c r="AP477" s="7">
        <f t="shared" si="129"/>
        <v>-17.1875</v>
      </c>
      <c r="AQ477" s="1" t="b">
        <f t="shared" si="130"/>
        <v>0</v>
      </c>
      <c r="AR477" s="1">
        <v>314085</v>
      </c>
      <c r="AS477" s="1" t="s">
        <v>517</v>
      </c>
      <c r="AT477" s="4" t="str">
        <f t="shared" si="132"/>
        <v>N</v>
      </c>
      <c r="AU477" s="4" t="str">
        <f t="shared" si="133"/>
        <v>N</v>
      </c>
      <c r="AV477" s="4" t="str">
        <f t="shared" si="134"/>
        <v>N</v>
      </c>
      <c r="AW477" s="4" t="str">
        <f t="shared" si="135"/>
        <v>S</v>
      </c>
      <c r="AX477" s="4" t="str">
        <f t="shared" si="136"/>
        <v>N</v>
      </c>
      <c r="AY477" s="4" t="str">
        <f t="shared" si="137"/>
        <v>Risco Alto</v>
      </c>
    </row>
    <row r="478" spans="1:51" ht="16.5" x14ac:dyDescent="0.3">
      <c r="A478" s="1" t="s">
        <v>1723</v>
      </c>
      <c r="B478" s="1" t="s">
        <v>518</v>
      </c>
      <c r="C478">
        <v>278</v>
      </c>
      <c r="D478" s="5">
        <v>17843</v>
      </c>
      <c r="E478" s="6">
        <f t="shared" si="122"/>
        <v>1.5580339628986157</v>
      </c>
      <c r="F478" s="7">
        <v>58.96</v>
      </c>
      <c r="G478" s="7">
        <v>59.54</v>
      </c>
      <c r="H478" s="7">
        <v>45.66</v>
      </c>
      <c r="I478" s="7">
        <v>57.23</v>
      </c>
      <c r="J478" s="7">
        <v>54.34</v>
      </c>
      <c r="K478" s="7">
        <v>57.8</v>
      </c>
      <c r="L478" s="7">
        <v>50.87</v>
      </c>
      <c r="M478" s="7">
        <v>56.65</v>
      </c>
      <c r="N478" s="1">
        <v>62.43</v>
      </c>
      <c r="O478" s="7">
        <v>54.34</v>
      </c>
      <c r="P478" s="7">
        <v>56.65</v>
      </c>
      <c r="Q478" s="12">
        <f t="shared" si="131"/>
        <v>0</v>
      </c>
      <c r="R478" s="7">
        <f t="shared" si="123"/>
        <v>0</v>
      </c>
      <c r="S478" s="1" t="b">
        <f t="shared" si="124"/>
        <v>1</v>
      </c>
      <c r="T478" s="1">
        <v>314090</v>
      </c>
      <c r="U478" s="1" t="s">
        <v>518</v>
      </c>
      <c r="V478" s="1">
        <v>131</v>
      </c>
      <c r="W478" s="1">
        <v>134</v>
      </c>
      <c r="X478" s="1">
        <v>145</v>
      </c>
      <c r="Y478" s="1">
        <v>155</v>
      </c>
      <c r="Z478" s="1">
        <v>145</v>
      </c>
      <c r="AA478" s="1">
        <v>155</v>
      </c>
      <c r="AB478" s="7">
        <f t="shared" si="138"/>
        <v>-2.2900763358778624</v>
      </c>
      <c r="AC478" s="7">
        <f t="shared" si="139"/>
        <v>-6.8965517241379306</v>
      </c>
      <c r="AD478" s="7">
        <f t="shared" si="125"/>
        <v>-6.8965517241379306</v>
      </c>
      <c r="AE478" s="1" t="b">
        <f t="shared" si="126"/>
        <v>0</v>
      </c>
      <c r="AF478" s="1">
        <v>314090</v>
      </c>
      <c r="AG478" s="1" t="s">
        <v>518</v>
      </c>
      <c r="AH478" s="1">
        <v>137</v>
      </c>
      <c r="AI478" s="1">
        <v>126</v>
      </c>
      <c r="AJ478" s="7">
        <f t="shared" si="127"/>
        <v>8.0291970802919703</v>
      </c>
      <c r="AK478" s="1" t="b">
        <f t="shared" si="128"/>
        <v>0</v>
      </c>
      <c r="AL478" s="1">
        <v>314090</v>
      </c>
      <c r="AM478" s="1" t="s">
        <v>518</v>
      </c>
      <c r="AN478" s="1">
        <v>136</v>
      </c>
      <c r="AO478" s="1">
        <v>113</v>
      </c>
      <c r="AP478" s="7">
        <f t="shared" si="129"/>
        <v>16.911764705882355</v>
      </c>
      <c r="AQ478" s="1" t="b">
        <f t="shared" si="130"/>
        <v>0</v>
      </c>
      <c r="AR478" s="1">
        <v>314090</v>
      </c>
      <c r="AS478" s="1" t="s">
        <v>518</v>
      </c>
      <c r="AT478" s="4" t="str">
        <f t="shared" si="132"/>
        <v>N</v>
      </c>
      <c r="AU478" s="4" t="str">
        <f t="shared" si="133"/>
        <v>N</v>
      </c>
      <c r="AV478" s="4" t="str">
        <f t="shared" si="134"/>
        <v>N</v>
      </c>
      <c r="AW478" s="4" t="str">
        <f t="shared" si="135"/>
        <v>S</v>
      </c>
      <c r="AX478" s="4" t="str">
        <f t="shared" si="136"/>
        <v>N</v>
      </c>
      <c r="AY478" s="4" t="str">
        <f t="shared" si="137"/>
        <v>Risco Alto</v>
      </c>
    </row>
    <row r="479" spans="1:51" ht="16.5" x14ac:dyDescent="0.3">
      <c r="A479" s="1" t="s">
        <v>1810</v>
      </c>
      <c r="B479" s="1" t="s">
        <v>519</v>
      </c>
      <c r="C479">
        <v>142</v>
      </c>
      <c r="D479" s="5">
        <v>12609</v>
      </c>
      <c r="E479" s="6">
        <f t="shared" si="122"/>
        <v>1.1261797129034816</v>
      </c>
      <c r="F479" s="7">
        <v>39.130000000000003</v>
      </c>
      <c r="G479" s="7">
        <v>75.650000000000006</v>
      </c>
      <c r="H479" s="7">
        <v>22.61</v>
      </c>
      <c r="I479" s="7">
        <v>76.52</v>
      </c>
      <c r="J479" s="7">
        <v>96.52</v>
      </c>
      <c r="K479" s="7">
        <v>85.22</v>
      </c>
      <c r="L479" s="7">
        <v>70.430000000000007</v>
      </c>
      <c r="M479" s="7">
        <v>70.430000000000007</v>
      </c>
      <c r="N479" s="1">
        <v>82.61</v>
      </c>
      <c r="O479" s="7">
        <v>72.17</v>
      </c>
      <c r="P479" s="7">
        <v>73.91</v>
      </c>
      <c r="Q479" s="12">
        <f t="shared" si="131"/>
        <v>1</v>
      </c>
      <c r="R479" s="7">
        <f t="shared" si="123"/>
        <v>9.0909090909090917</v>
      </c>
      <c r="S479" s="1" t="b">
        <f t="shared" si="124"/>
        <v>1</v>
      </c>
      <c r="T479" s="1">
        <v>314100</v>
      </c>
      <c r="U479" s="1" t="s">
        <v>519</v>
      </c>
      <c r="V479" s="1">
        <v>137</v>
      </c>
      <c r="W479" s="1">
        <v>116</v>
      </c>
      <c r="X479" s="1">
        <v>146</v>
      </c>
      <c r="Y479" s="1">
        <v>134</v>
      </c>
      <c r="Z479" s="1">
        <v>146</v>
      </c>
      <c r="AA479" s="1">
        <v>134</v>
      </c>
      <c r="AB479" s="7">
        <f t="shared" si="138"/>
        <v>15.328467153284672</v>
      </c>
      <c r="AC479" s="7">
        <f t="shared" si="139"/>
        <v>8.2191780821917799</v>
      </c>
      <c r="AD479" s="7">
        <f t="shared" si="125"/>
        <v>8.2191780821917799</v>
      </c>
      <c r="AE479" s="1" t="b">
        <f t="shared" si="126"/>
        <v>0</v>
      </c>
      <c r="AF479" s="1">
        <v>314100</v>
      </c>
      <c r="AG479" s="1" t="s">
        <v>519</v>
      </c>
      <c r="AH479" s="1">
        <v>144</v>
      </c>
      <c r="AI479" s="1">
        <v>127</v>
      </c>
      <c r="AJ479" s="7">
        <f t="shared" si="127"/>
        <v>11.805555555555555</v>
      </c>
      <c r="AK479" s="1" t="b">
        <f t="shared" si="128"/>
        <v>0</v>
      </c>
      <c r="AL479" s="1">
        <v>314100</v>
      </c>
      <c r="AM479" s="1" t="s">
        <v>519</v>
      </c>
      <c r="AN479" s="1">
        <v>142</v>
      </c>
      <c r="AO479" s="1">
        <v>117</v>
      </c>
      <c r="AP479" s="7">
        <f t="shared" si="129"/>
        <v>17.6056338028169</v>
      </c>
      <c r="AQ479" s="1" t="b">
        <f t="shared" si="130"/>
        <v>0</v>
      </c>
      <c r="AR479" s="1">
        <v>314100</v>
      </c>
      <c r="AS479" s="1" t="s">
        <v>519</v>
      </c>
      <c r="AT479" s="4" t="str">
        <f t="shared" si="132"/>
        <v>N</v>
      </c>
      <c r="AU479" s="4" t="str">
        <f t="shared" si="133"/>
        <v>N</v>
      </c>
      <c r="AV479" s="4" t="str">
        <f t="shared" si="134"/>
        <v>N</v>
      </c>
      <c r="AW479" s="4" t="str">
        <f t="shared" si="135"/>
        <v>S</v>
      </c>
      <c r="AX479" s="4" t="str">
        <f t="shared" si="136"/>
        <v>N</v>
      </c>
      <c r="AY479" s="4" t="str">
        <f t="shared" si="137"/>
        <v>Risco Alto</v>
      </c>
    </row>
    <row r="480" spans="1:51" ht="16.5" x14ac:dyDescent="0.3">
      <c r="A480" s="1" t="s">
        <v>1063</v>
      </c>
      <c r="B480" s="1" t="s">
        <v>520</v>
      </c>
      <c r="C480">
        <v>484</v>
      </c>
      <c r="D480" s="5">
        <v>34624</v>
      </c>
      <c r="E480" s="6">
        <f t="shared" si="122"/>
        <v>1.3978743068391868</v>
      </c>
      <c r="F480" s="7">
        <v>65.52</v>
      </c>
      <c r="G480" s="7">
        <v>59.68</v>
      </c>
      <c r="H480" s="7">
        <v>61.8</v>
      </c>
      <c r="I480" s="7">
        <v>66.05</v>
      </c>
      <c r="J480" s="7">
        <v>64.19</v>
      </c>
      <c r="K480" s="7">
        <v>71.88</v>
      </c>
      <c r="L480" s="7">
        <v>62.07</v>
      </c>
      <c r="M480" s="7">
        <v>63.13</v>
      </c>
      <c r="N480" s="1">
        <v>71.88</v>
      </c>
      <c r="O480" s="7">
        <v>66.84</v>
      </c>
      <c r="P480" s="7">
        <v>67.37</v>
      </c>
      <c r="Q480" s="12">
        <f t="shared" si="131"/>
        <v>0</v>
      </c>
      <c r="R480" s="7">
        <f t="shared" si="123"/>
        <v>0</v>
      </c>
      <c r="S480" s="1" t="b">
        <f t="shared" si="124"/>
        <v>1</v>
      </c>
      <c r="T480" s="1">
        <v>314110</v>
      </c>
      <c r="U480" s="1" t="s">
        <v>520</v>
      </c>
      <c r="V480" s="1">
        <v>530</v>
      </c>
      <c r="W480" s="1">
        <v>545</v>
      </c>
      <c r="X480" s="1">
        <v>541</v>
      </c>
      <c r="Y480" s="1">
        <v>566</v>
      </c>
      <c r="Z480" s="1">
        <v>541</v>
      </c>
      <c r="AA480" s="1">
        <v>566</v>
      </c>
      <c r="AB480" s="7">
        <f t="shared" si="138"/>
        <v>-2.8301886792452833</v>
      </c>
      <c r="AC480" s="7">
        <f t="shared" si="139"/>
        <v>-4.621072088724584</v>
      </c>
      <c r="AD480" s="7">
        <f t="shared" si="125"/>
        <v>-4.621072088724584</v>
      </c>
      <c r="AE480" s="1" t="b">
        <f t="shared" si="126"/>
        <v>0</v>
      </c>
      <c r="AF480" s="1">
        <v>314110</v>
      </c>
      <c r="AG480" s="1" t="s">
        <v>520</v>
      </c>
      <c r="AH480" s="1">
        <v>524</v>
      </c>
      <c r="AI480" s="1">
        <v>528</v>
      </c>
      <c r="AJ480" s="7">
        <f t="shared" si="127"/>
        <v>-0.76335877862595414</v>
      </c>
      <c r="AK480" s="1" t="b">
        <f t="shared" si="128"/>
        <v>0</v>
      </c>
      <c r="AL480" s="1">
        <v>314110</v>
      </c>
      <c r="AM480" s="1" t="s">
        <v>520</v>
      </c>
      <c r="AN480" s="1">
        <v>545</v>
      </c>
      <c r="AO480" s="1">
        <v>491</v>
      </c>
      <c r="AP480" s="7">
        <f t="shared" si="129"/>
        <v>9.9082568807339459</v>
      </c>
      <c r="AQ480" s="1" t="b">
        <f t="shared" si="130"/>
        <v>0</v>
      </c>
      <c r="AR480" s="1">
        <v>314110</v>
      </c>
      <c r="AS480" s="1" t="s">
        <v>520</v>
      </c>
      <c r="AT480" s="4" t="str">
        <f t="shared" si="132"/>
        <v>N</v>
      </c>
      <c r="AU480" s="4" t="str">
        <f t="shared" si="133"/>
        <v>N</v>
      </c>
      <c r="AV480" s="4" t="str">
        <f t="shared" si="134"/>
        <v>N</v>
      </c>
      <c r="AW480" s="4" t="str">
        <f t="shared" si="135"/>
        <v>S</v>
      </c>
      <c r="AX480" s="4" t="str">
        <f t="shared" si="136"/>
        <v>N</v>
      </c>
      <c r="AY480" s="4" t="str">
        <f t="shared" si="137"/>
        <v>Risco Alto</v>
      </c>
    </row>
    <row r="481" spans="1:51" ht="16.5" x14ac:dyDescent="0.3">
      <c r="A481" s="1" t="s">
        <v>1927</v>
      </c>
      <c r="B481" s="1" t="s">
        <v>521</v>
      </c>
      <c r="C481">
        <v>30</v>
      </c>
      <c r="D481" s="5">
        <v>3750</v>
      </c>
      <c r="E481" s="6">
        <f t="shared" si="122"/>
        <v>0.8</v>
      </c>
      <c r="F481" s="7">
        <v>76.92</v>
      </c>
      <c r="G481" s="7">
        <v>88.46</v>
      </c>
      <c r="H481" s="7">
        <v>7.69</v>
      </c>
      <c r="I481" s="7">
        <v>80.77</v>
      </c>
      <c r="J481" s="7">
        <v>57.69</v>
      </c>
      <c r="K481" s="7">
        <v>92.31</v>
      </c>
      <c r="L481" s="7">
        <v>57.69</v>
      </c>
      <c r="M481" s="7">
        <v>57.69</v>
      </c>
      <c r="N481" s="1">
        <v>61.54</v>
      </c>
      <c r="O481" s="7">
        <v>53.85</v>
      </c>
      <c r="P481" s="7">
        <v>57.69</v>
      </c>
      <c r="Q481" s="12">
        <f t="shared" si="131"/>
        <v>0</v>
      </c>
      <c r="R481" s="7">
        <f t="shared" si="123"/>
        <v>0</v>
      </c>
      <c r="S481" s="1" t="b">
        <f t="shared" si="124"/>
        <v>1</v>
      </c>
      <c r="T481" s="1">
        <v>314120</v>
      </c>
      <c r="U481" s="1" t="s">
        <v>521</v>
      </c>
      <c r="V481" s="1">
        <v>16</v>
      </c>
      <c r="W481" s="1">
        <v>15</v>
      </c>
      <c r="X481" s="1">
        <v>16</v>
      </c>
      <c r="Y481" s="1">
        <v>15</v>
      </c>
      <c r="Z481" s="1">
        <v>16</v>
      </c>
      <c r="AA481" s="1">
        <v>15</v>
      </c>
      <c r="AB481" s="7">
        <f t="shared" si="138"/>
        <v>6.25</v>
      </c>
      <c r="AC481" s="7">
        <f t="shared" si="139"/>
        <v>6.25</v>
      </c>
      <c r="AD481" s="7">
        <f t="shared" si="125"/>
        <v>6.25</v>
      </c>
      <c r="AE481" s="1" t="b">
        <f t="shared" si="126"/>
        <v>0</v>
      </c>
      <c r="AF481" s="1">
        <v>314120</v>
      </c>
      <c r="AG481" s="1" t="s">
        <v>521</v>
      </c>
      <c r="AH481" s="1">
        <v>16</v>
      </c>
      <c r="AI481" s="1">
        <v>23</v>
      </c>
      <c r="AJ481" s="7">
        <f t="shared" si="127"/>
        <v>-43.75</v>
      </c>
      <c r="AK481" s="1" t="b">
        <f t="shared" si="128"/>
        <v>0</v>
      </c>
      <c r="AL481" s="1">
        <v>314120</v>
      </c>
      <c r="AM481" s="1" t="s">
        <v>521</v>
      </c>
      <c r="AN481" s="1">
        <v>16</v>
      </c>
      <c r="AO481" s="1">
        <v>15</v>
      </c>
      <c r="AP481" s="7">
        <f t="shared" si="129"/>
        <v>6.25</v>
      </c>
      <c r="AQ481" s="1" t="b">
        <f t="shared" si="130"/>
        <v>0</v>
      </c>
      <c r="AR481" s="1">
        <v>314120</v>
      </c>
      <c r="AS481" s="1" t="s">
        <v>521</v>
      </c>
      <c r="AT481" s="4" t="str">
        <f t="shared" si="132"/>
        <v>N</v>
      </c>
      <c r="AU481" s="4" t="str">
        <f t="shared" si="133"/>
        <v>N</v>
      </c>
      <c r="AV481" s="4" t="str">
        <f t="shared" si="134"/>
        <v>N</v>
      </c>
      <c r="AW481" s="4" t="str">
        <f t="shared" si="135"/>
        <v>S</v>
      </c>
      <c r="AX481" s="4" t="str">
        <f t="shared" si="136"/>
        <v>N</v>
      </c>
      <c r="AY481" s="4" t="str">
        <f t="shared" si="137"/>
        <v>Risco Alto</v>
      </c>
    </row>
    <row r="482" spans="1:51" ht="16.5" x14ac:dyDescent="0.3">
      <c r="A482" s="1" t="s">
        <v>1306</v>
      </c>
      <c r="B482" s="1" t="s">
        <v>522</v>
      </c>
      <c r="C482">
        <v>41</v>
      </c>
      <c r="D482" s="5">
        <v>3506</v>
      </c>
      <c r="E482" s="6">
        <f t="shared" si="122"/>
        <v>1.1694238448374215</v>
      </c>
      <c r="F482" s="7">
        <v>100</v>
      </c>
      <c r="G482" s="7">
        <v>150</v>
      </c>
      <c r="H482" s="7">
        <v>66.67</v>
      </c>
      <c r="I482" s="7">
        <v>127.78</v>
      </c>
      <c r="J482" s="7">
        <v>133.33000000000001</v>
      </c>
      <c r="K482" s="7">
        <v>150</v>
      </c>
      <c r="L482" s="7">
        <v>133.33000000000001</v>
      </c>
      <c r="M482" s="7">
        <v>133.33000000000001</v>
      </c>
      <c r="N482" s="1">
        <v>133.33000000000001</v>
      </c>
      <c r="O482" s="7">
        <v>116.67</v>
      </c>
      <c r="P482" s="7">
        <v>116.67</v>
      </c>
      <c r="Q482" s="12">
        <f t="shared" si="131"/>
        <v>10</v>
      </c>
      <c r="R482" s="7">
        <f t="shared" si="123"/>
        <v>90.909090909090907</v>
      </c>
      <c r="S482" s="1" t="b">
        <f t="shared" si="124"/>
        <v>1</v>
      </c>
      <c r="T482" s="1">
        <v>314130</v>
      </c>
      <c r="U482" s="1" t="s">
        <v>522</v>
      </c>
      <c r="V482" s="1">
        <v>54</v>
      </c>
      <c r="W482" s="1">
        <v>45</v>
      </c>
      <c r="X482" s="1">
        <v>54</v>
      </c>
      <c r="Y482" s="1">
        <v>47</v>
      </c>
      <c r="Z482" s="1">
        <v>54</v>
      </c>
      <c r="AA482" s="1">
        <v>47</v>
      </c>
      <c r="AB482" s="7">
        <f t="shared" si="138"/>
        <v>16.666666666666664</v>
      </c>
      <c r="AC482" s="7">
        <f t="shared" si="139"/>
        <v>12.962962962962962</v>
      </c>
      <c r="AD482" s="7">
        <f t="shared" si="125"/>
        <v>12.962962962962962</v>
      </c>
      <c r="AE482" s="1" t="b">
        <f t="shared" si="126"/>
        <v>0</v>
      </c>
      <c r="AF482" s="1">
        <v>314130</v>
      </c>
      <c r="AG482" s="1" t="s">
        <v>522</v>
      </c>
      <c r="AH482" s="1">
        <v>54</v>
      </c>
      <c r="AI482" s="1">
        <v>50</v>
      </c>
      <c r="AJ482" s="7">
        <f t="shared" si="127"/>
        <v>7.4074074074074066</v>
      </c>
      <c r="AK482" s="1" t="b">
        <f t="shared" si="128"/>
        <v>0</v>
      </c>
      <c r="AL482" s="1">
        <v>314130</v>
      </c>
      <c r="AM482" s="1" t="s">
        <v>522</v>
      </c>
      <c r="AN482" s="1">
        <v>53</v>
      </c>
      <c r="AO482" s="1">
        <v>47</v>
      </c>
      <c r="AP482" s="7">
        <f t="shared" si="129"/>
        <v>11.320754716981133</v>
      </c>
      <c r="AQ482" s="1" t="b">
        <f t="shared" si="130"/>
        <v>0</v>
      </c>
      <c r="AR482" s="1">
        <v>314130</v>
      </c>
      <c r="AS482" s="1" t="s">
        <v>522</v>
      </c>
      <c r="AT482" s="4" t="str">
        <f t="shared" si="132"/>
        <v>N</v>
      </c>
      <c r="AU482" s="4" t="str">
        <f t="shared" si="133"/>
        <v>S</v>
      </c>
      <c r="AV482" s="4" t="str">
        <f t="shared" si="134"/>
        <v>N</v>
      </c>
      <c r="AW482" s="4" t="str">
        <f t="shared" si="135"/>
        <v>N</v>
      </c>
      <c r="AX482" s="4" t="str">
        <f t="shared" si="136"/>
        <v>N</v>
      </c>
      <c r="AY482" s="4" t="str">
        <f t="shared" si="137"/>
        <v>Risco Baixo</v>
      </c>
    </row>
    <row r="483" spans="1:51" ht="16.5" x14ac:dyDescent="0.3">
      <c r="A483" s="1" t="s">
        <v>1979</v>
      </c>
      <c r="B483" s="1" t="s">
        <v>523</v>
      </c>
      <c r="C483">
        <v>247</v>
      </c>
      <c r="D483" s="5">
        <v>20934</v>
      </c>
      <c r="E483" s="6">
        <f t="shared" si="122"/>
        <v>1.17989872933983</v>
      </c>
      <c r="F483" s="7">
        <v>97.65</v>
      </c>
      <c r="G483" s="7">
        <v>90</v>
      </c>
      <c r="H483" s="7">
        <v>88.24</v>
      </c>
      <c r="I483" s="7">
        <v>87.06</v>
      </c>
      <c r="J483" s="7">
        <v>93.53</v>
      </c>
      <c r="K483" s="7">
        <v>95.88</v>
      </c>
      <c r="L483" s="7">
        <v>82.94</v>
      </c>
      <c r="M483" s="7">
        <v>84.12</v>
      </c>
      <c r="N483" s="1">
        <v>106.47</v>
      </c>
      <c r="O483" s="7">
        <v>81.180000000000007</v>
      </c>
      <c r="P483" s="7">
        <v>81.760000000000005</v>
      </c>
      <c r="Q483" s="12">
        <f t="shared" si="131"/>
        <v>4</v>
      </c>
      <c r="R483" s="7">
        <f t="shared" si="123"/>
        <v>36.363636363636367</v>
      </c>
      <c r="S483" s="1" t="b">
        <f t="shared" si="124"/>
        <v>1</v>
      </c>
      <c r="T483" s="1">
        <v>314140</v>
      </c>
      <c r="U483" s="1" t="s">
        <v>523</v>
      </c>
      <c r="V483" s="1">
        <v>251</v>
      </c>
      <c r="W483" s="1">
        <v>245</v>
      </c>
      <c r="X483" s="1">
        <v>260</v>
      </c>
      <c r="Y483" s="1">
        <v>251</v>
      </c>
      <c r="Z483" s="1">
        <v>260</v>
      </c>
      <c r="AA483" s="1">
        <v>251</v>
      </c>
      <c r="AB483" s="7">
        <f t="shared" si="138"/>
        <v>2.3904382470119523</v>
      </c>
      <c r="AC483" s="7">
        <f t="shared" si="139"/>
        <v>3.4615384615384617</v>
      </c>
      <c r="AD483" s="7">
        <f t="shared" si="125"/>
        <v>3.4615384615384617</v>
      </c>
      <c r="AE483" s="1" t="b">
        <f t="shared" si="126"/>
        <v>0</v>
      </c>
      <c r="AF483" s="1">
        <v>314140</v>
      </c>
      <c r="AG483" s="1" t="s">
        <v>523</v>
      </c>
      <c r="AH483" s="1">
        <v>254</v>
      </c>
      <c r="AI483" s="1">
        <v>254</v>
      </c>
      <c r="AJ483" s="7">
        <f t="shared" si="127"/>
        <v>0</v>
      </c>
      <c r="AK483" s="1" t="b">
        <f t="shared" si="128"/>
        <v>0</v>
      </c>
      <c r="AL483" s="1">
        <v>314140</v>
      </c>
      <c r="AM483" s="1" t="s">
        <v>523</v>
      </c>
      <c r="AN483" s="1">
        <v>254</v>
      </c>
      <c r="AO483" s="1">
        <v>246</v>
      </c>
      <c r="AP483" s="7">
        <f t="shared" si="129"/>
        <v>3.1496062992125982</v>
      </c>
      <c r="AQ483" s="1" t="b">
        <f t="shared" si="130"/>
        <v>0</v>
      </c>
      <c r="AR483" s="1">
        <v>314140</v>
      </c>
      <c r="AS483" s="1" t="s">
        <v>523</v>
      </c>
      <c r="AT483" s="4" t="str">
        <f t="shared" si="132"/>
        <v>N</v>
      </c>
      <c r="AU483" s="4" t="str">
        <f t="shared" si="133"/>
        <v>N</v>
      </c>
      <c r="AV483" s="4" t="str">
        <f t="shared" si="134"/>
        <v>N</v>
      </c>
      <c r="AW483" s="4" t="str">
        <f t="shared" si="135"/>
        <v>S</v>
      </c>
      <c r="AX483" s="4" t="str">
        <f t="shared" si="136"/>
        <v>N</v>
      </c>
      <c r="AY483" s="4" t="str">
        <f t="shared" si="137"/>
        <v>Risco Alto</v>
      </c>
    </row>
    <row r="484" spans="1:51" ht="16.5" x14ac:dyDescent="0.3">
      <c r="A484" s="1" t="s">
        <v>1406</v>
      </c>
      <c r="B484" s="1" t="s">
        <v>524</v>
      </c>
      <c r="C484">
        <v>56</v>
      </c>
      <c r="D484" s="5">
        <v>6338</v>
      </c>
      <c r="E484" s="6">
        <f t="shared" si="122"/>
        <v>0.88355948248658878</v>
      </c>
      <c r="F484" s="7">
        <v>110</v>
      </c>
      <c r="G484" s="7">
        <v>80</v>
      </c>
      <c r="H484" s="7">
        <v>100</v>
      </c>
      <c r="I484" s="7">
        <v>100</v>
      </c>
      <c r="J484" s="7">
        <v>107.5</v>
      </c>
      <c r="K484" s="7">
        <v>100</v>
      </c>
      <c r="L484" s="7">
        <v>107.5</v>
      </c>
      <c r="M484" s="7">
        <v>105</v>
      </c>
      <c r="N484" s="1">
        <v>70</v>
      </c>
      <c r="O484" s="7">
        <v>77.5</v>
      </c>
      <c r="P484" s="7">
        <v>62.5</v>
      </c>
      <c r="Q484" s="12">
        <f t="shared" si="131"/>
        <v>7</v>
      </c>
      <c r="R484" s="7">
        <f t="shared" si="123"/>
        <v>63.636363636363633</v>
      </c>
      <c r="S484" s="1" t="b">
        <f t="shared" si="124"/>
        <v>1</v>
      </c>
      <c r="T484" s="1">
        <v>314150</v>
      </c>
      <c r="U484" s="1" t="s">
        <v>524</v>
      </c>
      <c r="V484" s="1">
        <v>46</v>
      </c>
      <c r="W484" s="1">
        <v>53</v>
      </c>
      <c r="X484" s="1">
        <v>45</v>
      </c>
      <c r="Y484" s="1">
        <v>56</v>
      </c>
      <c r="Z484" s="1">
        <v>45</v>
      </c>
      <c r="AA484" s="1">
        <v>56</v>
      </c>
      <c r="AB484" s="7">
        <f t="shared" si="138"/>
        <v>-15.217391304347828</v>
      </c>
      <c r="AC484" s="7">
        <f t="shared" si="139"/>
        <v>-24.444444444444443</v>
      </c>
      <c r="AD484" s="7">
        <f t="shared" si="125"/>
        <v>-24.444444444444443</v>
      </c>
      <c r="AE484" s="1" t="b">
        <f t="shared" si="126"/>
        <v>0</v>
      </c>
      <c r="AF484" s="1">
        <v>314150</v>
      </c>
      <c r="AG484" s="1" t="s">
        <v>524</v>
      </c>
      <c r="AH484" s="1">
        <v>47</v>
      </c>
      <c r="AI484" s="1">
        <v>52</v>
      </c>
      <c r="AJ484" s="7">
        <f t="shared" si="127"/>
        <v>-10.638297872340425</v>
      </c>
      <c r="AK484" s="1" t="b">
        <f t="shared" si="128"/>
        <v>0</v>
      </c>
      <c r="AL484" s="1">
        <v>314150</v>
      </c>
      <c r="AM484" s="1" t="s">
        <v>524</v>
      </c>
      <c r="AN484" s="1">
        <v>47</v>
      </c>
      <c r="AO484" s="1">
        <v>51</v>
      </c>
      <c r="AP484" s="7">
        <f t="shared" si="129"/>
        <v>-8.5106382978723403</v>
      </c>
      <c r="AQ484" s="1" t="b">
        <f t="shared" si="130"/>
        <v>0</v>
      </c>
      <c r="AR484" s="1">
        <v>314150</v>
      </c>
      <c r="AS484" s="1" t="s">
        <v>524</v>
      </c>
      <c r="AT484" s="4" t="str">
        <f t="shared" si="132"/>
        <v>N</v>
      </c>
      <c r="AU484" s="4" t="str">
        <f t="shared" si="133"/>
        <v>N</v>
      </c>
      <c r="AV484" s="4" t="str">
        <f t="shared" si="134"/>
        <v>N</v>
      </c>
      <c r="AW484" s="4" t="str">
        <f t="shared" si="135"/>
        <v>S</v>
      </c>
      <c r="AX484" s="4" t="str">
        <f t="shared" si="136"/>
        <v>N</v>
      </c>
      <c r="AY484" s="4" t="str">
        <f t="shared" si="137"/>
        <v>Risco Alto</v>
      </c>
    </row>
    <row r="485" spans="1:51" ht="16.5" x14ac:dyDescent="0.3">
      <c r="A485" s="1" t="s">
        <v>2376</v>
      </c>
      <c r="B485" s="1" t="s">
        <v>525</v>
      </c>
      <c r="C485">
        <v>78</v>
      </c>
      <c r="D485" s="5">
        <v>10415</v>
      </c>
      <c r="E485" s="6">
        <f t="shared" si="122"/>
        <v>0.74891982717234762</v>
      </c>
      <c r="F485" s="7">
        <v>61.33</v>
      </c>
      <c r="G485" s="7">
        <v>54.67</v>
      </c>
      <c r="H485" s="7">
        <v>41.33</v>
      </c>
      <c r="I485" s="7">
        <v>56</v>
      </c>
      <c r="J485" s="7">
        <v>68</v>
      </c>
      <c r="K485" s="7">
        <v>66.67</v>
      </c>
      <c r="L485" s="7">
        <v>68</v>
      </c>
      <c r="M485" s="7">
        <v>66.67</v>
      </c>
      <c r="N485" s="1">
        <v>101.33</v>
      </c>
      <c r="O485" s="7">
        <v>76</v>
      </c>
      <c r="P485" s="7">
        <v>81.33</v>
      </c>
      <c r="Q485" s="12">
        <f t="shared" si="131"/>
        <v>1</v>
      </c>
      <c r="R485" s="7">
        <f t="shared" si="123"/>
        <v>9.0909090909090917</v>
      </c>
      <c r="S485" s="1" t="b">
        <f t="shared" si="124"/>
        <v>1</v>
      </c>
      <c r="T485" s="1">
        <v>314160</v>
      </c>
      <c r="U485" s="1" t="s">
        <v>525</v>
      </c>
      <c r="V485" s="1">
        <v>90</v>
      </c>
      <c r="W485" s="1">
        <v>111</v>
      </c>
      <c r="X485" s="1">
        <v>96</v>
      </c>
      <c r="Y485" s="1">
        <v>117</v>
      </c>
      <c r="Z485" s="1">
        <v>96</v>
      </c>
      <c r="AA485" s="1">
        <v>117</v>
      </c>
      <c r="AB485" s="7">
        <f t="shared" si="138"/>
        <v>-23.333333333333332</v>
      </c>
      <c r="AC485" s="7">
        <f t="shared" si="139"/>
        <v>-21.875</v>
      </c>
      <c r="AD485" s="7">
        <f t="shared" si="125"/>
        <v>-21.875</v>
      </c>
      <c r="AE485" s="1" t="b">
        <f t="shared" si="126"/>
        <v>0</v>
      </c>
      <c r="AF485" s="1">
        <v>314160</v>
      </c>
      <c r="AG485" s="1" t="s">
        <v>525</v>
      </c>
      <c r="AH485" s="1">
        <v>90</v>
      </c>
      <c r="AI485" s="1">
        <v>104</v>
      </c>
      <c r="AJ485" s="7">
        <f t="shared" si="127"/>
        <v>-15.555555555555555</v>
      </c>
      <c r="AK485" s="1" t="b">
        <f t="shared" si="128"/>
        <v>0</v>
      </c>
      <c r="AL485" s="1">
        <v>314160</v>
      </c>
      <c r="AM485" s="1" t="s">
        <v>525</v>
      </c>
      <c r="AN485" s="1">
        <v>92</v>
      </c>
      <c r="AO485" s="1">
        <v>105</v>
      </c>
      <c r="AP485" s="7">
        <f t="shared" si="129"/>
        <v>-14.130434782608695</v>
      </c>
      <c r="AQ485" s="1" t="b">
        <f t="shared" si="130"/>
        <v>0</v>
      </c>
      <c r="AR485" s="1">
        <v>314160</v>
      </c>
      <c r="AS485" s="1" t="s">
        <v>525</v>
      </c>
      <c r="AT485" s="4" t="str">
        <f t="shared" si="132"/>
        <v>N</v>
      </c>
      <c r="AU485" s="4" t="str">
        <f t="shared" si="133"/>
        <v>N</v>
      </c>
      <c r="AV485" s="4" t="str">
        <f t="shared" si="134"/>
        <v>N</v>
      </c>
      <c r="AW485" s="4" t="str">
        <f t="shared" si="135"/>
        <v>S</v>
      </c>
      <c r="AX485" s="4" t="str">
        <f t="shared" si="136"/>
        <v>N</v>
      </c>
      <c r="AY485" s="4" t="str">
        <f t="shared" si="137"/>
        <v>Risco Alto</v>
      </c>
    </row>
    <row r="486" spans="1:51" ht="16.5" x14ac:dyDescent="0.3">
      <c r="A486" s="1" t="s">
        <v>1143</v>
      </c>
      <c r="B486" s="1" t="s">
        <v>526</v>
      </c>
      <c r="C486">
        <v>66</v>
      </c>
      <c r="D486" s="5">
        <v>5963</v>
      </c>
      <c r="E486" s="6">
        <f t="shared" si="122"/>
        <v>1.1068254234445749</v>
      </c>
      <c r="F486" s="7">
        <v>91.89</v>
      </c>
      <c r="G486" s="7">
        <v>89.19</v>
      </c>
      <c r="H486" s="7">
        <v>2.7</v>
      </c>
      <c r="I486" s="7">
        <v>100</v>
      </c>
      <c r="J486" s="7">
        <v>105.41</v>
      </c>
      <c r="K486" s="7">
        <v>91.89</v>
      </c>
      <c r="L486" s="7">
        <v>105.41</v>
      </c>
      <c r="M486" s="7">
        <v>102.7</v>
      </c>
      <c r="N486" s="1">
        <v>100</v>
      </c>
      <c r="O486" s="7">
        <v>102.7</v>
      </c>
      <c r="P486" s="7">
        <v>108.11</v>
      </c>
      <c r="Q486" s="12">
        <f t="shared" si="131"/>
        <v>8</v>
      </c>
      <c r="R486" s="7">
        <f t="shared" si="123"/>
        <v>72.727272727272734</v>
      </c>
      <c r="S486" s="1" t="b">
        <f t="shared" si="124"/>
        <v>1</v>
      </c>
      <c r="T486" s="1">
        <v>314170</v>
      </c>
      <c r="U486" s="1" t="s">
        <v>526</v>
      </c>
      <c r="V486" s="1">
        <v>72</v>
      </c>
      <c r="W486" s="1">
        <v>74</v>
      </c>
      <c r="X486" s="1">
        <v>74</v>
      </c>
      <c r="Y486" s="1">
        <v>76</v>
      </c>
      <c r="Z486" s="1">
        <v>74</v>
      </c>
      <c r="AA486" s="1">
        <v>76</v>
      </c>
      <c r="AB486" s="7">
        <f t="shared" si="138"/>
        <v>-2.7777777777777777</v>
      </c>
      <c r="AC486" s="7">
        <f t="shared" si="139"/>
        <v>-2.7027027027027026</v>
      </c>
      <c r="AD486" s="7">
        <f t="shared" si="125"/>
        <v>-2.7027027027027026</v>
      </c>
      <c r="AE486" s="1" t="b">
        <f t="shared" si="126"/>
        <v>0</v>
      </c>
      <c r="AF486" s="1">
        <v>314170</v>
      </c>
      <c r="AG486" s="1" t="s">
        <v>526</v>
      </c>
      <c r="AH486" s="1">
        <v>72</v>
      </c>
      <c r="AI486" s="1">
        <v>58</v>
      </c>
      <c r="AJ486" s="7">
        <f t="shared" si="127"/>
        <v>19.444444444444446</v>
      </c>
      <c r="AK486" s="1" t="b">
        <f t="shared" si="128"/>
        <v>0</v>
      </c>
      <c r="AL486" s="1">
        <v>314170</v>
      </c>
      <c r="AM486" s="1" t="s">
        <v>526</v>
      </c>
      <c r="AN486" s="1">
        <v>74</v>
      </c>
      <c r="AO486" s="1">
        <v>58</v>
      </c>
      <c r="AP486" s="7">
        <f t="shared" si="129"/>
        <v>21.621621621621621</v>
      </c>
      <c r="AQ486" s="1" t="b">
        <f t="shared" si="130"/>
        <v>0</v>
      </c>
      <c r="AR486" s="1">
        <v>314170</v>
      </c>
      <c r="AS486" s="1" t="s">
        <v>526</v>
      </c>
      <c r="AT486" s="4" t="str">
        <f t="shared" si="132"/>
        <v>N</v>
      </c>
      <c r="AU486" s="4" t="str">
        <f t="shared" si="133"/>
        <v>N</v>
      </c>
      <c r="AV486" s="4" t="str">
        <f t="shared" si="134"/>
        <v>N</v>
      </c>
      <c r="AW486" s="4" t="str">
        <f t="shared" si="135"/>
        <v>S</v>
      </c>
      <c r="AX486" s="4" t="str">
        <f t="shared" si="136"/>
        <v>N</v>
      </c>
      <c r="AY486" s="4" t="str">
        <f t="shared" si="137"/>
        <v>Risco Alto</v>
      </c>
    </row>
    <row r="487" spans="1:51" ht="16.5" x14ac:dyDescent="0.3">
      <c r="A487" s="1" t="s">
        <v>1217</v>
      </c>
      <c r="B487" s="1" t="s">
        <v>527</v>
      </c>
      <c r="C487">
        <v>311</v>
      </c>
      <c r="D487" s="5">
        <v>30852</v>
      </c>
      <c r="E487" s="6">
        <f t="shared" si="122"/>
        <v>1.0080383767664982</v>
      </c>
      <c r="F487" s="7">
        <v>65.47</v>
      </c>
      <c r="G487" s="7">
        <v>43.5</v>
      </c>
      <c r="H487" s="7">
        <v>58.74</v>
      </c>
      <c r="I487" s="7">
        <v>48.43</v>
      </c>
      <c r="J487" s="7">
        <v>55.16</v>
      </c>
      <c r="K487" s="7">
        <v>57.85</v>
      </c>
      <c r="L487" s="7">
        <v>54.71</v>
      </c>
      <c r="M487" s="7">
        <v>49.33</v>
      </c>
      <c r="N487" s="1">
        <v>68.61</v>
      </c>
      <c r="O487" s="7">
        <v>52.02</v>
      </c>
      <c r="P487" s="7">
        <v>69.510000000000005</v>
      </c>
      <c r="Q487" s="12">
        <f t="shared" si="131"/>
        <v>0</v>
      </c>
      <c r="R487" s="7">
        <f t="shared" si="123"/>
        <v>0</v>
      </c>
      <c r="S487" s="1" t="b">
        <f t="shared" si="124"/>
        <v>1</v>
      </c>
      <c r="T487" s="1">
        <v>314180</v>
      </c>
      <c r="U487" s="1" t="s">
        <v>527</v>
      </c>
      <c r="V487" s="1">
        <v>227</v>
      </c>
      <c r="W487" s="1">
        <v>260</v>
      </c>
      <c r="X487" s="1">
        <v>248</v>
      </c>
      <c r="Y487" s="1">
        <v>273</v>
      </c>
      <c r="Z487" s="1">
        <v>248</v>
      </c>
      <c r="AA487" s="1">
        <v>273</v>
      </c>
      <c r="AB487" s="7">
        <f t="shared" si="138"/>
        <v>-14.537444933920703</v>
      </c>
      <c r="AC487" s="7">
        <f t="shared" si="139"/>
        <v>-10.080645161290322</v>
      </c>
      <c r="AD487" s="7">
        <f t="shared" si="125"/>
        <v>-10.080645161290322</v>
      </c>
      <c r="AE487" s="1" t="b">
        <f t="shared" si="126"/>
        <v>0</v>
      </c>
      <c r="AF487" s="1">
        <v>314180</v>
      </c>
      <c r="AG487" s="1" t="s">
        <v>527</v>
      </c>
      <c r="AH487" s="1">
        <v>255</v>
      </c>
      <c r="AI487" s="1">
        <v>266</v>
      </c>
      <c r="AJ487" s="7">
        <f t="shared" si="127"/>
        <v>-4.3137254901960782</v>
      </c>
      <c r="AK487" s="1" t="b">
        <f t="shared" si="128"/>
        <v>0</v>
      </c>
      <c r="AL487" s="1">
        <v>314180</v>
      </c>
      <c r="AM487" s="1" t="s">
        <v>527</v>
      </c>
      <c r="AN487" s="1">
        <v>254</v>
      </c>
      <c r="AO487" s="1">
        <v>226</v>
      </c>
      <c r="AP487" s="7">
        <f t="shared" si="129"/>
        <v>11.023622047244094</v>
      </c>
      <c r="AQ487" s="1" t="b">
        <f t="shared" si="130"/>
        <v>0</v>
      </c>
      <c r="AR487" s="1">
        <v>314180</v>
      </c>
      <c r="AS487" s="1" t="s">
        <v>527</v>
      </c>
      <c r="AT487" s="4" t="str">
        <f t="shared" si="132"/>
        <v>N</v>
      </c>
      <c r="AU487" s="4" t="str">
        <f t="shared" si="133"/>
        <v>N</v>
      </c>
      <c r="AV487" s="4" t="str">
        <f t="shared" si="134"/>
        <v>N</v>
      </c>
      <c r="AW487" s="4" t="str">
        <f t="shared" si="135"/>
        <v>S</v>
      </c>
      <c r="AX487" s="4" t="str">
        <f t="shared" si="136"/>
        <v>N</v>
      </c>
      <c r="AY487" s="4" t="str">
        <f t="shared" si="137"/>
        <v>Risco Alto</v>
      </c>
    </row>
    <row r="488" spans="1:51" ht="16.5" x14ac:dyDescent="0.3">
      <c r="A488" s="1" t="s">
        <v>2592</v>
      </c>
      <c r="B488" s="1" t="s">
        <v>528</v>
      </c>
      <c r="C488">
        <v>31</v>
      </c>
      <c r="D488" s="5">
        <v>3841</v>
      </c>
      <c r="E488" s="6">
        <f t="shared" si="122"/>
        <v>0.80708148919552203</v>
      </c>
      <c r="F488" s="7">
        <v>108.7</v>
      </c>
      <c r="G488" s="7">
        <v>108.7</v>
      </c>
      <c r="H488" s="7">
        <v>4.3499999999999996</v>
      </c>
      <c r="I488" s="7">
        <v>100</v>
      </c>
      <c r="J488" s="7">
        <v>100</v>
      </c>
      <c r="K488" s="7">
        <v>117.39</v>
      </c>
      <c r="L488" s="7">
        <v>100</v>
      </c>
      <c r="M488" s="7">
        <v>39.130000000000003</v>
      </c>
      <c r="N488" s="1">
        <v>69.569999999999993</v>
      </c>
      <c r="O488" s="7">
        <v>78.260000000000005</v>
      </c>
      <c r="P488" s="7">
        <v>95.65</v>
      </c>
      <c r="Q488" s="12">
        <f t="shared" si="131"/>
        <v>7</v>
      </c>
      <c r="R488" s="7">
        <f t="shared" si="123"/>
        <v>63.636363636363633</v>
      </c>
      <c r="S488" s="1" t="b">
        <f t="shared" si="124"/>
        <v>1</v>
      </c>
      <c r="T488" s="1">
        <v>314190</v>
      </c>
      <c r="U488" s="1" t="s">
        <v>528</v>
      </c>
      <c r="V488" s="1">
        <v>32</v>
      </c>
      <c r="W488" s="1">
        <v>32</v>
      </c>
      <c r="X488" s="1">
        <v>35</v>
      </c>
      <c r="Y488" s="1">
        <v>33</v>
      </c>
      <c r="Z488" s="1">
        <v>35</v>
      </c>
      <c r="AA488" s="1">
        <v>33</v>
      </c>
      <c r="AB488" s="7">
        <f t="shared" si="138"/>
        <v>0</v>
      </c>
      <c r="AC488" s="7">
        <f t="shared" si="139"/>
        <v>5.7142857142857144</v>
      </c>
      <c r="AD488" s="7">
        <f t="shared" si="125"/>
        <v>5.7142857142857144</v>
      </c>
      <c r="AE488" s="1" t="b">
        <f t="shared" si="126"/>
        <v>0</v>
      </c>
      <c r="AF488" s="1">
        <v>314190</v>
      </c>
      <c r="AG488" s="1" t="s">
        <v>528</v>
      </c>
      <c r="AH488" s="1">
        <v>33</v>
      </c>
      <c r="AI488" s="1">
        <v>30</v>
      </c>
      <c r="AJ488" s="7">
        <f t="shared" si="127"/>
        <v>9.0909090909090917</v>
      </c>
      <c r="AK488" s="1" t="b">
        <f t="shared" si="128"/>
        <v>0</v>
      </c>
      <c r="AL488" s="1">
        <v>314190</v>
      </c>
      <c r="AM488" s="1" t="s">
        <v>528</v>
      </c>
      <c r="AN488" s="1">
        <v>32</v>
      </c>
      <c r="AO488" s="1">
        <v>23</v>
      </c>
      <c r="AP488" s="7">
        <f t="shared" si="129"/>
        <v>28.125</v>
      </c>
      <c r="AQ488" s="1" t="b">
        <f t="shared" si="130"/>
        <v>0</v>
      </c>
      <c r="AR488" s="1">
        <v>314190</v>
      </c>
      <c r="AS488" s="1" t="s">
        <v>528</v>
      </c>
      <c r="AT488" s="4" t="str">
        <f t="shared" si="132"/>
        <v>N</v>
      </c>
      <c r="AU488" s="4" t="str">
        <f t="shared" si="133"/>
        <v>N</v>
      </c>
      <c r="AV488" s="4" t="str">
        <f t="shared" si="134"/>
        <v>N</v>
      </c>
      <c r="AW488" s="4" t="str">
        <f t="shared" si="135"/>
        <v>S</v>
      </c>
      <c r="AX488" s="4" t="str">
        <f t="shared" si="136"/>
        <v>N</v>
      </c>
      <c r="AY488" s="4" t="str">
        <f t="shared" si="137"/>
        <v>Risco Alto</v>
      </c>
    </row>
    <row r="489" spans="1:51" ht="16.5" x14ac:dyDescent="0.3">
      <c r="A489" s="1" t="s">
        <v>1549</v>
      </c>
      <c r="B489" s="1" t="s">
        <v>529</v>
      </c>
      <c r="C489">
        <v>157</v>
      </c>
      <c r="D489" s="5">
        <v>13116</v>
      </c>
      <c r="E489" s="6">
        <f t="shared" si="122"/>
        <v>1.1970112839280269</v>
      </c>
      <c r="F489" s="7">
        <v>6.03</v>
      </c>
      <c r="G489" s="7">
        <v>75.86</v>
      </c>
      <c r="H489" s="7">
        <v>4.3099999999999996</v>
      </c>
      <c r="I489" s="7">
        <v>89.66</v>
      </c>
      <c r="J489" s="7">
        <v>90.52</v>
      </c>
      <c r="K489" s="7">
        <v>86.21</v>
      </c>
      <c r="L489" s="7">
        <v>90.52</v>
      </c>
      <c r="M489" s="7">
        <v>92.24</v>
      </c>
      <c r="N489" s="1">
        <v>83.62</v>
      </c>
      <c r="O489" s="7">
        <v>80.17</v>
      </c>
      <c r="P489" s="7">
        <v>58.62</v>
      </c>
      <c r="Q489" s="12">
        <f t="shared" si="131"/>
        <v>0</v>
      </c>
      <c r="R489" s="7">
        <f t="shared" si="123"/>
        <v>0</v>
      </c>
      <c r="S489" s="1" t="b">
        <f t="shared" si="124"/>
        <v>1</v>
      </c>
      <c r="T489" s="1">
        <v>314200</v>
      </c>
      <c r="U489" s="1" t="s">
        <v>529</v>
      </c>
      <c r="V489" s="1">
        <v>147</v>
      </c>
      <c r="W489" s="1">
        <v>154</v>
      </c>
      <c r="X489" s="1">
        <v>158</v>
      </c>
      <c r="Y489" s="1">
        <v>157</v>
      </c>
      <c r="Z489" s="1">
        <v>158</v>
      </c>
      <c r="AA489" s="1">
        <v>157</v>
      </c>
      <c r="AB489" s="7">
        <f t="shared" si="138"/>
        <v>-4.7619047619047619</v>
      </c>
      <c r="AC489" s="7">
        <f t="shared" si="139"/>
        <v>0.63291139240506333</v>
      </c>
      <c r="AD489" s="7">
        <f t="shared" si="125"/>
        <v>0.63291139240506333</v>
      </c>
      <c r="AE489" s="1" t="b">
        <f t="shared" si="126"/>
        <v>0</v>
      </c>
      <c r="AF489" s="1">
        <v>314200</v>
      </c>
      <c r="AG489" s="1" t="s">
        <v>529</v>
      </c>
      <c r="AH489" s="1">
        <v>155</v>
      </c>
      <c r="AI489" s="1">
        <v>111</v>
      </c>
      <c r="AJ489" s="7">
        <f t="shared" si="127"/>
        <v>28.387096774193548</v>
      </c>
      <c r="AK489" s="1" t="b">
        <f t="shared" si="128"/>
        <v>0</v>
      </c>
      <c r="AL489" s="1">
        <v>314200</v>
      </c>
      <c r="AM489" s="1" t="s">
        <v>529</v>
      </c>
      <c r="AN489" s="1">
        <v>159</v>
      </c>
      <c r="AO489" s="1">
        <v>110</v>
      </c>
      <c r="AP489" s="7">
        <f t="shared" si="129"/>
        <v>30.817610062893081</v>
      </c>
      <c r="AQ489" s="1" t="b">
        <f t="shared" si="130"/>
        <v>0</v>
      </c>
      <c r="AR489" s="1">
        <v>314200</v>
      </c>
      <c r="AS489" s="1" t="s">
        <v>529</v>
      </c>
      <c r="AT489" s="4" t="str">
        <f t="shared" si="132"/>
        <v>N</v>
      </c>
      <c r="AU489" s="4" t="str">
        <f t="shared" si="133"/>
        <v>N</v>
      </c>
      <c r="AV489" s="4" t="str">
        <f t="shared" si="134"/>
        <v>N</v>
      </c>
      <c r="AW489" s="4" t="str">
        <f t="shared" si="135"/>
        <v>S</v>
      </c>
      <c r="AX489" s="4" t="str">
        <f t="shared" si="136"/>
        <v>N</v>
      </c>
      <c r="AY489" s="4" t="str">
        <f t="shared" si="137"/>
        <v>Risco Alto</v>
      </c>
    </row>
    <row r="490" spans="1:51" ht="16.5" x14ac:dyDescent="0.3">
      <c r="A490" s="1" t="s">
        <v>2378</v>
      </c>
      <c r="B490" s="1" t="s">
        <v>530</v>
      </c>
      <c r="C490">
        <v>65</v>
      </c>
      <c r="D490" s="5">
        <v>10324</v>
      </c>
      <c r="E490" s="6">
        <f t="shared" si="122"/>
        <v>0.62960092987214256</v>
      </c>
      <c r="F490" s="7" t="s">
        <v>62</v>
      </c>
      <c r="G490" s="7">
        <v>77.55</v>
      </c>
      <c r="H490" s="7">
        <v>6.12</v>
      </c>
      <c r="I490" s="7">
        <v>95.92</v>
      </c>
      <c r="J490" s="7">
        <v>100</v>
      </c>
      <c r="K490" s="7">
        <v>97.96</v>
      </c>
      <c r="L490" s="7">
        <v>100</v>
      </c>
      <c r="M490" s="7">
        <v>100</v>
      </c>
      <c r="N490" s="1">
        <v>110.2</v>
      </c>
      <c r="O490" s="7">
        <v>112.24</v>
      </c>
      <c r="P490" s="7">
        <v>118.37</v>
      </c>
      <c r="Q490" s="12">
        <f t="shared" si="131"/>
        <v>8</v>
      </c>
      <c r="R490" s="7">
        <f t="shared" si="123"/>
        <v>72.727272727272734</v>
      </c>
      <c r="S490" s="1" t="b">
        <f t="shared" si="124"/>
        <v>1</v>
      </c>
      <c r="T490" s="1">
        <v>314210</v>
      </c>
      <c r="U490" s="1" t="s">
        <v>530</v>
      </c>
      <c r="V490" s="1">
        <v>95</v>
      </c>
      <c r="W490" s="1">
        <v>92</v>
      </c>
      <c r="X490" s="1">
        <v>102</v>
      </c>
      <c r="Y490" s="1">
        <v>96</v>
      </c>
      <c r="Z490" s="1">
        <v>102</v>
      </c>
      <c r="AA490" s="1">
        <v>96</v>
      </c>
      <c r="AB490" s="7">
        <f t="shared" si="138"/>
        <v>3.1578947368421053</v>
      </c>
      <c r="AC490" s="7">
        <f t="shared" si="139"/>
        <v>5.8823529411764701</v>
      </c>
      <c r="AD490" s="7">
        <f t="shared" si="125"/>
        <v>5.8823529411764701</v>
      </c>
      <c r="AE490" s="1" t="b">
        <f t="shared" si="126"/>
        <v>0</v>
      </c>
      <c r="AF490" s="1">
        <v>314210</v>
      </c>
      <c r="AG490" s="1" t="s">
        <v>530</v>
      </c>
      <c r="AH490" s="1">
        <v>99</v>
      </c>
      <c r="AI490" s="1">
        <v>106</v>
      </c>
      <c r="AJ490" s="7">
        <f t="shared" si="127"/>
        <v>-7.0707070707070701</v>
      </c>
      <c r="AK490" s="1" t="b">
        <f t="shared" si="128"/>
        <v>0</v>
      </c>
      <c r="AL490" s="1">
        <v>314210</v>
      </c>
      <c r="AM490" s="1" t="s">
        <v>530</v>
      </c>
      <c r="AN490" s="1">
        <v>98</v>
      </c>
      <c r="AO490" s="1">
        <v>104</v>
      </c>
      <c r="AP490" s="7">
        <f t="shared" si="129"/>
        <v>-6.1224489795918364</v>
      </c>
      <c r="AQ490" s="1" t="b">
        <f t="shared" si="130"/>
        <v>0</v>
      </c>
      <c r="AR490" s="1">
        <v>314210</v>
      </c>
      <c r="AS490" s="1" t="s">
        <v>530</v>
      </c>
      <c r="AT490" s="4" t="str">
        <f t="shared" si="132"/>
        <v>N</v>
      </c>
      <c r="AU490" s="4" t="str">
        <f t="shared" si="133"/>
        <v>N</v>
      </c>
      <c r="AV490" s="4" t="str">
        <f t="shared" si="134"/>
        <v>N</v>
      </c>
      <c r="AW490" s="4" t="str">
        <f t="shared" si="135"/>
        <v>S</v>
      </c>
      <c r="AX490" s="4" t="str">
        <f t="shared" si="136"/>
        <v>N</v>
      </c>
      <c r="AY490" s="4" t="str">
        <f t="shared" si="137"/>
        <v>Risco Alto</v>
      </c>
    </row>
    <row r="491" spans="1:51" ht="16.5" x14ac:dyDescent="0.3">
      <c r="A491" s="1" t="s">
        <v>2380</v>
      </c>
      <c r="B491" s="1" t="s">
        <v>531</v>
      </c>
      <c r="C491">
        <v>123</v>
      </c>
      <c r="D491" s="5">
        <v>14009</v>
      </c>
      <c r="E491" s="6">
        <f t="shared" si="122"/>
        <v>0.87800699550289096</v>
      </c>
      <c r="F491" s="7">
        <v>117.53</v>
      </c>
      <c r="G491" s="7">
        <v>64.95</v>
      </c>
      <c r="H491" s="7">
        <v>118.56</v>
      </c>
      <c r="I491" s="7">
        <v>81.44</v>
      </c>
      <c r="J491" s="7">
        <v>76.290000000000006</v>
      </c>
      <c r="K491" s="7">
        <v>78.349999999999994</v>
      </c>
      <c r="L491" s="7">
        <v>75.260000000000005</v>
      </c>
      <c r="M491" s="7">
        <v>71.13</v>
      </c>
      <c r="N491" s="1">
        <v>88.66</v>
      </c>
      <c r="O491" s="7">
        <v>72.16</v>
      </c>
      <c r="P491" s="7">
        <v>84.54</v>
      </c>
      <c r="Q491" s="12">
        <f t="shared" si="131"/>
        <v>2</v>
      </c>
      <c r="R491" s="7">
        <f t="shared" si="123"/>
        <v>18.181818181818183</v>
      </c>
      <c r="S491" s="1" t="b">
        <f t="shared" si="124"/>
        <v>1</v>
      </c>
      <c r="T491" s="1">
        <v>314220</v>
      </c>
      <c r="U491" s="1" t="s">
        <v>531</v>
      </c>
      <c r="V491" s="1">
        <v>124</v>
      </c>
      <c r="W491" s="1">
        <v>106</v>
      </c>
      <c r="X491" s="1">
        <v>132</v>
      </c>
      <c r="Y491" s="1">
        <v>115</v>
      </c>
      <c r="Z491" s="1">
        <v>132</v>
      </c>
      <c r="AA491" s="1">
        <v>115</v>
      </c>
      <c r="AB491" s="7">
        <f t="shared" si="138"/>
        <v>14.516129032258066</v>
      </c>
      <c r="AC491" s="7">
        <f t="shared" si="139"/>
        <v>12.878787878787879</v>
      </c>
      <c r="AD491" s="7">
        <f t="shared" si="125"/>
        <v>12.878787878787879</v>
      </c>
      <c r="AE491" s="1" t="b">
        <f t="shared" si="126"/>
        <v>0</v>
      </c>
      <c r="AF491" s="1">
        <v>314220</v>
      </c>
      <c r="AG491" s="1" t="s">
        <v>531</v>
      </c>
      <c r="AH491" s="1">
        <v>124</v>
      </c>
      <c r="AI491" s="1">
        <v>103</v>
      </c>
      <c r="AJ491" s="7">
        <f t="shared" si="127"/>
        <v>16.93548387096774</v>
      </c>
      <c r="AK491" s="1" t="b">
        <f t="shared" si="128"/>
        <v>0</v>
      </c>
      <c r="AL491" s="1">
        <v>314220</v>
      </c>
      <c r="AM491" s="1" t="s">
        <v>531</v>
      </c>
      <c r="AN491" s="1">
        <v>120</v>
      </c>
      <c r="AO491" s="1">
        <v>106</v>
      </c>
      <c r="AP491" s="7">
        <f t="shared" si="129"/>
        <v>11.666666666666666</v>
      </c>
      <c r="AQ491" s="1" t="b">
        <f t="shared" si="130"/>
        <v>0</v>
      </c>
      <c r="AR491" s="1">
        <v>314220</v>
      </c>
      <c r="AS491" s="1" t="s">
        <v>531</v>
      </c>
      <c r="AT491" s="4" t="str">
        <f t="shared" si="132"/>
        <v>N</v>
      </c>
      <c r="AU491" s="4" t="str">
        <f t="shared" si="133"/>
        <v>N</v>
      </c>
      <c r="AV491" s="4" t="str">
        <f t="shared" si="134"/>
        <v>N</v>
      </c>
      <c r="AW491" s="4" t="str">
        <f t="shared" si="135"/>
        <v>S</v>
      </c>
      <c r="AX491" s="4" t="str">
        <f t="shared" si="136"/>
        <v>N</v>
      </c>
      <c r="AY491" s="4" t="str">
        <f t="shared" si="137"/>
        <v>Risco Alto</v>
      </c>
    </row>
    <row r="492" spans="1:51" ht="16.5" x14ac:dyDescent="0.3">
      <c r="A492" s="1" t="s">
        <v>1551</v>
      </c>
      <c r="B492" s="1" t="s">
        <v>532</v>
      </c>
      <c r="C492">
        <v>65</v>
      </c>
      <c r="D492" s="5">
        <v>4604</v>
      </c>
      <c r="E492" s="6">
        <f t="shared" si="122"/>
        <v>1.4118158123370983</v>
      </c>
      <c r="F492" s="7" t="s">
        <v>62</v>
      </c>
      <c r="G492" s="7" t="s">
        <v>62</v>
      </c>
      <c r="H492" s="7" t="s">
        <v>62</v>
      </c>
      <c r="I492" s="7" t="s">
        <v>62</v>
      </c>
      <c r="J492" s="7" t="s">
        <v>62</v>
      </c>
      <c r="K492" s="7" t="s">
        <v>62</v>
      </c>
      <c r="L492" s="7" t="s">
        <v>62</v>
      </c>
      <c r="M492" s="7" t="s">
        <v>62</v>
      </c>
      <c r="N492" s="1" t="s">
        <v>62</v>
      </c>
      <c r="O492" s="7">
        <v>52.78</v>
      </c>
      <c r="P492" s="7" t="s">
        <v>62</v>
      </c>
      <c r="Q492" s="12">
        <f t="shared" si="131"/>
        <v>0</v>
      </c>
      <c r="R492" s="7">
        <f t="shared" si="123"/>
        <v>0</v>
      </c>
      <c r="S492" s="1" t="b">
        <f t="shared" si="124"/>
        <v>1</v>
      </c>
      <c r="T492" s="1">
        <v>314225</v>
      </c>
      <c r="U492" s="1" t="s">
        <v>532</v>
      </c>
      <c r="V492" s="1">
        <v>77</v>
      </c>
      <c r="W492" s="1">
        <v>66</v>
      </c>
      <c r="X492" s="1">
        <v>70</v>
      </c>
      <c r="Y492" s="1">
        <v>67</v>
      </c>
      <c r="Z492" s="1">
        <v>70</v>
      </c>
      <c r="AA492" s="1">
        <v>67</v>
      </c>
      <c r="AB492" s="7">
        <f t="shared" si="138"/>
        <v>14.285714285714285</v>
      </c>
      <c r="AC492" s="7">
        <f t="shared" si="139"/>
        <v>4.2857142857142856</v>
      </c>
      <c r="AD492" s="7">
        <f t="shared" si="125"/>
        <v>4.2857142857142856</v>
      </c>
      <c r="AE492" s="1" t="b">
        <f t="shared" si="126"/>
        <v>0</v>
      </c>
      <c r="AF492" s="1">
        <v>314225</v>
      </c>
      <c r="AG492" s="1" t="s">
        <v>532</v>
      </c>
      <c r="AH492" s="1">
        <v>75</v>
      </c>
      <c r="AI492" s="1">
        <v>71</v>
      </c>
      <c r="AJ492" s="7">
        <f t="shared" si="127"/>
        <v>5.3333333333333339</v>
      </c>
      <c r="AK492" s="1" t="b">
        <f t="shared" si="128"/>
        <v>0</v>
      </c>
      <c r="AL492" s="1">
        <v>314225</v>
      </c>
      <c r="AM492" s="1" t="s">
        <v>532</v>
      </c>
      <c r="AN492" s="1">
        <v>63</v>
      </c>
      <c r="AO492" s="1">
        <v>63</v>
      </c>
      <c r="AP492" s="7">
        <f t="shared" si="129"/>
        <v>0</v>
      </c>
      <c r="AQ492" s="1" t="b">
        <f t="shared" si="130"/>
        <v>0</v>
      </c>
      <c r="AR492" s="1">
        <v>314225</v>
      </c>
      <c r="AS492" s="1" t="s">
        <v>532</v>
      </c>
      <c r="AT492" s="4" t="str">
        <f t="shared" si="132"/>
        <v>N</v>
      </c>
      <c r="AU492" s="4" t="str">
        <f t="shared" si="133"/>
        <v>N</v>
      </c>
      <c r="AV492" s="4" t="str">
        <f t="shared" si="134"/>
        <v>N</v>
      </c>
      <c r="AW492" s="4" t="str">
        <f t="shared" si="135"/>
        <v>S</v>
      </c>
      <c r="AX492" s="4" t="str">
        <f t="shared" si="136"/>
        <v>N</v>
      </c>
      <c r="AY492" s="4" t="str">
        <f t="shared" si="137"/>
        <v>Risco Alto</v>
      </c>
    </row>
    <row r="493" spans="1:51" ht="16.5" x14ac:dyDescent="0.3">
      <c r="A493" s="1" t="s">
        <v>1065</v>
      </c>
      <c r="B493" s="1" t="s">
        <v>533</v>
      </c>
      <c r="C493">
        <v>41</v>
      </c>
      <c r="D493" s="5">
        <v>4723</v>
      </c>
      <c r="E493" s="6">
        <f t="shared" si="122"/>
        <v>0.86809231420707178</v>
      </c>
      <c r="F493" s="7">
        <v>47.37</v>
      </c>
      <c r="G493" s="7">
        <v>81.58</v>
      </c>
      <c r="H493" s="7">
        <v>34.21</v>
      </c>
      <c r="I493" s="7">
        <v>78.95</v>
      </c>
      <c r="J493" s="7">
        <v>89.47</v>
      </c>
      <c r="K493" s="7">
        <v>81.58</v>
      </c>
      <c r="L493" s="7">
        <v>89.47</v>
      </c>
      <c r="M493" s="7">
        <v>89.47</v>
      </c>
      <c r="N493" s="1">
        <v>81.58</v>
      </c>
      <c r="O493" s="7">
        <v>84.21</v>
      </c>
      <c r="P493" s="7">
        <v>68.42</v>
      </c>
      <c r="Q493" s="12">
        <f t="shared" si="131"/>
        <v>0</v>
      </c>
      <c r="R493" s="7">
        <f t="shared" si="123"/>
        <v>0</v>
      </c>
      <c r="S493" s="1" t="b">
        <f t="shared" si="124"/>
        <v>1</v>
      </c>
      <c r="T493" s="1">
        <v>314230</v>
      </c>
      <c r="U493" s="1" t="s">
        <v>533</v>
      </c>
      <c r="V493" s="1">
        <v>49</v>
      </c>
      <c r="W493" s="1">
        <v>45</v>
      </c>
      <c r="X493" s="1">
        <v>49</v>
      </c>
      <c r="Y493" s="1">
        <v>46</v>
      </c>
      <c r="Z493" s="1">
        <v>49</v>
      </c>
      <c r="AA493" s="1">
        <v>46</v>
      </c>
      <c r="AB493" s="7">
        <f t="shared" si="138"/>
        <v>8.1632653061224492</v>
      </c>
      <c r="AC493" s="7">
        <f t="shared" si="139"/>
        <v>6.1224489795918364</v>
      </c>
      <c r="AD493" s="7">
        <f t="shared" si="125"/>
        <v>6.1224489795918364</v>
      </c>
      <c r="AE493" s="1" t="b">
        <f t="shared" si="126"/>
        <v>0</v>
      </c>
      <c r="AF493" s="1">
        <v>314230</v>
      </c>
      <c r="AG493" s="1" t="s">
        <v>533</v>
      </c>
      <c r="AH493" s="1">
        <v>49</v>
      </c>
      <c r="AI493" s="1">
        <v>49</v>
      </c>
      <c r="AJ493" s="7">
        <f t="shared" si="127"/>
        <v>0</v>
      </c>
      <c r="AK493" s="1" t="b">
        <f t="shared" si="128"/>
        <v>0</v>
      </c>
      <c r="AL493" s="1">
        <v>314230</v>
      </c>
      <c r="AM493" s="1" t="s">
        <v>533</v>
      </c>
      <c r="AN493" s="1">
        <v>50</v>
      </c>
      <c r="AO493" s="1">
        <v>49</v>
      </c>
      <c r="AP493" s="7">
        <f t="shared" si="129"/>
        <v>2</v>
      </c>
      <c r="AQ493" s="1" t="b">
        <f t="shared" si="130"/>
        <v>0</v>
      </c>
      <c r="AR493" s="1">
        <v>314230</v>
      </c>
      <c r="AS493" s="1" t="s">
        <v>533</v>
      </c>
      <c r="AT493" s="4" t="str">
        <f t="shared" si="132"/>
        <v>N</v>
      </c>
      <c r="AU493" s="4" t="str">
        <f t="shared" si="133"/>
        <v>N</v>
      </c>
      <c r="AV493" s="4" t="str">
        <f t="shared" si="134"/>
        <v>N</v>
      </c>
      <c r="AW493" s="4" t="str">
        <f t="shared" si="135"/>
        <v>S</v>
      </c>
      <c r="AX493" s="4" t="str">
        <f t="shared" si="136"/>
        <v>N</v>
      </c>
      <c r="AY493" s="4" t="str">
        <f t="shared" si="137"/>
        <v>Risco Alto</v>
      </c>
    </row>
    <row r="494" spans="1:51" ht="16.5" x14ac:dyDescent="0.3">
      <c r="A494" s="1" t="s">
        <v>1308</v>
      </c>
      <c r="B494" s="1" t="s">
        <v>534</v>
      </c>
      <c r="C494">
        <v>83</v>
      </c>
      <c r="D494" s="5">
        <v>7106</v>
      </c>
      <c r="E494" s="6">
        <f t="shared" si="122"/>
        <v>1.1680270194202083</v>
      </c>
      <c r="F494" s="7">
        <v>88</v>
      </c>
      <c r="G494" s="7">
        <v>88</v>
      </c>
      <c r="H494" s="7">
        <v>74</v>
      </c>
      <c r="I494" s="7">
        <v>98</v>
      </c>
      <c r="J494" s="7">
        <v>86</v>
      </c>
      <c r="K494" s="7">
        <v>90</v>
      </c>
      <c r="L494" s="7">
        <v>86</v>
      </c>
      <c r="M494" s="7">
        <v>88</v>
      </c>
      <c r="N494" s="1">
        <v>96</v>
      </c>
      <c r="O494" s="7">
        <v>74</v>
      </c>
      <c r="P494" s="7">
        <v>72</v>
      </c>
      <c r="Q494" s="12">
        <f t="shared" si="131"/>
        <v>2</v>
      </c>
      <c r="R494" s="7">
        <f t="shared" si="123"/>
        <v>18.181818181818183</v>
      </c>
      <c r="S494" s="1" t="b">
        <f t="shared" si="124"/>
        <v>1</v>
      </c>
      <c r="T494" s="1">
        <v>314240</v>
      </c>
      <c r="U494" s="1" t="s">
        <v>534</v>
      </c>
      <c r="V494" s="1">
        <v>104</v>
      </c>
      <c r="W494" s="1">
        <v>99</v>
      </c>
      <c r="X494" s="1">
        <v>106</v>
      </c>
      <c r="Y494" s="1">
        <v>101</v>
      </c>
      <c r="Z494" s="1">
        <v>106</v>
      </c>
      <c r="AA494" s="1">
        <v>101</v>
      </c>
      <c r="AB494" s="7">
        <f t="shared" si="138"/>
        <v>4.8076923076923084</v>
      </c>
      <c r="AC494" s="7">
        <f t="shared" si="139"/>
        <v>4.716981132075472</v>
      </c>
      <c r="AD494" s="7">
        <f t="shared" si="125"/>
        <v>4.716981132075472</v>
      </c>
      <c r="AE494" s="1" t="b">
        <f t="shared" si="126"/>
        <v>0</v>
      </c>
      <c r="AF494" s="1">
        <v>314240</v>
      </c>
      <c r="AG494" s="1" t="s">
        <v>534</v>
      </c>
      <c r="AH494" s="1">
        <v>104</v>
      </c>
      <c r="AI494" s="1">
        <v>91</v>
      </c>
      <c r="AJ494" s="7">
        <f t="shared" si="127"/>
        <v>12.5</v>
      </c>
      <c r="AK494" s="1" t="b">
        <f t="shared" si="128"/>
        <v>0</v>
      </c>
      <c r="AL494" s="1">
        <v>314240</v>
      </c>
      <c r="AM494" s="1" t="s">
        <v>534</v>
      </c>
      <c r="AN494" s="1">
        <v>105</v>
      </c>
      <c r="AO494" s="1">
        <v>92</v>
      </c>
      <c r="AP494" s="7">
        <f t="shared" si="129"/>
        <v>12.380952380952381</v>
      </c>
      <c r="AQ494" s="1" t="b">
        <f t="shared" si="130"/>
        <v>0</v>
      </c>
      <c r="AR494" s="1">
        <v>314240</v>
      </c>
      <c r="AS494" s="1" t="s">
        <v>534</v>
      </c>
      <c r="AT494" s="4" t="str">
        <f t="shared" si="132"/>
        <v>N</v>
      </c>
      <c r="AU494" s="4" t="str">
        <f t="shared" si="133"/>
        <v>N</v>
      </c>
      <c r="AV494" s="4" t="str">
        <f t="shared" si="134"/>
        <v>N</v>
      </c>
      <c r="AW494" s="4" t="str">
        <f t="shared" si="135"/>
        <v>S</v>
      </c>
      <c r="AX494" s="4" t="str">
        <f t="shared" si="136"/>
        <v>N</v>
      </c>
      <c r="AY494" s="4" t="str">
        <f t="shared" si="137"/>
        <v>Risco Alto</v>
      </c>
    </row>
    <row r="495" spans="1:51" ht="16.5" x14ac:dyDescent="0.3">
      <c r="A495" s="1" t="s">
        <v>2260</v>
      </c>
      <c r="B495" s="1" t="s">
        <v>535</v>
      </c>
      <c r="C495">
        <v>27</v>
      </c>
      <c r="D495" s="5">
        <v>2327</v>
      </c>
      <c r="E495" s="6">
        <f t="shared" si="122"/>
        <v>1.1602922217447358</v>
      </c>
      <c r="F495" s="7">
        <v>184.62</v>
      </c>
      <c r="G495" s="7">
        <v>130.77000000000001</v>
      </c>
      <c r="H495" s="7">
        <v>46.15</v>
      </c>
      <c r="I495" s="7">
        <v>130.77000000000001</v>
      </c>
      <c r="J495" s="7">
        <v>176.92</v>
      </c>
      <c r="K495" s="7">
        <v>123.08</v>
      </c>
      <c r="L495" s="7">
        <v>169.23</v>
      </c>
      <c r="M495" s="7">
        <v>161.54</v>
      </c>
      <c r="N495" s="1">
        <v>169.23</v>
      </c>
      <c r="O495" s="7">
        <v>115.38</v>
      </c>
      <c r="P495" s="7">
        <v>138.46</v>
      </c>
      <c r="Q495" s="12">
        <f t="shared" si="131"/>
        <v>10</v>
      </c>
      <c r="R495" s="7">
        <f t="shared" si="123"/>
        <v>90.909090909090907</v>
      </c>
      <c r="S495" s="1" t="b">
        <f t="shared" si="124"/>
        <v>1</v>
      </c>
      <c r="T495" s="1">
        <v>314250</v>
      </c>
      <c r="U495" s="1" t="s">
        <v>535</v>
      </c>
      <c r="V495" s="1">
        <v>22</v>
      </c>
      <c r="W495" s="1">
        <v>23</v>
      </c>
      <c r="X495" s="1">
        <v>23</v>
      </c>
      <c r="Y495" s="1">
        <v>27</v>
      </c>
      <c r="Z495" s="1">
        <v>23</v>
      </c>
      <c r="AA495" s="1">
        <v>27</v>
      </c>
      <c r="AB495" s="7">
        <f t="shared" si="138"/>
        <v>-4.5454545454545459</v>
      </c>
      <c r="AC495" s="7">
        <f t="shared" si="139"/>
        <v>-17.391304347826086</v>
      </c>
      <c r="AD495" s="7">
        <f t="shared" si="125"/>
        <v>-17.391304347826086</v>
      </c>
      <c r="AE495" s="1" t="b">
        <f t="shared" si="126"/>
        <v>0</v>
      </c>
      <c r="AF495" s="1">
        <v>314250</v>
      </c>
      <c r="AG495" s="1" t="s">
        <v>535</v>
      </c>
      <c r="AH495" s="1">
        <v>22</v>
      </c>
      <c r="AI495" s="1">
        <v>24</v>
      </c>
      <c r="AJ495" s="7">
        <f t="shared" si="127"/>
        <v>-9.0909090909090917</v>
      </c>
      <c r="AK495" s="1" t="b">
        <f t="shared" si="128"/>
        <v>0</v>
      </c>
      <c r="AL495" s="1">
        <v>314250</v>
      </c>
      <c r="AM495" s="1" t="s">
        <v>535</v>
      </c>
      <c r="AN495" s="1">
        <v>24</v>
      </c>
      <c r="AO495" s="1">
        <v>24</v>
      </c>
      <c r="AP495" s="7">
        <f t="shared" si="129"/>
        <v>0</v>
      </c>
      <c r="AQ495" s="1" t="b">
        <f t="shared" si="130"/>
        <v>0</v>
      </c>
      <c r="AR495" s="1">
        <v>314250</v>
      </c>
      <c r="AS495" s="1" t="s">
        <v>535</v>
      </c>
      <c r="AT495" s="4" t="str">
        <f t="shared" si="132"/>
        <v>N</v>
      </c>
      <c r="AU495" s="4" t="str">
        <f t="shared" si="133"/>
        <v>S</v>
      </c>
      <c r="AV495" s="4" t="str">
        <f t="shared" si="134"/>
        <v>N</v>
      </c>
      <c r="AW495" s="4" t="str">
        <f t="shared" si="135"/>
        <v>N</v>
      </c>
      <c r="AX495" s="4" t="str">
        <f t="shared" si="136"/>
        <v>N</v>
      </c>
      <c r="AY495" s="4" t="str">
        <f t="shared" si="137"/>
        <v>Risco Baixo</v>
      </c>
    </row>
    <row r="496" spans="1:51" ht="16.5" x14ac:dyDescent="0.3">
      <c r="A496" s="1" t="s">
        <v>2594</v>
      </c>
      <c r="B496" s="1" t="s">
        <v>536</v>
      </c>
      <c r="C496">
        <v>83</v>
      </c>
      <c r="D496" s="5">
        <v>8244</v>
      </c>
      <c r="E496" s="6">
        <f t="shared" si="122"/>
        <v>1.0067928190198934</v>
      </c>
      <c r="F496" s="7">
        <v>92.59</v>
      </c>
      <c r="G496" s="7">
        <v>74.069999999999993</v>
      </c>
      <c r="H496" s="7">
        <v>66.67</v>
      </c>
      <c r="I496" s="7">
        <v>92.59</v>
      </c>
      <c r="J496" s="7">
        <v>105.56</v>
      </c>
      <c r="K496" s="7">
        <v>87.04</v>
      </c>
      <c r="L496" s="7">
        <v>105.56</v>
      </c>
      <c r="M496" s="7">
        <v>105.56</v>
      </c>
      <c r="N496" s="1">
        <v>127.78</v>
      </c>
      <c r="O496" s="7">
        <v>114.81</v>
      </c>
      <c r="P496" s="7">
        <v>103.7</v>
      </c>
      <c r="Q496" s="12">
        <f t="shared" si="131"/>
        <v>7</v>
      </c>
      <c r="R496" s="7">
        <f t="shared" si="123"/>
        <v>63.636363636363633</v>
      </c>
      <c r="S496" s="1" t="b">
        <f t="shared" si="124"/>
        <v>1</v>
      </c>
      <c r="T496" s="1">
        <v>314260</v>
      </c>
      <c r="U496" s="1" t="s">
        <v>536</v>
      </c>
      <c r="V496" s="1">
        <v>95</v>
      </c>
      <c r="W496" s="1">
        <v>106</v>
      </c>
      <c r="X496" s="1">
        <v>96</v>
      </c>
      <c r="Y496" s="1">
        <v>106</v>
      </c>
      <c r="Z496" s="1">
        <v>96</v>
      </c>
      <c r="AA496" s="1">
        <v>106</v>
      </c>
      <c r="AB496" s="7">
        <f t="shared" si="138"/>
        <v>-11.578947368421053</v>
      </c>
      <c r="AC496" s="7">
        <f t="shared" si="139"/>
        <v>-10.416666666666668</v>
      </c>
      <c r="AD496" s="7">
        <f t="shared" si="125"/>
        <v>-10.416666666666668</v>
      </c>
      <c r="AE496" s="1" t="b">
        <f t="shared" si="126"/>
        <v>0</v>
      </c>
      <c r="AF496" s="1">
        <v>314260</v>
      </c>
      <c r="AG496" s="1" t="s">
        <v>536</v>
      </c>
      <c r="AH496" s="1">
        <v>96</v>
      </c>
      <c r="AI496" s="1">
        <v>103</v>
      </c>
      <c r="AJ496" s="7">
        <f t="shared" si="127"/>
        <v>-7.291666666666667</v>
      </c>
      <c r="AK496" s="1" t="b">
        <f t="shared" si="128"/>
        <v>0</v>
      </c>
      <c r="AL496" s="1">
        <v>314260</v>
      </c>
      <c r="AM496" s="1" t="s">
        <v>536</v>
      </c>
      <c r="AN496" s="1">
        <v>97</v>
      </c>
      <c r="AO496" s="1">
        <v>98</v>
      </c>
      <c r="AP496" s="7">
        <f t="shared" si="129"/>
        <v>-1.0309278350515463</v>
      </c>
      <c r="AQ496" s="1" t="b">
        <f t="shared" si="130"/>
        <v>0</v>
      </c>
      <c r="AR496" s="1">
        <v>314260</v>
      </c>
      <c r="AS496" s="1" t="s">
        <v>536</v>
      </c>
      <c r="AT496" s="4" t="str">
        <f t="shared" si="132"/>
        <v>N</v>
      </c>
      <c r="AU496" s="4" t="str">
        <f t="shared" si="133"/>
        <v>N</v>
      </c>
      <c r="AV496" s="4" t="str">
        <f t="shared" si="134"/>
        <v>N</v>
      </c>
      <c r="AW496" s="4" t="str">
        <f t="shared" si="135"/>
        <v>S</v>
      </c>
      <c r="AX496" s="4" t="str">
        <f t="shared" si="136"/>
        <v>N</v>
      </c>
      <c r="AY496" s="4" t="str">
        <f t="shared" si="137"/>
        <v>Risco Alto</v>
      </c>
    </row>
    <row r="497" spans="1:51" ht="16.5" x14ac:dyDescent="0.3">
      <c r="A497" s="1" t="s">
        <v>1553</v>
      </c>
      <c r="B497" s="1" t="s">
        <v>537</v>
      </c>
      <c r="C497">
        <v>206</v>
      </c>
      <c r="D497" s="5">
        <v>15631</v>
      </c>
      <c r="E497" s="6">
        <f t="shared" si="122"/>
        <v>1.3178939287313671</v>
      </c>
      <c r="F497" s="7">
        <v>75.94</v>
      </c>
      <c r="G497" s="7">
        <v>96.99</v>
      </c>
      <c r="H497" s="7">
        <v>66.92</v>
      </c>
      <c r="I497" s="7">
        <v>97.74</v>
      </c>
      <c r="J497" s="7">
        <v>98.5</v>
      </c>
      <c r="K497" s="7">
        <v>104.51</v>
      </c>
      <c r="L497" s="7">
        <v>97.74</v>
      </c>
      <c r="M497" s="7">
        <v>99.25</v>
      </c>
      <c r="N497" s="1">
        <v>104.51</v>
      </c>
      <c r="O497" s="7">
        <v>79.7</v>
      </c>
      <c r="P497" s="7">
        <v>93.98</v>
      </c>
      <c r="Q497" s="12">
        <f t="shared" si="131"/>
        <v>7</v>
      </c>
      <c r="R497" s="7">
        <f t="shared" si="123"/>
        <v>63.636363636363633</v>
      </c>
      <c r="S497" s="1" t="b">
        <f t="shared" si="124"/>
        <v>1</v>
      </c>
      <c r="T497" s="1">
        <v>314270</v>
      </c>
      <c r="U497" s="1" t="s">
        <v>537</v>
      </c>
      <c r="V497" s="1">
        <v>240</v>
      </c>
      <c r="W497" s="1">
        <v>212</v>
      </c>
      <c r="X497" s="1">
        <v>245</v>
      </c>
      <c r="Y497" s="1">
        <v>217</v>
      </c>
      <c r="Z497" s="1">
        <v>245</v>
      </c>
      <c r="AA497" s="1">
        <v>217</v>
      </c>
      <c r="AB497" s="7">
        <f t="shared" si="138"/>
        <v>11.666666666666666</v>
      </c>
      <c r="AC497" s="7">
        <f t="shared" si="139"/>
        <v>11.428571428571429</v>
      </c>
      <c r="AD497" s="7">
        <f t="shared" si="125"/>
        <v>11.428571428571429</v>
      </c>
      <c r="AE497" s="1" t="b">
        <f t="shared" si="126"/>
        <v>0</v>
      </c>
      <c r="AF497" s="1">
        <v>314270</v>
      </c>
      <c r="AG497" s="1" t="s">
        <v>537</v>
      </c>
      <c r="AH497" s="1">
        <v>248</v>
      </c>
      <c r="AI497" s="1">
        <v>249</v>
      </c>
      <c r="AJ497" s="7">
        <f t="shared" si="127"/>
        <v>-0.40322580645161288</v>
      </c>
      <c r="AK497" s="1" t="b">
        <f t="shared" si="128"/>
        <v>0</v>
      </c>
      <c r="AL497" s="1">
        <v>314270</v>
      </c>
      <c r="AM497" s="1" t="s">
        <v>537</v>
      </c>
      <c r="AN497" s="1">
        <v>224</v>
      </c>
      <c r="AO497" s="1">
        <v>226</v>
      </c>
      <c r="AP497" s="7">
        <f t="shared" si="129"/>
        <v>-0.89285714285714279</v>
      </c>
      <c r="AQ497" s="1" t="b">
        <f t="shared" si="130"/>
        <v>0</v>
      </c>
      <c r="AR497" s="1">
        <v>314270</v>
      </c>
      <c r="AS497" s="1" t="s">
        <v>537</v>
      </c>
      <c r="AT497" s="4" t="str">
        <f t="shared" si="132"/>
        <v>N</v>
      </c>
      <c r="AU497" s="4" t="str">
        <f t="shared" si="133"/>
        <v>N</v>
      </c>
      <c r="AV497" s="4" t="str">
        <f t="shared" si="134"/>
        <v>N</v>
      </c>
      <c r="AW497" s="4" t="str">
        <f t="shared" si="135"/>
        <v>S</v>
      </c>
      <c r="AX497" s="4" t="str">
        <f t="shared" si="136"/>
        <v>N</v>
      </c>
      <c r="AY497" s="4" t="str">
        <f t="shared" si="137"/>
        <v>Risco Alto</v>
      </c>
    </row>
    <row r="498" spans="1:51" ht="16.5" x14ac:dyDescent="0.3">
      <c r="A498" s="1" t="s">
        <v>2494</v>
      </c>
      <c r="B498" s="1" t="s">
        <v>538</v>
      </c>
      <c r="C498">
        <v>266</v>
      </c>
      <c r="D498" s="5">
        <v>19863</v>
      </c>
      <c r="E498" s="6">
        <f t="shared" si="122"/>
        <v>1.3391733373609223</v>
      </c>
      <c r="F498" s="7">
        <v>78.05</v>
      </c>
      <c r="G498" s="7">
        <v>74.39</v>
      </c>
      <c r="H498" s="7">
        <v>56.71</v>
      </c>
      <c r="I498" s="7">
        <v>82.32</v>
      </c>
      <c r="J498" s="7">
        <v>89.02</v>
      </c>
      <c r="K498" s="7">
        <v>87.2</v>
      </c>
      <c r="L498" s="7">
        <v>88.41</v>
      </c>
      <c r="M498" s="7">
        <v>87.8</v>
      </c>
      <c r="N498" s="1">
        <v>70.73</v>
      </c>
      <c r="O498" s="7">
        <v>81.709999999999994</v>
      </c>
      <c r="P498" s="7">
        <v>53.66</v>
      </c>
      <c r="Q498" s="12">
        <f t="shared" si="131"/>
        <v>0</v>
      </c>
      <c r="R498" s="7">
        <f t="shared" si="123"/>
        <v>0</v>
      </c>
      <c r="S498" s="1" t="b">
        <f t="shared" si="124"/>
        <v>1</v>
      </c>
      <c r="T498" s="1">
        <v>314280</v>
      </c>
      <c r="U498" s="1" t="s">
        <v>538</v>
      </c>
      <c r="V498" s="1">
        <v>210</v>
      </c>
      <c r="W498" s="1">
        <v>181</v>
      </c>
      <c r="X498" s="1">
        <v>200</v>
      </c>
      <c r="Y498" s="1">
        <v>185</v>
      </c>
      <c r="Z498" s="1">
        <v>200</v>
      </c>
      <c r="AA498" s="1">
        <v>185</v>
      </c>
      <c r="AB498" s="7">
        <f t="shared" si="138"/>
        <v>13.80952380952381</v>
      </c>
      <c r="AC498" s="7">
        <f t="shared" si="139"/>
        <v>7.5</v>
      </c>
      <c r="AD498" s="7">
        <f t="shared" si="125"/>
        <v>7.5</v>
      </c>
      <c r="AE498" s="1" t="b">
        <f t="shared" si="126"/>
        <v>0</v>
      </c>
      <c r="AF498" s="1">
        <v>314280</v>
      </c>
      <c r="AG498" s="1" t="s">
        <v>538</v>
      </c>
      <c r="AH498" s="1">
        <v>217</v>
      </c>
      <c r="AI498" s="1">
        <v>162</v>
      </c>
      <c r="AJ498" s="7">
        <f t="shared" si="127"/>
        <v>25.345622119815669</v>
      </c>
      <c r="AK498" s="1" t="b">
        <f t="shared" si="128"/>
        <v>0</v>
      </c>
      <c r="AL498" s="1">
        <v>314280</v>
      </c>
      <c r="AM498" s="1" t="s">
        <v>538</v>
      </c>
      <c r="AN498" s="1">
        <v>224</v>
      </c>
      <c r="AO498" s="1">
        <v>146</v>
      </c>
      <c r="AP498" s="7">
        <f t="shared" si="129"/>
        <v>34.821428571428569</v>
      </c>
      <c r="AQ498" s="1" t="b">
        <f t="shared" si="130"/>
        <v>0</v>
      </c>
      <c r="AR498" s="1">
        <v>314280</v>
      </c>
      <c r="AS498" s="1" t="s">
        <v>538</v>
      </c>
      <c r="AT498" s="4" t="str">
        <f t="shared" si="132"/>
        <v>N</v>
      </c>
      <c r="AU498" s="4" t="str">
        <f t="shared" si="133"/>
        <v>N</v>
      </c>
      <c r="AV498" s="4" t="str">
        <f t="shared" si="134"/>
        <v>N</v>
      </c>
      <c r="AW498" s="4" t="str">
        <f t="shared" si="135"/>
        <v>S</v>
      </c>
      <c r="AX498" s="4" t="str">
        <f t="shared" si="136"/>
        <v>N</v>
      </c>
      <c r="AY498" s="4" t="str">
        <f t="shared" si="137"/>
        <v>Risco Alto</v>
      </c>
    </row>
    <row r="499" spans="1:51" ht="16.5" x14ac:dyDescent="0.3">
      <c r="A499" s="1" t="s">
        <v>1812</v>
      </c>
      <c r="B499" s="1" t="s">
        <v>539</v>
      </c>
      <c r="C499">
        <v>226</v>
      </c>
      <c r="D499" s="5">
        <v>21717</v>
      </c>
      <c r="E499" s="6">
        <f t="shared" si="122"/>
        <v>1.040659391260303</v>
      </c>
      <c r="F499" s="7">
        <v>114.36</v>
      </c>
      <c r="G499" s="7">
        <v>55.8</v>
      </c>
      <c r="H499" s="7">
        <v>158.01</v>
      </c>
      <c r="I499" s="7">
        <v>59.67</v>
      </c>
      <c r="J499" s="7">
        <v>97.24</v>
      </c>
      <c r="K499" s="7">
        <v>65.19</v>
      </c>
      <c r="L499" s="7">
        <v>54.14</v>
      </c>
      <c r="M499" s="7">
        <v>56.35</v>
      </c>
      <c r="N499" s="1">
        <v>88.95</v>
      </c>
      <c r="O499" s="7">
        <v>61.33</v>
      </c>
      <c r="P499" s="7">
        <v>96.69</v>
      </c>
      <c r="Q499" s="12">
        <f t="shared" si="131"/>
        <v>4</v>
      </c>
      <c r="R499" s="7">
        <f t="shared" si="123"/>
        <v>36.363636363636367</v>
      </c>
      <c r="S499" s="1" t="b">
        <f t="shared" si="124"/>
        <v>1</v>
      </c>
      <c r="T499" s="1">
        <v>314290</v>
      </c>
      <c r="U499" s="1" t="s">
        <v>539</v>
      </c>
      <c r="V499" s="1">
        <v>217</v>
      </c>
      <c r="W499" s="1">
        <v>236</v>
      </c>
      <c r="X499" s="1">
        <v>241</v>
      </c>
      <c r="Y499" s="1">
        <v>250</v>
      </c>
      <c r="Z499" s="1">
        <v>241</v>
      </c>
      <c r="AA499" s="1">
        <v>250</v>
      </c>
      <c r="AB499" s="7">
        <f t="shared" si="138"/>
        <v>-8.7557603686635943</v>
      </c>
      <c r="AC499" s="7">
        <f t="shared" si="139"/>
        <v>-3.7344398340248963</v>
      </c>
      <c r="AD499" s="7">
        <f t="shared" si="125"/>
        <v>-3.7344398340248963</v>
      </c>
      <c r="AE499" s="1" t="b">
        <f t="shared" si="126"/>
        <v>0</v>
      </c>
      <c r="AF499" s="1">
        <v>314290</v>
      </c>
      <c r="AG499" s="1" t="s">
        <v>539</v>
      </c>
      <c r="AH499" s="1">
        <v>230</v>
      </c>
      <c r="AI499" s="1">
        <v>248</v>
      </c>
      <c r="AJ499" s="7">
        <f t="shared" si="127"/>
        <v>-7.8260869565217401</v>
      </c>
      <c r="AK499" s="1" t="b">
        <f t="shared" si="128"/>
        <v>0</v>
      </c>
      <c r="AL499" s="1">
        <v>314290</v>
      </c>
      <c r="AM499" s="1" t="s">
        <v>539</v>
      </c>
      <c r="AN499" s="1">
        <v>238</v>
      </c>
      <c r="AO499" s="1">
        <v>216</v>
      </c>
      <c r="AP499" s="7">
        <f t="shared" si="129"/>
        <v>9.2436974789915975</v>
      </c>
      <c r="AQ499" s="1" t="b">
        <f t="shared" si="130"/>
        <v>0</v>
      </c>
      <c r="AR499" s="1">
        <v>314290</v>
      </c>
      <c r="AS499" s="1" t="s">
        <v>539</v>
      </c>
      <c r="AT499" s="4" t="str">
        <f t="shared" si="132"/>
        <v>N</v>
      </c>
      <c r="AU499" s="4" t="str">
        <f t="shared" si="133"/>
        <v>N</v>
      </c>
      <c r="AV499" s="4" t="str">
        <f t="shared" si="134"/>
        <v>N</v>
      </c>
      <c r="AW499" s="4" t="str">
        <f t="shared" si="135"/>
        <v>S</v>
      </c>
      <c r="AX499" s="4" t="str">
        <f t="shared" si="136"/>
        <v>N</v>
      </c>
      <c r="AY499" s="4" t="str">
        <f t="shared" si="137"/>
        <v>Risco Alto</v>
      </c>
    </row>
    <row r="500" spans="1:51" ht="16.5" x14ac:dyDescent="0.3">
      <c r="A500" s="1" t="s">
        <v>944</v>
      </c>
      <c r="B500" s="1" t="s">
        <v>540</v>
      </c>
      <c r="C500">
        <v>143</v>
      </c>
      <c r="D500" s="5">
        <v>13049</v>
      </c>
      <c r="E500" s="6">
        <f t="shared" si="122"/>
        <v>1.0958694152808643</v>
      </c>
      <c r="F500" s="7">
        <v>109.09</v>
      </c>
      <c r="G500" s="7">
        <v>105.19</v>
      </c>
      <c r="H500" s="7">
        <v>96.1</v>
      </c>
      <c r="I500" s="7">
        <v>109.09</v>
      </c>
      <c r="J500" s="7">
        <v>114.29</v>
      </c>
      <c r="K500" s="7">
        <v>116.88</v>
      </c>
      <c r="L500" s="7">
        <v>114.29</v>
      </c>
      <c r="M500" s="7">
        <v>122.08</v>
      </c>
      <c r="N500" s="1">
        <v>105.19</v>
      </c>
      <c r="O500" s="7">
        <v>120.78</v>
      </c>
      <c r="P500" s="7">
        <v>93.51</v>
      </c>
      <c r="Q500" s="12">
        <f t="shared" si="131"/>
        <v>10</v>
      </c>
      <c r="R500" s="7">
        <f t="shared" si="123"/>
        <v>90.909090909090907</v>
      </c>
      <c r="S500" s="1" t="b">
        <f t="shared" si="124"/>
        <v>1</v>
      </c>
      <c r="T500" s="1">
        <v>314300</v>
      </c>
      <c r="U500" s="1" t="s">
        <v>540</v>
      </c>
      <c r="V500" s="1">
        <v>147</v>
      </c>
      <c r="W500" s="1">
        <v>132</v>
      </c>
      <c r="X500" s="1">
        <v>148</v>
      </c>
      <c r="Y500" s="1">
        <v>134</v>
      </c>
      <c r="Z500" s="1">
        <v>148</v>
      </c>
      <c r="AA500" s="1">
        <v>134</v>
      </c>
      <c r="AB500" s="7">
        <f t="shared" si="138"/>
        <v>10.204081632653061</v>
      </c>
      <c r="AC500" s="7">
        <f t="shared" si="139"/>
        <v>9.4594594594594597</v>
      </c>
      <c r="AD500" s="7">
        <f t="shared" si="125"/>
        <v>9.4594594594594597</v>
      </c>
      <c r="AE500" s="1" t="b">
        <f t="shared" si="126"/>
        <v>0</v>
      </c>
      <c r="AF500" s="1">
        <v>314300</v>
      </c>
      <c r="AG500" s="1" t="s">
        <v>540</v>
      </c>
      <c r="AH500" s="1">
        <v>146</v>
      </c>
      <c r="AI500" s="1">
        <v>135</v>
      </c>
      <c r="AJ500" s="7">
        <f t="shared" si="127"/>
        <v>7.5342465753424657</v>
      </c>
      <c r="AK500" s="1" t="b">
        <f t="shared" si="128"/>
        <v>0</v>
      </c>
      <c r="AL500" s="1">
        <v>314300</v>
      </c>
      <c r="AM500" s="1" t="s">
        <v>540</v>
      </c>
      <c r="AN500" s="1">
        <v>147</v>
      </c>
      <c r="AO500" s="1">
        <v>132</v>
      </c>
      <c r="AP500" s="7">
        <f t="shared" si="129"/>
        <v>10.204081632653061</v>
      </c>
      <c r="AQ500" s="1" t="b">
        <f t="shared" si="130"/>
        <v>0</v>
      </c>
      <c r="AR500" s="1">
        <v>314300</v>
      </c>
      <c r="AS500" s="1" t="s">
        <v>540</v>
      </c>
      <c r="AT500" s="4" t="str">
        <f t="shared" si="132"/>
        <v>N</v>
      </c>
      <c r="AU500" s="4" t="str">
        <f t="shared" si="133"/>
        <v>S</v>
      </c>
      <c r="AV500" s="4" t="str">
        <f t="shared" si="134"/>
        <v>N</v>
      </c>
      <c r="AW500" s="4" t="str">
        <f t="shared" si="135"/>
        <v>N</v>
      </c>
      <c r="AX500" s="4" t="str">
        <f t="shared" si="136"/>
        <v>N</v>
      </c>
      <c r="AY500" s="4" t="str">
        <f t="shared" si="137"/>
        <v>Risco Baixo</v>
      </c>
    </row>
    <row r="501" spans="1:51" ht="16.5" x14ac:dyDescent="0.3">
      <c r="A501" s="1" t="s">
        <v>2496</v>
      </c>
      <c r="B501" s="1" t="s">
        <v>541</v>
      </c>
      <c r="C501">
        <v>581</v>
      </c>
      <c r="D501" s="5">
        <v>46055</v>
      </c>
      <c r="E501" s="6">
        <f t="shared" si="122"/>
        <v>1.2615351210509174</v>
      </c>
      <c r="F501" s="7">
        <v>122.36</v>
      </c>
      <c r="G501" s="7">
        <v>79.33</v>
      </c>
      <c r="H501" s="7">
        <v>123.8</v>
      </c>
      <c r="I501" s="7">
        <v>81.489999999999995</v>
      </c>
      <c r="J501" s="7">
        <v>167.55</v>
      </c>
      <c r="K501" s="7">
        <v>80.77</v>
      </c>
      <c r="L501" s="7">
        <v>81.489999999999995</v>
      </c>
      <c r="M501" s="7">
        <v>80.77</v>
      </c>
      <c r="N501" s="1">
        <v>98.32</v>
      </c>
      <c r="O501" s="7">
        <v>80.77</v>
      </c>
      <c r="P501" s="7">
        <v>86.78</v>
      </c>
      <c r="Q501" s="12">
        <f t="shared" si="131"/>
        <v>4</v>
      </c>
      <c r="R501" s="7">
        <f t="shared" si="123"/>
        <v>36.363636363636367</v>
      </c>
      <c r="S501" s="1" t="b">
        <f t="shared" si="124"/>
        <v>1</v>
      </c>
      <c r="T501" s="1">
        <v>314310</v>
      </c>
      <c r="U501" s="1" t="s">
        <v>541</v>
      </c>
      <c r="V501" s="1">
        <v>498</v>
      </c>
      <c r="W501" s="1">
        <v>546</v>
      </c>
      <c r="X501" s="1">
        <v>518</v>
      </c>
      <c r="Y501" s="1">
        <v>556</v>
      </c>
      <c r="Z501" s="1">
        <v>518</v>
      </c>
      <c r="AA501" s="1">
        <v>556</v>
      </c>
      <c r="AB501" s="7">
        <f t="shared" si="138"/>
        <v>-9.6385542168674707</v>
      </c>
      <c r="AC501" s="7">
        <f t="shared" si="139"/>
        <v>-7.3359073359073363</v>
      </c>
      <c r="AD501" s="7">
        <f t="shared" si="125"/>
        <v>-7.3359073359073363</v>
      </c>
      <c r="AE501" s="1" t="b">
        <f t="shared" si="126"/>
        <v>0</v>
      </c>
      <c r="AF501" s="1">
        <v>314310</v>
      </c>
      <c r="AG501" s="1" t="s">
        <v>541</v>
      </c>
      <c r="AH501" s="1">
        <v>518</v>
      </c>
      <c r="AI501" s="1">
        <v>542</v>
      </c>
      <c r="AJ501" s="7">
        <f t="shared" si="127"/>
        <v>-4.6332046332046328</v>
      </c>
      <c r="AK501" s="1" t="b">
        <f t="shared" si="128"/>
        <v>0</v>
      </c>
      <c r="AL501" s="1">
        <v>314310</v>
      </c>
      <c r="AM501" s="1" t="s">
        <v>541</v>
      </c>
      <c r="AN501" s="1">
        <v>521</v>
      </c>
      <c r="AO501" s="1">
        <v>540</v>
      </c>
      <c r="AP501" s="7">
        <f t="shared" si="129"/>
        <v>-3.6468330134357005</v>
      </c>
      <c r="AQ501" s="1" t="b">
        <f t="shared" si="130"/>
        <v>0</v>
      </c>
      <c r="AR501" s="1">
        <v>314310</v>
      </c>
      <c r="AS501" s="1" t="s">
        <v>541</v>
      </c>
      <c r="AT501" s="4" t="str">
        <f t="shared" si="132"/>
        <v>N</v>
      </c>
      <c r="AU501" s="4" t="str">
        <f t="shared" si="133"/>
        <v>N</v>
      </c>
      <c r="AV501" s="4" t="str">
        <f t="shared" si="134"/>
        <v>N</v>
      </c>
      <c r="AW501" s="4" t="str">
        <f t="shared" si="135"/>
        <v>S</v>
      </c>
      <c r="AX501" s="4" t="str">
        <f t="shared" si="136"/>
        <v>N</v>
      </c>
      <c r="AY501" s="4" t="str">
        <f t="shared" si="137"/>
        <v>Risco Alto</v>
      </c>
    </row>
    <row r="502" spans="1:51" ht="16.5" x14ac:dyDescent="0.3">
      <c r="A502" s="1" t="s">
        <v>1981</v>
      </c>
      <c r="B502" s="1" t="s">
        <v>542</v>
      </c>
      <c r="C502">
        <v>65</v>
      </c>
      <c r="D502" s="5">
        <v>4693</v>
      </c>
      <c r="E502" s="6">
        <f t="shared" si="122"/>
        <v>1.3850415512465373</v>
      </c>
      <c r="F502" s="7">
        <v>225</v>
      </c>
      <c r="G502" s="7">
        <v>135.71</v>
      </c>
      <c r="H502" s="7">
        <v>182.14</v>
      </c>
      <c r="I502" s="7">
        <v>142.86000000000001</v>
      </c>
      <c r="J502" s="7">
        <v>160.71</v>
      </c>
      <c r="K502" s="7">
        <v>142.86000000000001</v>
      </c>
      <c r="L502" s="7">
        <v>146.43</v>
      </c>
      <c r="M502" s="7">
        <v>146.43</v>
      </c>
      <c r="N502" s="1">
        <v>196.43</v>
      </c>
      <c r="O502" s="7">
        <v>139.29</v>
      </c>
      <c r="P502" s="7">
        <v>175</v>
      </c>
      <c r="Q502" s="12">
        <f t="shared" si="131"/>
        <v>11</v>
      </c>
      <c r="R502" s="7">
        <f t="shared" si="123"/>
        <v>100</v>
      </c>
      <c r="S502" s="1" t="b">
        <f t="shared" si="124"/>
        <v>1</v>
      </c>
      <c r="T502" s="1">
        <v>314315</v>
      </c>
      <c r="U502" s="1" t="s">
        <v>542</v>
      </c>
      <c r="V502" s="1">
        <v>76</v>
      </c>
      <c r="W502" s="1">
        <v>75</v>
      </c>
      <c r="X502" s="1">
        <v>83</v>
      </c>
      <c r="Y502" s="1">
        <v>78</v>
      </c>
      <c r="Z502" s="1">
        <v>83</v>
      </c>
      <c r="AA502" s="1">
        <v>78</v>
      </c>
      <c r="AB502" s="7">
        <f t="shared" si="138"/>
        <v>1.3157894736842104</v>
      </c>
      <c r="AC502" s="7">
        <f t="shared" si="139"/>
        <v>6.024096385542169</v>
      </c>
      <c r="AD502" s="7">
        <f t="shared" si="125"/>
        <v>6.024096385542169</v>
      </c>
      <c r="AE502" s="1" t="b">
        <f t="shared" si="126"/>
        <v>0</v>
      </c>
      <c r="AF502" s="1">
        <v>314315</v>
      </c>
      <c r="AG502" s="1" t="s">
        <v>542</v>
      </c>
      <c r="AH502" s="1">
        <v>83</v>
      </c>
      <c r="AI502" s="1">
        <v>83</v>
      </c>
      <c r="AJ502" s="7">
        <f t="shared" si="127"/>
        <v>0</v>
      </c>
      <c r="AK502" s="1" t="b">
        <f t="shared" si="128"/>
        <v>0</v>
      </c>
      <c r="AL502" s="1">
        <v>314315</v>
      </c>
      <c r="AM502" s="1" t="s">
        <v>542</v>
      </c>
      <c r="AN502" s="1">
        <v>84</v>
      </c>
      <c r="AO502" s="1">
        <v>80</v>
      </c>
      <c r="AP502" s="7">
        <f t="shared" si="129"/>
        <v>4.7619047619047619</v>
      </c>
      <c r="AQ502" s="1" t="b">
        <f t="shared" si="130"/>
        <v>0</v>
      </c>
      <c r="AR502" s="1">
        <v>314315</v>
      </c>
      <c r="AS502" s="1" t="s">
        <v>542</v>
      </c>
      <c r="AT502" s="4" t="str">
        <f t="shared" si="132"/>
        <v>S</v>
      </c>
      <c r="AU502" s="4" t="str">
        <f t="shared" si="133"/>
        <v>N</v>
      </c>
      <c r="AV502" s="4" t="str">
        <f t="shared" si="134"/>
        <v>N</v>
      </c>
      <c r="AW502" s="4" t="str">
        <f t="shared" si="135"/>
        <v>N</v>
      </c>
      <c r="AX502" s="4" t="str">
        <f t="shared" si="136"/>
        <v>N</v>
      </c>
      <c r="AY502" s="4" t="str">
        <f t="shared" si="137"/>
        <v>Risco muito baixo</v>
      </c>
    </row>
    <row r="503" spans="1:51" ht="16.5" x14ac:dyDescent="0.3">
      <c r="A503" s="1" t="s">
        <v>1886</v>
      </c>
      <c r="B503" s="1" t="s">
        <v>543</v>
      </c>
      <c r="C503">
        <v>204</v>
      </c>
      <c r="D503" s="5">
        <v>21238</v>
      </c>
      <c r="E503" s="6">
        <f t="shared" si="122"/>
        <v>0.96054242395705813</v>
      </c>
      <c r="F503" s="7">
        <v>44.14</v>
      </c>
      <c r="G503" s="7">
        <v>33.79</v>
      </c>
      <c r="H503" s="7">
        <v>21.38</v>
      </c>
      <c r="I503" s="7">
        <v>60</v>
      </c>
      <c r="J503" s="7">
        <v>44.14</v>
      </c>
      <c r="K503" s="7">
        <v>55.86</v>
      </c>
      <c r="L503" s="7">
        <v>44.14</v>
      </c>
      <c r="M503" s="7">
        <v>42.76</v>
      </c>
      <c r="N503" s="1">
        <v>46.9</v>
      </c>
      <c r="O503" s="7">
        <v>48.97</v>
      </c>
      <c r="P503" s="7">
        <v>39.31</v>
      </c>
      <c r="Q503" s="12">
        <f t="shared" si="131"/>
        <v>0</v>
      </c>
      <c r="R503" s="7">
        <f t="shared" si="123"/>
        <v>0</v>
      </c>
      <c r="S503" s="1" t="b">
        <f t="shared" si="124"/>
        <v>1</v>
      </c>
      <c r="T503" s="1">
        <v>314320</v>
      </c>
      <c r="U503" s="1" t="s">
        <v>543</v>
      </c>
      <c r="V503" s="1">
        <v>219</v>
      </c>
      <c r="W503" s="1">
        <v>201</v>
      </c>
      <c r="X503" s="1">
        <v>240</v>
      </c>
      <c r="Y503" s="1">
        <v>222</v>
      </c>
      <c r="Z503" s="1">
        <v>240</v>
      </c>
      <c r="AA503" s="1">
        <v>222</v>
      </c>
      <c r="AB503" s="7">
        <f t="shared" si="138"/>
        <v>8.2191780821917799</v>
      </c>
      <c r="AC503" s="7">
        <f t="shared" si="139"/>
        <v>7.5</v>
      </c>
      <c r="AD503" s="7">
        <f t="shared" si="125"/>
        <v>7.5</v>
      </c>
      <c r="AE503" s="1" t="b">
        <f t="shared" si="126"/>
        <v>0</v>
      </c>
      <c r="AF503" s="1">
        <v>314320</v>
      </c>
      <c r="AG503" s="1" t="s">
        <v>543</v>
      </c>
      <c r="AH503" s="1">
        <v>226</v>
      </c>
      <c r="AI503" s="1">
        <v>190</v>
      </c>
      <c r="AJ503" s="7">
        <f t="shared" si="127"/>
        <v>15.929203539823009</v>
      </c>
      <c r="AK503" s="1" t="b">
        <f t="shared" si="128"/>
        <v>0</v>
      </c>
      <c r="AL503" s="1">
        <v>314320</v>
      </c>
      <c r="AM503" s="1" t="s">
        <v>543</v>
      </c>
      <c r="AN503" s="1">
        <v>228</v>
      </c>
      <c r="AO503" s="1">
        <v>189</v>
      </c>
      <c r="AP503" s="7">
        <f t="shared" si="129"/>
        <v>17.105263157894736</v>
      </c>
      <c r="AQ503" s="1" t="b">
        <f t="shared" si="130"/>
        <v>0</v>
      </c>
      <c r="AR503" s="1">
        <v>314320</v>
      </c>
      <c r="AS503" s="1" t="s">
        <v>543</v>
      </c>
      <c r="AT503" s="4" t="str">
        <f t="shared" si="132"/>
        <v>N</v>
      </c>
      <c r="AU503" s="4" t="str">
        <f t="shared" si="133"/>
        <v>N</v>
      </c>
      <c r="AV503" s="4" t="str">
        <f t="shared" si="134"/>
        <v>N</v>
      </c>
      <c r="AW503" s="4" t="str">
        <f t="shared" si="135"/>
        <v>S</v>
      </c>
      <c r="AX503" s="4" t="str">
        <f t="shared" si="136"/>
        <v>N</v>
      </c>
      <c r="AY503" s="4" t="str">
        <f t="shared" si="137"/>
        <v>Risco Alto</v>
      </c>
    </row>
    <row r="504" spans="1:51" ht="16.5" x14ac:dyDescent="0.3">
      <c r="A504" s="1" t="s">
        <v>2133</v>
      </c>
      <c r="B504" s="1" t="s">
        <v>544</v>
      </c>
      <c r="C504">
        <v>242</v>
      </c>
      <c r="D504" s="5">
        <v>21658</v>
      </c>
      <c r="E504" s="6">
        <f t="shared" si="122"/>
        <v>1.11737002493305</v>
      </c>
      <c r="F504" s="7">
        <v>94.04</v>
      </c>
      <c r="G504" s="7">
        <v>70.86</v>
      </c>
      <c r="H504" s="7">
        <v>59.6</v>
      </c>
      <c r="I504" s="7">
        <v>73.510000000000005</v>
      </c>
      <c r="J504" s="7">
        <v>98.68</v>
      </c>
      <c r="K504" s="7">
        <v>83.44</v>
      </c>
      <c r="L504" s="7">
        <v>76.819999999999993</v>
      </c>
      <c r="M504" s="7">
        <v>87.42</v>
      </c>
      <c r="N504" s="1">
        <v>76.819999999999993</v>
      </c>
      <c r="O504" s="7">
        <v>78.150000000000006</v>
      </c>
      <c r="P504" s="7">
        <v>70.2</v>
      </c>
      <c r="Q504" s="12">
        <f t="shared" si="131"/>
        <v>2</v>
      </c>
      <c r="R504" s="7">
        <f t="shared" si="123"/>
        <v>18.181818181818183</v>
      </c>
      <c r="S504" s="1" t="b">
        <f t="shared" si="124"/>
        <v>1</v>
      </c>
      <c r="T504" s="1">
        <v>314340</v>
      </c>
      <c r="U504" s="1" t="s">
        <v>544</v>
      </c>
      <c r="V504" s="1">
        <v>222</v>
      </c>
      <c r="W504" s="1">
        <v>208</v>
      </c>
      <c r="X504" s="1">
        <v>217</v>
      </c>
      <c r="Y504" s="1">
        <v>206</v>
      </c>
      <c r="Z504" s="1">
        <v>217</v>
      </c>
      <c r="AA504" s="1">
        <v>206</v>
      </c>
      <c r="AB504" s="7">
        <f t="shared" si="138"/>
        <v>6.3063063063063058</v>
      </c>
      <c r="AC504" s="7">
        <f t="shared" si="139"/>
        <v>5.0691244239631335</v>
      </c>
      <c r="AD504" s="7">
        <f t="shared" si="125"/>
        <v>5.0691244239631335</v>
      </c>
      <c r="AE504" s="1" t="b">
        <f t="shared" si="126"/>
        <v>0</v>
      </c>
      <c r="AF504" s="1">
        <v>314340</v>
      </c>
      <c r="AG504" s="1" t="s">
        <v>544</v>
      </c>
      <c r="AH504" s="1">
        <v>222</v>
      </c>
      <c r="AI504" s="1">
        <v>221</v>
      </c>
      <c r="AJ504" s="7">
        <f t="shared" si="127"/>
        <v>0.45045045045045046</v>
      </c>
      <c r="AK504" s="1" t="b">
        <f t="shared" si="128"/>
        <v>0</v>
      </c>
      <c r="AL504" s="1">
        <v>314340</v>
      </c>
      <c r="AM504" s="1" t="s">
        <v>544</v>
      </c>
      <c r="AN504" s="1">
        <v>227</v>
      </c>
      <c r="AO504" s="1">
        <v>226</v>
      </c>
      <c r="AP504" s="7">
        <f t="shared" si="129"/>
        <v>0.44052863436123352</v>
      </c>
      <c r="AQ504" s="1" t="b">
        <f t="shared" si="130"/>
        <v>0</v>
      </c>
      <c r="AR504" s="1">
        <v>314340</v>
      </c>
      <c r="AS504" s="1" t="s">
        <v>544</v>
      </c>
      <c r="AT504" s="4" t="str">
        <f t="shared" si="132"/>
        <v>N</v>
      </c>
      <c r="AU504" s="4" t="str">
        <f t="shared" si="133"/>
        <v>N</v>
      </c>
      <c r="AV504" s="4" t="str">
        <f t="shared" si="134"/>
        <v>N</v>
      </c>
      <c r="AW504" s="4" t="str">
        <f t="shared" si="135"/>
        <v>S</v>
      </c>
      <c r="AX504" s="4" t="str">
        <f t="shared" si="136"/>
        <v>N</v>
      </c>
      <c r="AY504" s="4" t="str">
        <f t="shared" si="137"/>
        <v>Risco Alto</v>
      </c>
    </row>
    <row r="505" spans="1:51" ht="16.5" x14ac:dyDescent="0.3">
      <c r="A505" s="1" t="s">
        <v>1814</v>
      </c>
      <c r="B505" s="1" t="s">
        <v>545</v>
      </c>
      <c r="C505">
        <v>5914</v>
      </c>
      <c r="D505" s="5">
        <v>370216</v>
      </c>
      <c r="E505" s="6">
        <f t="shared" si="122"/>
        <v>1.5974458154158655</v>
      </c>
      <c r="F505" s="7">
        <v>78.38</v>
      </c>
      <c r="G505" s="7">
        <v>60.94</v>
      </c>
      <c r="H505" s="7">
        <v>74.31</v>
      </c>
      <c r="I505" s="7">
        <v>60.08</v>
      </c>
      <c r="J505" s="7">
        <v>84.82</v>
      </c>
      <c r="K505" s="7">
        <v>63.94</v>
      </c>
      <c r="L505" s="7">
        <v>59.94</v>
      </c>
      <c r="M505" s="7">
        <v>58.7</v>
      </c>
      <c r="N505" s="1">
        <v>73.31</v>
      </c>
      <c r="O505" s="7">
        <v>60.06</v>
      </c>
      <c r="P505" s="7">
        <v>67.83</v>
      </c>
      <c r="Q505" s="12">
        <f t="shared" si="131"/>
        <v>0</v>
      </c>
      <c r="R505" s="7">
        <f t="shared" si="123"/>
        <v>0</v>
      </c>
      <c r="S505" s="1" t="b">
        <f t="shared" si="124"/>
        <v>1</v>
      </c>
      <c r="T505" s="1">
        <v>314330</v>
      </c>
      <c r="U505" s="1" t="s">
        <v>545</v>
      </c>
      <c r="V505" s="1">
        <v>5083</v>
      </c>
      <c r="W505" s="1">
        <v>5054</v>
      </c>
      <c r="X505" s="1">
        <v>5311</v>
      </c>
      <c r="Y505" s="1">
        <v>5282</v>
      </c>
      <c r="Z505" s="1">
        <v>5311</v>
      </c>
      <c r="AA505" s="1">
        <v>5282</v>
      </c>
      <c r="AB505" s="7">
        <f t="shared" si="138"/>
        <v>0.57052921503049381</v>
      </c>
      <c r="AC505" s="7">
        <f t="shared" si="139"/>
        <v>0.54603652796083602</v>
      </c>
      <c r="AD505" s="7">
        <f t="shared" si="125"/>
        <v>0.54603652796083602</v>
      </c>
      <c r="AE505" s="1" t="b">
        <f t="shared" si="126"/>
        <v>0</v>
      </c>
      <c r="AF505" s="1">
        <v>314330</v>
      </c>
      <c r="AG505" s="1" t="s">
        <v>545</v>
      </c>
      <c r="AH505" s="1">
        <v>5268</v>
      </c>
      <c r="AI505" s="1">
        <v>5023</v>
      </c>
      <c r="AJ505" s="7">
        <f t="shared" si="127"/>
        <v>4.6507213363705393</v>
      </c>
      <c r="AK505" s="1" t="b">
        <f t="shared" si="128"/>
        <v>0</v>
      </c>
      <c r="AL505" s="1">
        <v>314330</v>
      </c>
      <c r="AM505" s="1" t="s">
        <v>545</v>
      </c>
      <c r="AN505" s="1">
        <v>5318</v>
      </c>
      <c r="AO505" s="1">
        <v>4090</v>
      </c>
      <c r="AP505" s="7">
        <f t="shared" si="129"/>
        <v>23.091387739751788</v>
      </c>
      <c r="AQ505" s="1" t="b">
        <f t="shared" si="130"/>
        <v>0</v>
      </c>
      <c r="AR505" s="1">
        <v>314330</v>
      </c>
      <c r="AS505" s="1" t="s">
        <v>545</v>
      </c>
      <c r="AT505" s="4" t="str">
        <f t="shared" si="132"/>
        <v>N</v>
      </c>
      <c r="AU505" s="4" t="str">
        <f t="shared" si="133"/>
        <v>N</v>
      </c>
      <c r="AV505" s="4" t="str">
        <f t="shared" si="134"/>
        <v>N</v>
      </c>
      <c r="AW505" s="4" t="str">
        <f t="shared" si="135"/>
        <v>N</v>
      </c>
      <c r="AX505" s="4" t="str">
        <f t="shared" si="136"/>
        <v>S</v>
      </c>
      <c r="AY505" s="4" t="str">
        <f t="shared" si="137"/>
        <v>Risco Muito Alto</v>
      </c>
    </row>
    <row r="506" spans="1:51" ht="16.5" x14ac:dyDescent="0.3">
      <c r="A506" s="1" t="s">
        <v>1816</v>
      </c>
      <c r="B506" s="1" t="s">
        <v>546</v>
      </c>
      <c r="C506">
        <v>65</v>
      </c>
      <c r="D506" s="5">
        <v>7599</v>
      </c>
      <c r="E506" s="6">
        <f t="shared" si="122"/>
        <v>0.85537570732991186</v>
      </c>
      <c r="F506" s="7">
        <v>100</v>
      </c>
      <c r="G506" s="7">
        <v>101.89</v>
      </c>
      <c r="H506" s="7">
        <v>83.02</v>
      </c>
      <c r="I506" s="7">
        <v>115.09</v>
      </c>
      <c r="J506" s="7">
        <v>162.26</v>
      </c>
      <c r="K506" s="7">
        <v>105.66</v>
      </c>
      <c r="L506" s="7">
        <v>111.32</v>
      </c>
      <c r="M506" s="7">
        <v>111.32</v>
      </c>
      <c r="N506" s="1">
        <v>96.23</v>
      </c>
      <c r="O506" s="7">
        <v>98.11</v>
      </c>
      <c r="P506" s="7">
        <v>116.98</v>
      </c>
      <c r="Q506" s="12">
        <f t="shared" si="131"/>
        <v>10</v>
      </c>
      <c r="R506" s="7">
        <f t="shared" si="123"/>
        <v>90.909090909090907</v>
      </c>
      <c r="S506" s="1" t="b">
        <f t="shared" si="124"/>
        <v>1</v>
      </c>
      <c r="T506" s="1">
        <v>314345</v>
      </c>
      <c r="U506" s="1" t="s">
        <v>546</v>
      </c>
      <c r="V506" s="1">
        <v>79</v>
      </c>
      <c r="W506" s="1">
        <v>89</v>
      </c>
      <c r="X506" s="1">
        <v>85</v>
      </c>
      <c r="Y506" s="1">
        <v>87</v>
      </c>
      <c r="Z506" s="1">
        <v>85</v>
      </c>
      <c r="AA506" s="1">
        <v>87</v>
      </c>
      <c r="AB506" s="7">
        <f t="shared" si="138"/>
        <v>-12.658227848101266</v>
      </c>
      <c r="AC506" s="7">
        <f t="shared" si="139"/>
        <v>-2.3529411764705883</v>
      </c>
      <c r="AD506" s="7">
        <f t="shared" si="125"/>
        <v>-2.3529411764705883</v>
      </c>
      <c r="AE506" s="1" t="b">
        <f t="shared" si="126"/>
        <v>0</v>
      </c>
      <c r="AF506" s="1">
        <v>314345</v>
      </c>
      <c r="AG506" s="1" t="s">
        <v>546</v>
      </c>
      <c r="AH506" s="1">
        <v>89</v>
      </c>
      <c r="AI506" s="1">
        <v>94</v>
      </c>
      <c r="AJ506" s="7">
        <f t="shared" si="127"/>
        <v>-5.6179775280898872</v>
      </c>
      <c r="AK506" s="1" t="b">
        <f t="shared" si="128"/>
        <v>0</v>
      </c>
      <c r="AL506" s="1">
        <v>314345</v>
      </c>
      <c r="AM506" s="1" t="s">
        <v>546</v>
      </c>
      <c r="AN506" s="1">
        <v>85</v>
      </c>
      <c r="AO506" s="1">
        <v>36</v>
      </c>
      <c r="AP506" s="7">
        <f t="shared" si="129"/>
        <v>57.647058823529406</v>
      </c>
      <c r="AQ506" s="1" t="b">
        <f t="shared" si="130"/>
        <v>0</v>
      </c>
      <c r="AR506" s="1">
        <v>314345</v>
      </c>
      <c r="AS506" s="1" t="s">
        <v>546</v>
      </c>
      <c r="AT506" s="4" t="str">
        <f t="shared" si="132"/>
        <v>N</v>
      </c>
      <c r="AU506" s="4" t="str">
        <f t="shared" si="133"/>
        <v>S</v>
      </c>
      <c r="AV506" s="4" t="str">
        <f t="shared" si="134"/>
        <v>N</v>
      </c>
      <c r="AW506" s="4" t="str">
        <f t="shared" si="135"/>
        <v>N</v>
      </c>
      <c r="AX506" s="4" t="str">
        <f t="shared" si="136"/>
        <v>N</v>
      </c>
      <c r="AY506" s="4" t="str">
        <f t="shared" si="137"/>
        <v>Risco Baixo</v>
      </c>
    </row>
    <row r="507" spans="1:51" ht="16.5" x14ac:dyDescent="0.3">
      <c r="A507" s="1" t="s">
        <v>2262</v>
      </c>
      <c r="B507" s="1" t="s">
        <v>547</v>
      </c>
      <c r="C507">
        <v>81</v>
      </c>
      <c r="D507" s="5">
        <v>8353</v>
      </c>
      <c r="E507" s="6">
        <f t="shared" si="122"/>
        <v>0.96971148090506409</v>
      </c>
      <c r="F507" s="7">
        <v>93.65</v>
      </c>
      <c r="G507" s="7">
        <v>68.25</v>
      </c>
      <c r="H507" s="7">
        <v>63.49</v>
      </c>
      <c r="I507" s="7">
        <v>87.3</v>
      </c>
      <c r="J507" s="7">
        <v>79.37</v>
      </c>
      <c r="K507" s="7">
        <v>93.65</v>
      </c>
      <c r="L507" s="7">
        <v>74.599999999999994</v>
      </c>
      <c r="M507" s="7">
        <v>76.19</v>
      </c>
      <c r="N507" s="1">
        <v>98.41</v>
      </c>
      <c r="O507" s="7">
        <v>65.08</v>
      </c>
      <c r="P507" s="7">
        <v>98.41</v>
      </c>
      <c r="Q507" s="12">
        <f t="shared" si="131"/>
        <v>3</v>
      </c>
      <c r="R507" s="7">
        <f t="shared" si="123"/>
        <v>27.27272727272727</v>
      </c>
      <c r="S507" s="1" t="b">
        <f t="shared" si="124"/>
        <v>1</v>
      </c>
      <c r="T507" s="1">
        <v>314350</v>
      </c>
      <c r="U507" s="1" t="s">
        <v>547</v>
      </c>
      <c r="V507" s="1">
        <v>87</v>
      </c>
      <c r="W507" s="1">
        <v>100</v>
      </c>
      <c r="X507" s="1">
        <v>88</v>
      </c>
      <c r="Y507" s="1">
        <v>104</v>
      </c>
      <c r="Z507" s="1">
        <v>88</v>
      </c>
      <c r="AA507" s="1">
        <v>104</v>
      </c>
      <c r="AB507" s="7">
        <f t="shared" si="138"/>
        <v>-14.942528735632186</v>
      </c>
      <c r="AC507" s="7">
        <f t="shared" si="139"/>
        <v>-18.181818181818183</v>
      </c>
      <c r="AD507" s="7">
        <f t="shared" si="125"/>
        <v>-18.181818181818183</v>
      </c>
      <c r="AE507" s="1" t="b">
        <f t="shared" si="126"/>
        <v>0</v>
      </c>
      <c r="AF507" s="1">
        <v>314350</v>
      </c>
      <c r="AG507" s="1" t="s">
        <v>547</v>
      </c>
      <c r="AH507" s="1">
        <v>89</v>
      </c>
      <c r="AI507" s="1">
        <v>116</v>
      </c>
      <c r="AJ507" s="7">
        <f t="shared" si="127"/>
        <v>-30.337078651685395</v>
      </c>
      <c r="AK507" s="1" t="b">
        <f t="shared" si="128"/>
        <v>0</v>
      </c>
      <c r="AL507" s="1">
        <v>314350</v>
      </c>
      <c r="AM507" s="1" t="s">
        <v>547</v>
      </c>
      <c r="AN507" s="1">
        <v>87</v>
      </c>
      <c r="AO507" s="1">
        <v>114</v>
      </c>
      <c r="AP507" s="7">
        <f t="shared" si="129"/>
        <v>-31.03448275862069</v>
      </c>
      <c r="AQ507" s="1" t="b">
        <f t="shared" si="130"/>
        <v>0</v>
      </c>
      <c r="AR507" s="1">
        <v>314350</v>
      </c>
      <c r="AS507" s="1" t="s">
        <v>547</v>
      </c>
      <c r="AT507" s="4" t="str">
        <f t="shared" si="132"/>
        <v>N</v>
      </c>
      <c r="AU507" s="4" t="str">
        <f t="shared" si="133"/>
        <v>N</v>
      </c>
      <c r="AV507" s="4" t="str">
        <f t="shared" si="134"/>
        <v>N</v>
      </c>
      <c r="AW507" s="4" t="str">
        <f t="shared" si="135"/>
        <v>S</v>
      </c>
      <c r="AX507" s="4" t="str">
        <f t="shared" si="136"/>
        <v>N</v>
      </c>
      <c r="AY507" s="4" t="str">
        <f t="shared" si="137"/>
        <v>Risco Alto</v>
      </c>
    </row>
    <row r="508" spans="1:51" ht="16.5" x14ac:dyDescent="0.3">
      <c r="A508" s="1" t="s">
        <v>2264</v>
      </c>
      <c r="B508" s="1" t="s">
        <v>548</v>
      </c>
      <c r="C508">
        <v>35</v>
      </c>
      <c r="D508" s="5">
        <v>2615</v>
      </c>
      <c r="E508" s="6">
        <f t="shared" si="122"/>
        <v>1.338432122370937</v>
      </c>
      <c r="F508" s="7">
        <v>80.95</v>
      </c>
      <c r="G508" s="7">
        <v>95.24</v>
      </c>
      <c r="H508" s="7">
        <v>14.29</v>
      </c>
      <c r="I508" s="7">
        <v>100</v>
      </c>
      <c r="J508" s="7">
        <v>85.71</v>
      </c>
      <c r="K508" s="7">
        <v>95.24</v>
      </c>
      <c r="L508" s="7">
        <v>85.71</v>
      </c>
      <c r="M508" s="7">
        <v>85.71</v>
      </c>
      <c r="N508" s="1">
        <v>128.57</v>
      </c>
      <c r="O508" s="7">
        <v>100</v>
      </c>
      <c r="P508" s="7">
        <v>100</v>
      </c>
      <c r="Q508" s="12">
        <f t="shared" si="131"/>
        <v>6</v>
      </c>
      <c r="R508" s="7">
        <f t="shared" si="123"/>
        <v>54.54545454545454</v>
      </c>
      <c r="S508" s="1" t="b">
        <f t="shared" si="124"/>
        <v>1</v>
      </c>
      <c r="T508" s="1">
        <v>314360</v>
      </c>
      <c r="U508" s="1" t="s">
        <v>548</v>
      </c>
      <c r="V508" s="1">
        <v>32</v>
      </c>
      <c r="W508" s="1">
        <v>38</v>
      </c>
      <c r="X508" s="1">
        <v>37</v>
      </c>
      <c r="Y508" s="1">
        <v>38</v>
      </c>
      <c r="Z508" s="1">
        <v>37</v>
      </c>
      <c r="AA508" s="1">
        <v>38</v>
      </c>
      <c r="AB508" s="7">
        <f t="shared" si="138"/>
        <v>-18.75</v>
      </c>
      <c r="AC508" s="7">
        <f t="shared" si="139"/>
        <v>-2.7027027027027026</v>
      </c>
      <c r="AD508" s="7">
        <f t="shared" si="125"/>
        <v>-2.7027027027027026</v>
      </c>
      <c r="AE508" s="1" t="b">
        <f t="shared" si="126"/>
        <v>0</v>
      </c>
      <c r="AF508" s="1">
        <v>314360</v>
      </c>
      <c r="AG508" s="1" t="s">
        <v>548</v>
      </c>
      <c r="AH508" s="1">
        <v>38</v>
      </c>
      <c r="AI508" s="1">
        <v>38</v>
      </c>
      <c r="AJ508" s="7">
        <f t="shared" si="127"/>
        <v>0</v>
      </c>
      <c r="AK508" s="1" t="b">
        <f t="shared" si="128"/>
        <v>0</v>
      </c>
      <c r="AL508" s="1">
        <v>314360</v>
      </c>
      <c r="AM508" s="1" t="s">
        <v>548</v>
      </c>
      <c r="AN508" s="1">
        <v>38</v>
      </c>
      <c r="AO508" s="1">
        <v>39</v>
      </c>
      <c r="AP508" s="7">
        <f t="shared" si="129"/>
        <v>-2.6315789473684208</v>
      </c>
      <c r="AQ508" s="1" t="b">
        <f t="shared" si="130"/>
        <v>0</v>
      </c>
      <c r="AR508" s="1">
        <v>314360</v>
      </c>
      <c r="AS508" s="1" t="s">
        <v>548</v>
      </c>
      <c r="AT508" s="4" t="str">
        <f t="shared" si="132"/>
        <v>N</v>
      </c>
      <c r="AU508" s="4" t="str">
        <f t="shared" si="133"/>
        <v>N</v>
      </c>
      <c r="AV508" s="4" t="str">
        <f t="shared" si="134"/>
        <v>N</v>
      </c>
      <c r="AW508" s="4" t="str">
        <f t="shared" si="135"/>
        <v>S</v>
      </c>
      <c r="AX508" s="4" t="str">
        <f t="shared" si="136"/>
        <v>N</v>
      </c>
      <c r="AY508" s="4" t="str">
        <f t="shared" si="137"/>
        <v>Risco Alto</v>
      </c>
    </row>
    <row r="509" spans="1:51" ht="16.5" x14ac:dyDescent="0.3">
      <c r="A509" s="1" t="s">
        <v>1478</v>
      </c>
      <c r="B509" s="1" t="s">
        <v>549</v>
      </c>
      <c r="C509">
        <v>26</v>
      </c>
      <c r="D509" s="5">
        <v>3349</v>
      </c>
      <c r="E509" s="6">
        <f t="shared" si="122"/>
        <v>0.77635114959689466</v>
      </c>
      <c r="F509" s="7">
        <v>37.04</v>
      </c>
      <c r="G509" s="7">
        <v>66.67</v>
      </c>
      <c r="H509" s="7">
        <v>7.41</v>
      </c>
      <c r="I509" s="7">
        <v>22.22</v>
      </c>
      <c r="J509" s="7">
        <v>66.67</v>
      </c>
      <c r="K509" s="7">
        <v>77.78</v>
      </c>
      <c r="L509" s="7">
        <v>48.15</v>
      </c>
      <c r="M509" s="7">
        <v>48.15</v>
      </c>
      <c r="N509" s="1">
        <v>40.74</v>
      </c>
      <c r="O509" s="7">
        <v>55.56</v>
      </c>
      <c r="P509" s="7">
        <v>48.15</v>
      </c>
      <c r="Q509" s="12">
        <f t="shared" si="131"/>
        <v>0</v>
      </c>
      <c r="R509" s="7">
        <f t="shared" si="123"/>
        <v>0</v>
      </c>
      <c r="S509" s="1" t="b">
        <f t="shared" si="124"/>
        <v>1</v>
      </c>
      <c r="T509" s="1">
        <v>314370</v>
      </c>
      <c r="U509" s="1" t="s">
        <v>549</v>
      </c>
      <c r="V509" s="1">
        <v>35</v>
      </c>
      <c r="W509" s="1">
        <v>42</v>
      </c>
      <c r="X509" s="1">
        <v>76</v>
      </c>
      <c r="Y509" s="1">
        <v>47</v>
      </c>
      <c r="Z509" s="1">
        <v>76</v>
      </c>
      <c r="AA509" s="1">
        <v>47</v>
      </c>
      <c r="AB509" s="7">
        <f t="shared" si="138"/>
        <v>-20</v>
      </c>
      <c r="AC509" s="7">
        <f t="shared" si="139"/>
        <v>38.15789473684211</v>
      </c>
      <c r="AD509" s="7">
        <f t="shared" si="125"/>
        <v>38.15789473684211</v>
      </c>
      <c r="AE509" s="1" t="b">
        <f t="shared" si="126"/>
        <v>0</v>
      </c>
      <c r="AF509" s="1">
        <v>314370</v>
      </c>
      <c r="AG509" s="1" t="s">
        <v>549</v>
      </c>
      <c r="AH509" s="1">
        <v>42</v>
      </c>
      <c r="AI509" s="1">
        <v>50</v>
      </c>
      <c r="AJ509" s="7">
        <f t="shared" si="127"/>
        <v>-19.047619047619047</v>
      </c>
      <c r="AK509" s="1" t="b">
        <f t="shared" si="128"/>
        <v>0</v>
      </c>
      <c r="AL509" s="1">
        <v>314370</v>
      </c>
      <c r="AM509" s="1" t="s">
        <v>549</v>
      </c>
      <c r="AN509" s="1">
        <v>9</v>
      </c>
      <c r="AO509" s="1">
        <v>15</v>
      </c>
      <c r="AP509" s="7">
        <f t="shared" si="129"/>
        <v>-66.666666666666657</v>
      </c>
      <c r="AQ509" s="1" t="b">
        <f t="shared" si="130"/>
        <v>0</v>
      </c>
      <c r="AR509" s="1">
        <v>314370</v>
      </c>
      <c r="AS509" s="1" t="s">
        <v>549</v>
      </c>
      <c r="AT509" s="4" t="str">
        <f t="shared" si="132"/>
        <v>N</v>
      </c>
      <c r="AU509" s="4" t="str">
        <f t="shared" si="133"/>
        <v>N</v>
      </c>
      <c r="AV509" s="4" t="str">
        <f t="shared" si="134"/>
        <v>N</v>
      </c>
      <c r="AW509" s="4" t="str">
        <f t="shared" si="135"/>
        <v>S</v>
      </c>
      <c r="AX509" s="4" t="str">
        <f t="shared" si="136"/>
        <v>N</v>
      </c>
      <c r="AY509" s="4" t="str">
        <f t="shared" si="137"/>
        <v>Risco Alto</v>
      </c>
    </row>
    <row r="510" spans="1:51" ht="16.5" x14ac:dyDescent="0.3">
      <c r="A510" s="1" t="s">
        <v>2135</v>
      </c>
      <c r="B510" s="1" t="s">
        <v>550</v>
      </c>
      <c r="C510">
        <v>64</v>
      </c>
      <c r="D510" s="5">
        <v>6197</v>
      </c>
      <c r="E510" s="6">
        <f t="shared" si="122"/>
        <v>1.0327577860254962</v>
      </c>
      <c r="F510" s="7">
        <v>129.72999999999999</v>
      </c>
      <c r="G510" s="7">
        <v>116.22</v>
      </c>
      <c r="H510" s="7">
        <v>108.11</v>
      </c>
      <c r="I510" s="7">
        <v>121.62</v>
      </c>
      <c r="J510" s="7">
        <v>135.13999999999999</v>
      </c>
      <c r="K510" s="7">
        <v>127.03</v>
      </c>
      <c r="L510" s="7">
        <v>124.32</v>
      </c>
      <c r="M510" s="7">
        <v>121.62</v>
      </c>
      <c r="N510" s="1">
        <v>170.27</v>
      </c>
      <c r="O510" s="7">
        <v>108.11</v>
      </c>
      <c r="P510" s="7">
        <v>175.68</v>
      </c>
      <c r="Q510" s="12">
        <f t="shared" si="131"/>
        <v>11</v>
      </c>
      <c r="R510" s="7">
        <f t="shared" si="123"/>
        <v>100</v>
      </c>
      <c r="S510" s="1" t="b">
        <f t="shared" si="124"/>
        <v>1</v>
      </c>
      <c r="T510" s="1">
        <v>314380</v>
      </c>
      <c r="U510" s="1" t="s">
        <v>550</v>
      </c>
      <c r="V510" s="1">
        <v>97</v>
      </c>
      <c r="W510" s="1">
        <v>92</v>
      </c>
      <c r="X510" s="1">
        <v>101</v>
      </c>
      <c r="Y510" s="1">
        <v>94</v>
      </c>
      <c r="Z510" s="1">
        <v>101</v>
      </c>
      <c r="AA510" s="1">
        <v>94</v>
      </c>
      <c r="AB510" s="7">
        <f t="shared" si="138"/>
        <v>5.1546391752577314</v>
      </c>
      <c r="AC510" s="7">
        <f t="shared" si="139"/>
        <v>6.9306930693069315</v>
      </c>
      <c r="AD510" s="7">
        <f t="shared" si="125"/>
        <v>6.9306930693069315</v>
      </c>
      <c r="AE510" s="1" t="b">
        <f t="shared" si="126"/>
        <v>0</v>
      </c>
      <c r="AF510" s="1">
        <v>314380</v>
      </c>
      <c r="AG510" s="1" t="s">
        <v>550</v>
      </c>
      <c r="AH510" s="1">
        <v>98</v>
      </c>
      <c r="AI510" s="1">
        <v>97</v>
      </c>
      <c r="AJ510" s="7">
        <f t="shared" si="127"/>
        <v>1.0204081632653061</v>
      </c>
      <c r="AK510" s="1" t="b">
        <f t="shared" si="128"/>
        <v>0</v>
      </c>
      <c r="AL510" s="1">
        <v>314380</v>
      </c>
      <c r="AM510" s="1" t="s">
        <v>550</v>
      </c>
      <c r="AN510" s="1">
        <v>98</v>
      </c>
      <c r="AO510" s="1">
        <v>98</v>
      </c>
      <c r="AP510" s="7">
        <f t="shared" si="129"/>
        <v>0</v>
      </c>
      <c r="AQ510" s="1" t="b">
        <f t="shared" si="130"/>
        <v>0</v>
      </c>
      <c r="AR510" s="1">
        <v>314380</v>
      </c>
      <c r="AS510" s="1" t="s">
        <v>550</v>
      </c>
      <c r="AT510" s="4" t="str">
        <f t="shared" si="132"/>
        <v>S</v>
      </c>
      <c r="AU510" s="4" t="str">
        <f t="shared" si="133"/>
        <v>N</v>
      </c>
      <c r="AV510" s="4" t="str">
        <f t="shared" si="134"/>
        <v>N</v>
      </c>
      <c r="AW510" s="4" t="str">
        <f t="shared" si="135"/>
        <v>N</v>
      </c>
      <c r="AX510" s="4" t="str">
        <f t="shared" si="136"/>
        <v>N</v>
      </c>
      <c r="AY510" s="4" t="str">
        <f t="shared" si="137"/>
        <v>Risco muito baixo</v>
      </c>
    </row>
    <row r="511" spans="1:51" ht="16.5" x14ac:dyDescent="0.3">
      <c r="A511" s="1" t="s">
        <v>2382</v>
      </c>
      <c r="B511" s="1" t="s">
        <v>551</v>
      </c>
      <c r="C511">
        <v>1341</v>
      </c>
      <c r="D511" s="5">
        <v>102074</v>
      </c>
      <c r="E511" s="6">
        <f t="shared" si="122"/>
        <v>1.3137527675999765</v>
      </c>
      <c r="F511" s="7">
        <v>93.2</v>
      </c>
      <c r="G511" s="7">
        <v>52</v>
      </c>
      <c r="H511" s="7">
        <v>91.59</v>
      </c>
      <c r="I511" s="7">
        <v>60.19</v>
      </c>
      <c r="J511" s="7">
        <v>63.11</v>
      </c>
      <c r="K511" s="7">
        <v>62.89</v>
      </c>
      <c r="L511" s="7">
        <v>57.82</v>
      </c>
      <c r="M511" s="7">
        <v>58.36</v>
      </c>
      <c r="N511" s="1">
        <v>69.36</v>
      </c>
      <c r="O511" s="7">
        <v>58.79</v>
      </c>
      <c r="P511" s="7">
        <v>65.05</v>
      </c>
      <c r="Q511" s="12">
        <f t="shared" si="131"/>
        <v>1</v>
      </c>
      <c r="R511" s="7">
        <f t="shared" si="123"/>
        <v>9.0909090909090917</v>
      </c>
      <c r="S511" s="1" t="b">
        <f t="shared" si="124"/>
        <v>1</v>
      </c>
      <c r="T511" s="1">
        <v>314390</v>
      </c>
      <c r="U511" s="1" t="s">
        <v>551</v>
      </c>
      <c r="V511" s="1">
        <v>1169</v>
      </c>
      <c r="W511" s="1">
        <v>1160</v>
      </c>
      <c r="X511" s="1">
        <v>1191</v>
      </c>
      <c r="Y511" s="1">
        <v>1163</v>
      </c>
      <c r="Z511" s="1">
        <v>1176</v>
      </c>
      <c r="AA511" s="1">
        <v>1159</v>
      </c>
      <c r="AB511" s="7">
        <f t="shared" si="138"/>
        <v>0.7698887938408896</v>
      </c>
      <c r="AC511" s="7">
        <f t="shared" si="139"/>
        <v>2.3509655751469354</v>
      </c>
      <c r="AD511" s="7">
        <f t="shared" si="125"/>
        <v>1.4455782312925169</v>
      </c>
      <c r="AE511" s="1" t="b">
        <f t="shared" si="126"/>
        <v>0</v>
      </c>
      <c r="AF511" s="1">
        <v>314390</v>
      </c>
      <c r="AG511" s="1" t="s">
        <v>551</v>
      </c>
      <c r="AH511" s="1">
        <v>1232</v>
      </c>
      <c r="AI511" s="1">
        <v>1171</v>
      </c>
      <c r="AJ511" s="7">
        <f t="shared" si="127"/>
        <v>4.9512987012987013</v>
      </c>
      <c r="AK511" s="1" t="b">
        <f t="shared" si="128"/>
        <v>0</v>
      </c>
      <c r="AL511" s="1">
        <v>314390</v>
      </c>
      <c r="AM511" s="1" t="s">
        <v>551</v>
      </c>
      <c r="AN511" s="1">
        <v>1262</v>
      </c>
      <c r="AO511" s="1">
        <v>1193</v>
      </c>
      <c r="AP511" s="7">
        <f t="shared" si="129"/>
        <v>5.4675118858954042</v>
      </c>
      <c r="AQ511" s="1" t="b">
        <f t="shared" si="130"/>
        <v>0</v>
      </c>
      <c r="AR511" s="1">
        <v>314390</v>
      </c>
      <c r="AS511" s="1" t="s">
        <v>551</v>
      </c>
      <c r="AT511" s="4" t="str">
        <f t="shared" si="132"/>
        <v>N</v>
      </c>
      <c r="AU511" s="4" t="str">
        <f t="shared" si="133"/>
        <v>N</v>
      </c>
      <c r="AV511" s="4" t="str">
        <f t="shared" si="134"/>
        <v>N</v>
      </c>
      <c r="AW511" s="4" t="str">
        <f t="shared" si="135"/>
        <v>S</v>
      </c>
      <c r="AX511" s="4" t="str">
        <f t="shared" si="136"/>
        <v>N</v>
      </c>
      <c r="AY511" s="4" t="str">
        <f t="shared" si="137"/>
        <v>Risco Alto</v>
      </c>
    </row>
    <row r="512" spans="1:51" ht="16.5" x14ac:dyDescent="0.3">
      <c r="A512" s="1" t="s">
        <v>1725</v>
      </c>
      <c r="B512" s="1" t="s">
        <v>552</v>
      </c>
      <c r="C512">
        <v>339</v>
      </c>
      <c r="D512" s="5">
        <v>26657</v>
      </c>
      <c r="E512" s="6">
        <f t="shared" si="122"/>
        <v>1.271710995235773</v>
      </c>
      <c r="F512" s="7">
        <v>107.2</v>
      </c>
      <c r="G512" s="7">
        <v>67.37</v>
      </c>
      <c r="H512" s="7">
        <v>105.93</v>
      </c>
      <c r="I512" s="7">
        <v>68.22</v>
      </c>
      <c r="J512" s="7">
        <v>63.98</v>
      </c>
      <c r="K512" s="7">
        <v>71.61</v>
      </c>
      <c r="L512" s="7">
        <v>62.71</v>
      </c>
      <c r="M512" s="7">
        <v>61.02</v>
      </c>
      <c r="N512" s="1">
        <v>71.61</v>
      </c>
      <c r="O512" s="7">
        <v>61.02</v>
      </c>
      <c r="P512" s="7">
        <v>66.53</v>
      </c>
      <c r="Q512" s="12">
        <f t="shared" si="131"/>
        <v>2</v>
      </c>
      <c r="R512" s="7">
        <f t="shared" si="123"/>
        <v>18.181818181818183</v>
      </c>
      <c r="S512" s="1" t="b">
        <f t="shared" si="124"/>
        <v>1</v>
      </c>
      <c r="T512" s="1">
        <v>314400</v>
      </c>
      <c r="U512" s="1" t="s">
        <v>552</v>
      </c>
      <c r="V512" s="1">
        <v>247</v>
      </c>
      <c r="W512" s="1">
        <v>246</v>
      </c>
      <c r="X512" s="1">
        <v>272</v>
      </c>
      <c r="Y512" s="1">
        <v>254</v>
      </c>
      <c r="Z512" s="1">
        <v>272</v>
      </c>
      <c r="AA512" s="1">
        <v>254</v>
      </c>
      <c r="AB512" s="7">
        <f t="shared" si="138"/>
        <v>0.40485829959514169</v>
      </c>
      <c r="AC512" s="7">
        <f t="shared" si="139"/>
        <v>6.6176470588235299</v>
      </c>
      <c r="AD512" s="7">
        <f t="shared" si="125"/>
        <v>6.6176470588235299</v>
      </c>
      <c r="AE512" s="1" t="b">
        <f t="shared" si="126"/>
        <v>0</v>
      </c>
      <c r="AF512" s="1">
        <v>314400</v>
      </c>
      <c r="AG512" s="1" t="s">
        <v>552</v>
      </c>
      <c r="AH512" s="1">
        <v>263</v>
      </c>
      <c r="AI512" s="1">
        <v>195</v>
      </c>
      <c r="AJ512" s="7">
        <f t="shared" si="127"/>
        <v>25.85551330798479</v>
      </c>
      <c r="AK512" s="1" t="b">
        <f t="shared" si="128"/>
        <v>0</v>
      </c>
      <c r="AL512" s="1">
        <v>314400</v>
      </c>
      <c r="AM512" s="1" t="s">
        <v>552</v>
      </c>
      <c r="AN512" s="1">
        <v>270</v>
      </c>
      <c r="AO512" s="1">
        <v>196</v>
      </c>
      <c r="AP512" s="7">
        <f t="shared" si="129"/>
        <v>27.407407407407408</v>
      </c>
      <c r="AQ512" s="1" t="b">
        <f t="shared" si="130"/>
        <v>0</v>
      </c>
      <c r="AR512" s="1">
        <v>314400</v>
      </c>
      <c r="AS512" s="1" t="s">
        <v>552</v>
      </c>
      <c r="AT512" s="4" t="str">
        <f t="shared" si="132"/>
        <v>N</v>
      </c>
      <c r="AU512" s="4" t="str">
        <f t="shared" si="133"/>
        <v>N</v>
      </c>
      <c r="AV512" s="4" t="str">
        <f t="shared" si="134"/>
        <v>N</v>
      </c>
      <c r="AW512" s="4" t="str">
        <f t="shared" si="135"/>
        <v>S</v>
      </c>
      <c r="AX512" s="4" t="str">
        <f t="shared" si="136"/>
        <v>N</v>
      </c>
      <c r="AY512" s="4" t="str">
        <f t="shared" si="137"/>
        <v>Risco Alto</v>
      </c>
    </row>
    <row r="513" spans="1:51" ht="16.5" x14ac:dyDescent="0.3">
      <c r="A513" s="1" t="s">
        <v>946</v>
      </c>
      <c r="B513" s="1" t="s">
        <v>553</v>
      </c>
      <c r="C513">
        <v>267</v>
      </c>
      <c r="D513" s="5">
        <v>20406</v>
      </c>
      <c r="E513" s="6">
        <f t="shared" si="122"/>
        <v>1.3084386945016171</v>
      </c>
      <c r="F513" s="7">
        <v>102.58</v>
      </c>
      <c r="G513" s="7">
        <v>85.16</v>
      </c>
      <c r="H513" s="7">
        <v>85.16</v>
      </c>
      <c r="I513" s="7">
        <v>95.48</v>
      </c>
      <c r="J513" s="7">
        <v>90.97</v>
      </c>
      <c r="K513" s="7">
        <v>94.19</v>
      </c>
      <c r="L513" s="7">
        <v>90.97</v>
      </c>
      <c r="M513" s="7">
        <v>93.55</v>
      </c>
      <c r="N513" s="1">
        <v>111.61</v>
      </c>
      <c r="O513" s="7">
        <v>94.19</v>
      </c>
      <c r="P513" s="7">
        <v>107.74</v>
      </c>
      <c r="Q513" s="12">
        <f t="shared" si="131"/>
        <v>4</v>
      </c>
      <c r="R513" s="7">
        <f t="shared" si="123"/>
        <v>36.363636363636367</v>
      </c>
      <c r="S513" s="1" t="b">
        <f t="shared" si="124"/>
        <v>1</v>
      </c>
      <c r="T513" s="1">
        <v>314410</v>
      </c>
      <c r="U513" s="1" t="s">
        <v>553</v>
      </c>
      <c r="V513" s="1">
        <v>261</v>
      </c>
      <c r="W513" s="1">
        <v>272</v>
      </c>
      <c r="X513" s="1">
        <v>280</v>
      </c>
      <c r="Y513" s="1">
        <v>298</v>
      </c>
      <c r="Z513" s="1">
        <v>280</v>
      </c>
      <c r="AA513" s="1">
        <v>298</v>
      </c>
      <c r="AB513" s="7">
        <f t="shared" si="138"/>
        <v>-4.2145593869731801</v>
      </c>
      <c r="AC513" s="7">
        <f t="shared" si="139"/>
        <v>-6.4285714285714279</v>
      </c>
      <c r="AD513" s="7">
        <f t="shared" si="125"/>
        <v>-6.4285714285714279</v>
      </c>
      <c r="AE513" s="1" t="b">
        <f t="shared" si="126"/>
        <v>0</v>
      </c>
      <c r="AF513" s="1">
        <v>314410</v>
      </c>
      <c r="AG513" s="1" t="s">
        <v>553</v>
      </c>
      <c r="AH513" s="1">
        <v>259</v>
      </c>
      <c r="AI513" s="1">
        <v>279</v>
      </c>
      <c r="AJ513" s="7">
        <f t="shared" si="127"/>
        <v>-7.7220077220077217</v>
      </c>
      <c r="AK513" s="1" t="b">
        <f t="shared" si="128"/>
        <v>0</v>
      </c>
      <c r="AL513" s="1">
        <v>314410</v>
      </c>
      <c r="AM513" s="1" t="s">
        <v>553</v>
      </c>
      <c r="AN513" s="1">
        <v>256</v>
      </c>
      <c r="AO513" s="1">
        <v>275</v>
      </c>
      <c r="AP513" s="7">
        <f t="shared" si="129"/>
        <v>-7.421875</v>
      </c>
      <c r="AQ513" s="1" t="b">
        <f t="shared" si="130"/>
        <v>0</v>
      </c>
      <c r="AR513" s="1">
        <v>314410</v>
      </c>
      <c r="AS513" s="1" t="s">
        <v>553</v>
      </c>
      <c r="AT513" s="4" t="str">
        <f t="shared" si="132"/>
        <v>N</v>
      </c>
      <c r="AU513" s="4" t="str">
        <f t="shared" si="133"/>
        <v>N</v>
      </c>
      <c r="AV513" s="4" t="str">
        <f t="shared" si="134"/>
        <v>N</v>
      </c>
      <c r="AW513" s="4" t="str">
        <f t="shared" si="135"/>
        <v>S</v>
      </c>
      <c r="AX513" s="4" t="str">
        <f t="shared" si="136"/>
        <v>N</v>
      </c>
      <c r="AY513" s="4" t="str">
        <f t="shared" si="137"/>
        <v>Risco Alto</v>
      </c>
    </row>
    <row r="514" spans="1:51" ht="16.5" x14ac:dyDescent="0.3">
      <c r="A514" s="1" t="s">
        <v>1408</v>
      </c>
      <c r="B514" s="1" t="s">
        <v>554</v>
      </c>
      <c r="C514">
        <v>25</v>
      </c>
      <c r="D514" s="5">
        <v>3159</v>
      </c>
      <c r="E514" s="6">
        <f t="shared" si="122"/>
        <v>0.79138968027856926</v>
      </c>
      <c r="F514" s="7">
        <v>38.89</v>
      </c>
      <c r="G514" s="7">
        <v>77.78</v>
      </c>
      <c r="H514" s="7">
        <v>5.56</v>
      </c>
      <c r="I514" s="7">
        <v>94.44</v>
      </c>
      <c r="J514" s="7">
        <v>77.78</v>
      </c>
      <c r="K514" s="7">
        <v>83.33</v>
      </c>
      <c r="L514" s="7">
        <v>77.78</v>
      </c>
      <c r="M514" s="7">
        <v>77.78</v>
      </c>
      <c r="N514" s="1">
        <v>83.33</v>
      </c>
      <c r="O514" s="7">
        <v>77.78</v>
      </c>
      <c r="P514" s="7">
        <v>66.67</v>
      </c>
      <c r="Q514" s="12">
        <f t="shared" si="131"/>
        <v>0</v>
      </c>
      <c r="R514" s="7">
        <f t="shared" si="123"/>
        <v>0</v>
      </c>
      <c r="S514" s="1" t="b">
        <f t="shared" si="124"/>
        <v>1</v>
      </c>
      <c r="T514" s="1">
        <v>314420</v>
      </c>
      <c r="U514" s="1" t="s">
        <v>554</v>
      </c>
      <c r="V514" s="1">
        <v>25</v>
      </c>
      <c r="W514" s="1">
        <v>22</v>
      </c>
      <c r="X514" s="1">
        <v>29</v>
      </c>
      <c r="Y514" s="1">
        <v>24</v>
      </c>
      <c r="Z514" s="1">
        <v>29</v>
      </c>
      <c r="AA514" s="1">
        <v>24</v>
      </c>
      <c r="AB514" s="7">
        <f t="shared" si="138"/>
        <v>12</v>
      </c>
      <c r="AC514" s="7">
        <f t="shared" si="139"/>
        <v>17.241379310344829</v>
      </c>
      <c r="AD514" s="7">
        <f t="shared" si="125"/>
        <v>17.241379310344829</v>
      </c>
      <c r="AE514" s="1" t="b">
        <f t="shared" si="126"/>
        <v>0</v>
      </c>
      <c r="AF514" s="1">
        <v>314420</v>
      </c>
      <c r="AG514" s="1" t="s">
        <v>554</v>
      </c>
      <c r="AH514" s="1">
        <v>30</v>
      </c>
      <c r="AI514" s="1">
        <v>24</v>
      </c>
      <c r="AJ514" s="7">
        <f t="shared" si="127"/>
        <v>20</v>
      </c>
      <c r="AK514" s="1" t="b">
        <f t="shared" si="128"/>
        <v>0</v>
      </c>
      <c r="AL514" s="1">
        <v>314420</v>
      </c>
      <c r="AM514" s="1" t="s">
        <v>554</v>
      </c>
      <c r="AN514" s="1">
        <v>30</v>
      </c>
      <c r="AO514" s="1">
        <v>23</v>
      </c>
      <c r="AP514" s="7">
        <f t="shared" si="129"/>
        <v>23.333333333333332</v>
      </c>
      <c r="AQ514" s="1" t="b">
        <f t="shared" si="130"/>
        <v>0</v>
      </c>
      <c r="AR514" s="1">
        <v>314420</v>
      </c>
      <c r="AS514" s="1" t="s">
        <v>554</v>
      </c>
      <c r="AT514" s="4" t="str">
        <f t="shared" si="132"/>
        <v>N</v>
      </c>
      <c r="AU514" s="4" t="str">
        <f t="shared" si="133"/>
        <v>N</v>
      </c>
      <c r="AV514" s="4" t="str">
        <f t="shared" si="134"/>
        <v>N</v>
      </c>
      <c r="AW514" s="4" t="str">
        <f t="shared" si="135"/>
        <v>S</v>
      </c>
      <c r="AX514" s="4" t="str">
        <f t="shared" si="136"/>
        <v>N</v>
      </c>
      <c r="AY514" s="4" t="str">
        <f t="shared" si="137"/>
        <v>Risco Alto</v>
      </c>
    </row>
    <row r="515" spans="1:51" ht="16.5" x14ac:dyDescent="0.3">
      <c r="A515" s="1" t="s">
        <v>2324</v>
      </c>
      <c r="B515" s="1" t="s">
        <v>555</v>
      </c>
      <c r="C515">
        <v>468</v>
      </c>
      <c r="D515" s="5">
        <v>40716</v>
      </c>
      <c r="E515" s="6">
        <f t="shared" si="122"/>
        <v>1.1494252873563218</v>
      </c>
      <c r="F515" s="7">
        <v>84.62</v>
      </c>
      <c r="G515" s="7">
        <v>63.93</v>
      </c>
      <c r="H515" s="7">
        <v>86.21</v>
      </c>
      <c r="I515" s="7">
        <v>70.290000000000006</v>
      </c>
      <c r="J515" s="7">
        <v>67.900000000000006</v>
      </c>
      <c r="K515" s="7">
        <v>69.760000000000005</v>
      </c>
      <c r="L515" s="7">
        <v>67.64</v>
      </c>
      <c r="M515" s="7">
        <v>68.44</v>
      </c>
      <c r="N515" s="1">
        <v>84.62</v>
      </c>
      <c r="O515" s="7">
        <v>78.25</v>
      </c>
      <c r="P515" s="7">
        <v>74.8</v>
      </c>
      <c r="Q515" s="12">
        <f t="shared" si="131"/>
        <v>0</v>
      </c>
      <c r="R515" s="7">
        <f t="shared" si="123"/>
        <v>0</v>
      </c>
      <c r="S515" s="1" t="b">
        <f t="shared" si="124"/>
        <v>1</v>
      </c>
      <c r="T515" s="1">
        <v>314430</v>
      </c>
      <c r="U515" s="1" t="s">
        <v>555</v>
      </c>
      <c r="V515" s="1">
        <v>387</v>
      </c>
      <c r="W515" s="1">
        <v>375</v>
      </c>
      <c r="X515" s="1">
        <v>410</v>
      </c>
      <c r="Y515" s="1">
        <v>387</v>
      </c>
      <c r="Z515" s="1">
        <v>410</v>
      </c>
      <c r="AA515" s="1">
        <v>387</v>
      </c>
      <c r="AB515" s="7">
        <f t="shared" si="138"/>
        <v>3.1007751937984498</v>
      </c>
      <c r="AC515" s="7">
        <f t="shared" si="139"/>
        <v>5.6097560975609762</v>
      </c>
      <c r="AD515" s="7">
        <f t="shared" si="125"/>
        <v>5.6097560975609762</v>
      </c>
      <c r="AE515" s="1" t="b">
        <f t="shared" si="126"/>
        <v>0</v>
      </c>
      <c r="AF515" s="1">
        <v>314430</v>
      </c>
      <c r="AG515" s="1" t="s">
        <v>555</v>
      </c>
      <c r="AH515" s="1">
        <v>406</v>
      </c>
      <c r="AI515" s="1">
        <v>370</v>
      </c>
      <c r="AJ515" s="7">
        <f t="shared" si="127"/>
        <v>8.8669950738916263</v>
      </c>
      <c r="AK515" s="1" t="b">
        <f t="shared" si="128"/>
        <v>0</v>
      </c>
      <c r="AL515" s="1">
        <v>314430</v>
      </c>
      <c r="AM515" s="1" t="s">
        <v>555</v>
      </c>
      <c r="AN515" s="1">
        <v>398</v>
      </c>
      <c r="AO515" s="1">
        <v>331</v>
      </c>
      <c r="AP515" s="7">
        <f t="shared" si="129"/>
        <v>16.834170854271356</v>
      </c>
      <c r="AQ515" s="1" t="b">
        <f t="shared" si="130"/>
        <v>0</v>
      </c>
      <c r="AR515" s="1">
        <v>314430</v>
      </c>
      <c r="AS515" s="1" t="s">
        <v>555</v>
      </c>
      <c r="AT515" s="4" t="str">
        <f t="shared" si="132"/>
        <v>N</v>
      </c>
      <c r="AU515" s="4" t="str">
        <f t="shared" si="133"/>
        <v>N</v>
      </c>
      <c r="AV515" s="4" t="str">
        <f t="shared" si="134"/>
        <v>N</v>
      </c>
      <c r="AW515" s="4" t="str">
        <f t="shared" si="135"/>
        <v>S</v>
      </c>
      <c r="AX515" s="4" t="str">
        <f t="shared" si="136"/>
        <v>N</v>
      </c>
      <c r="AY515" s="4" t="str">
        <f t="shared" si="137"/>
        <v>Risco Alto</v>
      </c>
    </row>
    <row r="516" spans="1:51" ht="16.5" x14ac:dyDescent="0.3">
      <c r="A516" s="1" t="s">
        <v>1145</v>
      </c>
      <c r="B516" s="1" t="s">
        <v>556</v>
      </c>
      <c r="C516">
        <v>102</v>
      </c>
      <c r="D516" s="5">
        <v>6453</v>
      </c>
      <c r="E516" s="6">
        <f t="shared" si="122"/>
        <v>1.5806601580660158</v>
      </c>
      <c r="F516" s="7">
        <v>72.73</v>
      </c>
      <c r="G516" s="7">
        <v>62.34</v>
      </c>
      <c r="H516" s="7">
        <v>5.19</v>
      </c>
      <c r="I516" s="7">
        <v>66.23</v>
      </c>
      <c r="J516" s="7">
        <v>76.62</v>
      </c>
      <c r="K516" s="7">
        <v>77.92</v>
      </c>
      <c r="L516" s="7">
        <v>76.62</v>
      </c>
      <c r="M516" s="7">
        <v>74.03</v>
      </c>
      <c r="N516" s="1">
        <v>90.91</v>
      </c>
      <c r="O516" s="7">
        <v>77.92</v>
      </c>
      <c r="P516" s="7">
        <v>102.6</v>
      </c>
      <c r="Q516" s="12">
        <f t="shared" si="131"/>
        <v>1</v>
      </c>
      <c r="R516" s="7">
        <f t="shared" si="123"/>
        <v>9.0909090909090917</v>
      </c>
      <c r="S516" s="1" t="b">
        <f t="shared" si="124"/>
        <v>1</v>
      </c>
      <c r="T516" s="1">
        <v>314435</v>
      </c>
      <c r="U516" s="1" t="s">
        <v>556</v>
      </c>
      <c r="V516" s="1">
        <v>102</v>
      </c>
      <c r="W516" s="1">
        <v>119</v>
      </c>
      <c r="X516" s="1">
        <v>103</v>
      </c>
      <c r="Y516" s="1">
        <v>125</v>
      </c>
      <c r="Z516" s="1">
        <v>103</v>
      </c>
      <c r="AA516" s="1">
        <v>125</v>
      </c>
      <c r="AB516" s="7">
        <f t="shared" si="138"/>
        <v>-16.666666666666664</v>
      </c>
      <c r="AC516" s="7">
        <f t="shared" si="139"/>
        <v>-21.359223300970871</v>
      </c>
      <c r="AD516" s="7">
        <f t="shared" si="125"/>
        <v>-21.359223300970871</v>
      </c>
      <c r="AE516" s="1" t="b">
        <f t="shared" si="126"/>
        <v>0</v>
      </c>
      <c r="AF516" s="1">
        <v>314435</v>
      </c>
      <c r="AG516" s="1" t="s">
        <v>556</v>
      </c>
      <c r="AH516" s="1">
        <v>105</v>
      </c>
      <c r="AI516" s="1">
        <v>145</v>
      </c>
      <c r="AJ516" s="7">
        <f t="shared" si="127"/>
        <v>-38.095238095238095</v>
      </c>
      <c r="AK516" s="1" t="b">
        <f t="shared" si="128"/>
        <v>0</v>
      </c>
      <c r="AL516" s="1">
        <v>314435</v>
      </c>
      <c r="AM516" s="1" t="s">
        <v>556</v>
      </c>
      <c r="AN516" s="1">
        <v>106</v>
      </c>
      <c r="AO516" s="1">
        <v>122</v>
      </c>
      <c r="AP516" s="7">
        <f t="shared" si="129"/>
        <v>-15.09433962264151</v>
      </c>
      <c r="AQ516" s="1" t="b">
        <f t="shared" si="130"/>
        <v>0</v>
      </c>
      <c r="AR516" s="1">
        <v>314435</v>
      </c>
      <c r="AS516" s="1" t="s">
        <v>556</v>
      </c>
      <c r="AT516" s="4" t="str">
        <f t="shared" si="132"/>
        <v>N</v>
      </c>
      <c r="AU516" s="4" t="str">
        <f t="shared" si="133"/>
        <v>N</v>
      </c>
      <c r="AV516" s="4" t="str">
        <f t="shared" si="134"/>
        <v>N</v>
      </c>
      <c r="AW516" s="4" t="str">
        <f t="shared" si="135"/>
        <v>S</v>
      </c>
      <c r="AX516" s="4" t="str">
        <f t="shared" si="136"/>
        <v>N</v>
      </c>
      <c r="AY516" s="4" t="str">
        <f t="shared" si="137"/>
        <v>Risco Alto</v>
      </c>
    </row>
    <row r="517" spans="1:51" ht="16.5" x14ac:dyDescent="0.3">
      <c r="A517" s="1" t="s">
        <v>2524</v>
      </c>
      <c r="B517" s="1" t="s">
        <v>557</v>
      </c>
      <c r="C517">
        <v>47</v>
      </c>
      <c r="D517" s="5">
        <v>3279</v>
      </c>
      <c r="E517" s="6">
        <f t="shared" ref="E517:E580" si="140">C517/D517*100</f>
        <v>1.4333638304361085</v>
      </c>
      <c r="F517" s="7">
        <v>87.5</v>
      </c>
      <c r="G517" s="7">
        <v>100</v>
      </c>
      <c r="H517" s="7">
        <v>18.75</v>
      </c>
      <c r="I517" s="7">
        <v>93.75</v>
      </c>
      <c r="J517" s="7">
        <v>131.25</v>
      </c>
      <c r="K517" s="7">
        <v>96.88</v>
      </c>
      <c r="L517" s="7">
        <v>93.75</v>
      </c>
      <c r="M517" s="7">
        <v>103.13</v>
      </c>
      <c r="N517" s="1">
        <v>140.63</v>
      </c>
      <c r="O517" s="7">
        <v>90.63</v>
      </c>
      <c r="P517" s="7">
        <v>118.75</v>
      </c>
      <c r="Q517" s="12">
        <f t="shared" si="131"/>
        <v>6</v>
      </c>
      <c r="R517" s="7">
        <f t="shared" ref="R517:R580" si="141">Q517/11*100</f>
        <v>54.54545454545454</v>
      </c>
      <c r="S517" s="1" t="b">
        <f t="shared" ref="S517:S580" si="142">U517=B517</f>
        <v>1</v>
      </c>
      <c r="T517" s="1">
        <v>314437</v>
      </c>
      <c r="U517" s="1" t="s">
        <v>557</v>
      </c>
      <c r="V517" s="1">
        <v>64</v>
      </c>
      <c r="W517" s="1">
        <v>56</v>
      </c>
      <c r="X517" s="1">
        <v>63</v>
      </c>
      <c r="Y517" s="1">
        <v>56</v>
      </c>
      <c r="Z517" s="1">
        <v>63</v>
      </c>
      <c r="AA517" s="1">
        <v>56</v>
      </c>
      <c r="AB517" s="7">
        <f t="shared" si="138"/>
        <v>12.5</v>
      </c>
      <c r="AC517" s="7">
        <f t="shared" si="139"/>
        <v>11.111111111111111</v>
      </c>
      <c r="AD517" s="7">
        <f t="shared" ref="AD517:AD580" si="143">(Z517-AA517)/Z517*100</f>
        <v>11.111111111111111</v>
      </c>
      <c r="AE517" s="1" t="b">
        <f t="shared" ref="AE517:AE561" si="144">AF517=A517</f>
        <v>0</v>
      </c>
      <c r="AF517" s="1">
        <v>314437</v>
      </c>
      <c r="AG517" s="1" t="s">
        <v>557</v>
      </c>
      <c r="AH517" s="1">
        <v>65</v>
      </c>
      <c r="AI517" s="1">
        <v>48</v>
      </c>
      <c r="AJ517" s="7">
        <f t="shared" ref="AJ517:AJ580" si="145">(AH517-AI517)/AH517*100</f>
        <v>26.153846153846157</v>
      </c>
      <c r="AK517" s="1" t="b">
        <f t="shared" ref="AK517:AK561" si="146">AL517=A517</f>
        <v>0</v>
      </c>
      <c r="AL517" s="1">
        <v>314437</v>
      </c>
      <c r="AM517" s="1" t="s">
        <v>557</v>
      </c>
      <c r="AN517" s="1">
        <v>63</v>
      </c>
      <c r="AO517" s="1">
        <v>45</v>
      </c>
      <c r="AP517" s="7">
        <f t="shared" ref="AP517:AP580" si="147">(AN517-AO517)/AN517*100</f>
        <v>28.571428571428569</v>
      </c>
      <c r="AQ517" s="1" t="b">
        <f t="shared" ref="AQ517:AQ580" si="148">AR517=A517</f>
        <v>0</v>
      </c>
      <c r="AR517" s="1">
        <v>314437</v>
      </c>
      <c r="AS517" s="1" t="s">
        <v>557</v>
      </c>
      <c r="AT517" s="4" t="str">
        <f t="shared" si="132"/>
        <v>N</v>
      </c>
      <c r="AU517" s="4" t="str">
        <f t="shared" si="133"/>
        <v>N</v>
      </c>
      <c r="AV517" s="4" t="str">
        <f t="shared" si="134"/>
        <v>N</v>
      </c>
      <c r="AW517" s="4" t="str">
        <f t="shared" si="135"/>
        <v>S</v>
      </c>
      <c r="AX517" s="4" t="str">
        <f t="shared" si="136"/>
        <v>N</v>
      </c>
      <c r="AY517" s="4" t="str">
        <f t="shared" si="137"/>
        <v>Risco Alto</v>
      </c>
    </row>
    <row r="518" spans="1:51" ht="16.5" x14ac:dyDescent="0.3">
      <c r="A518" s="1" t="s">
        <v>2137</v>
      </c>
      <c r="B518" s="1" t="s">
        <v>558</v>
      </c>
      <c r="C518">
        <v>39</v>
      </c>
      <c r="D518" s="5">
        <v>4661</v>
      </c>
      <c r="E518" s="6">
        <f t="shared" si="140"/>
        <v>0.83673031538296505</v>
      </c>
      <c r="F518" s="7">
        <v>92.86</v>
      </c>
      <c r="G518" s="7">
        <v>82.14</v>
      </c>
      <c r="H518" s="7">
        <v>92.86</v>
      </c>
      <c r="I518" s="7">
        <v>96.43</v>
      </c>
      <c r="J518" s="7">
        <v>85.71</v>
      </c>
      <c r="K518" s="7">
        <v>89.29</v>
      </c>
      <c r="L518" s="7">
        <v>85.71</v>
      </c>
      <c r="M518" s="7">
        <v>85.71</v>
      </c>
      <c r="N518" s="1">
        <v>92.86</v>
      </c>
      <c r="O518" s="7">
        <v>103.57</v>
      </c>
      <c r="P518" s="7">
        <v>89.29</v>
      </c>
      <c r="Q518" s="12">
        <f t="shared" ref="Q518:Q581" si="149">COUNTIF(F518:G518,"&gt;=90")+COUNTIF(H518:P518,"&gt;=95")</f>
        <v>3</v>
      </c>
      <c r="R518" s="7">
        <f t="shared" si="141"/>
        <v>27.27272727272727</v>
      </c>
      <c r="S518" s="1" t="b">
        <f t="shared" si="142"/>
        <v>1</v>
      </c>
      <c r="T518" s="1">
        <v>314440</v>
      </c>
      <c r="U518" s="1" t="s">
        <v>558</v>
      </c>
      <c r="V518" s="1">
        <v>44</v>
      </c>
      <c r="W518" s="1">
        <v>42</v>
      </c>
      <c r="X518" s="1">
        <v>44</v>
      </c>
      <c r="Y518" s="1">
        <v>45</v>
      </c>
      <c r="Z518" s="1">
        <v>44</v>
      </c>
      <c r="AA518" s="1">
        <v>45</v>
      </c>
      <c r="AB518" s="7">
        <f t="shared" si="138"/>
        <v>4.5454545454545459</v>
      </c>
      <c r="AC518" s="7">
        <f t="shared" si="139"/>
        <v>-2.2727272727272729</v>
      </c>
      <c r="AD518" s="7">
        <f t="shared" si="143"/>
        <v>-2.2727272727272729</v>
      </c>
      <c r="AE518" s="1" t="b">
        <f t="shared" si="144"/>
        <v>0</v>
      </c>
      <c r="AF518" s="1">
        <v>314440</v>
      </c>
      <c r="AG518" s="1" t="s">
        <v>558</v>
      </c>
      <c r="AH518" s="1">
        <v>44</v>
      </c>
      <c r="AI518" s="1">
        <v>40</v>
      </c>
      <c r="AJ518" s="7">
        <f t="shared" si="145"/>
        <v>9.0909090909090917</v>
      </c>
      <c r="AK518" s="1" t="b">
        <f t="shared" si="146"/>
        <v>0</v>
      </c>
      <c r="AL518" s="1">
        <v>314440</v>
      </c>
      <c r="AM518" s="1" t="s">
        <v>558</v>
      </c>
      <c r="AN518" s="1">
        <v>44</v>
      </c>
      <c r="AO518" s="1">
        <v>40</v>
      </c>
      <c r="AP518" s="7">
        <f t="shared" si="147"/>
        <v>9.0909090909090917</v>
      </c>
      <c r="AQ518" s="1" t="b">
        <f t="shared" si="148"/>
        <v>0</v>
      </c>
      <c r="AR518" s="1">
        <v>314440</v>
      </c>
      <c r="AS518" s="1" t="s">
        <v>558</v>
      </c>
      <c r="AT518" s="4" t="str">
        <f t="shared" ref="AT518:AT581" si="150">IF(R518=100,"S","N")</f>
        <v>N</v>
      </c>
      <c r="AU518" s="4" t="str">
        <f t="shared" ref="AU518:AU581" si="151">IF(AND(R518&gt;=75,R518&lt;100,COUNTIF(L518:N518,"&gt;=95")=3)=TRUE,"S","N")</f>
        <v>N</v>
      </c>
      <c r="AV518" s="4" t="str">
        <f t="shared" ref="AV518:AV581" si="152">IF(AND(R518&gt;=75,R518&lt;100,COUNTIF(L518:N518,"&gt;=95")&lt;3)=TRUE,"S","N")</f>
        <v>N</v>
      </c>
      <c r="AW518" s="4" t="str">
        <f t="shared" ref="AW518:AW581" si="153">IF(OR(AND(D518&gt;=100000,OR(AB518&gt;=10,AC518&gt;=10,AD518&gt;=10,AJ518&gt;=10,AP518&gt;=10)=FALSE,R518&lt;75),AND(D518&lt;100000,R518&lt;75))=TRUE,"S","N")</f>
        <v>S</v>
      </c>
      <c r="AX518" s="4" t="str">
        <f t="shared" ref="AX518:AX581" si="154">IF(AND(D518&gt;=100000,OR(AB518&gt;=10,AC518&gt;=10,AD518&gt;=10,AJ518&gt;=10,AP518&gt;=10)=TRUE,R518&lt;75)=TRUE,"S","N")</f>
        <v>N</v>
      </c>
      <c r="AY518" s="4" t="str">
        <f t="shared" ref="AY518:AY581" si="155">IF(AT518="S",AT$3,IF(AU518="S",AU$3,IF(AV518="S",AV$3,IF(AW518="S",AW$3,IF(AX518="S",AX$3)))))</f>
        <v>Risco Alto</v>
      </c>
    </row>
    <row r="519" spans="1:51" ht="16.5" x14ac:dyDescent="0.3">
      <c r="A519" s="1" t="s">
        <v>2200</v>
      </c>
      <c r="B519" s="1" t="s">
        <v>559</v>
      </c>
      <c r="C519">
        <v>74</v>
      </c>
      <c r="D519" s="5">
        <v>8062</v>
      </c>
      <c r="E519" s="6">
        <f t="shared" si="140"/>
        <v>0.9178863805507318</v>
      </c>
      <c r="F519" s="7">
        <v>138.63999999999999</v>
      </c>
      <c r="G519" s="7">
        <v>150</v>
      </c>
      <c r="H519" s="7">
        <v>106.82</v>
      </c>
      <c r="I519" s="7">
        <v>154.55000000000001</v>
      </c>
      <c r="J519" s="7">
        <v>129.55000000000001</v>
      </c>
      <c r="K519" s="7">
        <v>159.09</v>
      </c>
      <c r="L519" s="7">
        <v>129.55000000000001</v>
      </c>
      <c r="M519" s="7">
        <v>125</v>
      </c>
      <c r="N519" s="1">
        <v>138.63999999999999</v>
      </c>
      <c r="O519" s="7">
        <v>120.45</v>
      </c>
      <c r="P519" s="7">
        <v>120.45</v>
      </c>
      <c r="Q519" s="12">
        <f t="shared" si="149"/>
        <v>11</v>
      </c>
      <c r="R519" s="7">
        <f t="shared" si="141"/>
        <v>100</v>
      </c>
      <c r="S519" s="1" t="b">
        <f t="shared" si="142"/>
        <v>1</v>
      </c>
      <c r="T519" s="1">
        <v>314450</v>
      </c>
      <c r="U519" s="1" t="s">
        <v>559</v>
      </c>
      <c r="V519" s="1">
        <v>89</v>
      </c>
      <c r="W519" s="1">
        <v>92</v>
      </c>
      <c r="X519" s="1">
        <v>91</v>
      </c>
      <c r="Y519" s="1">
        <v>89</v>
      </c>
      <c r="Z519" s="1">
        <v>91</v>
      </c>
      <c r="AA519" s="1">
        <v>89</v>
      </c>
      <c r="AB519" s="7">
        <f t="shared" si="138"/>
        <v>-3.3707865168539324</v>
      </c>
      <c r="AC519" s="7">
        <f t="shared" si="139"/>
        <v>2.197802197802198</v>
      </c>
      <c r="AD519" s="7">
        <f t="shared" si="143"/>
        <v>2.197802197802198</v>
      </c>
      <c r="AE519" s="1" t="b">
        <f t="shared" si="144"/>
        <v>0</v>
      </c>
      <c r="AF519" s="1">
        <v>314450</v>
      </c>
      <c r="AG519" s="1" t="s">
        <v>559</v>
      </c>
      <c r="AH519" s="1">
        <v>93</v>
      </c>
      <c r="AI519" s="1">
        <v>83</v>
      </c>
      <c r="AJ519" s="7">
        <f t="shared" si="145"/>
        <v>10.75268817204301</v>
      </c>
      <c r="AK519" s="1" t="b">
        <f t="shared" si="146"/>
        <v>0</v>
      </c>
      <c r="AL519" s="1">
        <v>314450</v>
      </c>
      <c r="AM519" s="1" t="s">
        <v>559</v>
      </c>
      <c r="AN519" s="1">
        <v>92</v>
      </c>
      <c r="AO519" s="1">
        <v>79</v>
      </c>
      <c r="AP519" s="7">
        <f t="shared" si="147"/>
        <v>14.130434782608695</v>
      </c>
      <c r="AQ519" s="1" t="b">
        <f t="shared" si="148"/>
        <v>0</v>
      </c>
      <c r="AR519" s="1">
        <v>314450</v>
      </c>
      <c r="AS519" s="1" t="s">
        <v>559</v>
      </c>
      <c r="AT519" s="4" t="str">
        <f t="shared" si="150"/>
        <v>S</v>
      </c>
      <c r="AU519" s="4" t="str">
        <f t="shared" si="151"/>
        <v>N</v>
      </c>
      <c r="AV519" s="4" t="str">
        <f t="shared" si="152"/>
        <v>N</v>
      </c>
      <c r="AW519" s="4" t="str">
        <f t="shared" si="153"/>
        <v>N</v>
      </c>
      <c r="AX519" s="4" t="str">
        <f t="shared" si="154"/>
        <v>N</v>
      </c>
      <c r="AY519" s="4" t="str">
        <f t="shared" si="155"/>
        <v>Risco muito baixo</v>
      </c>
    </row>
    <row r="520" spans="1:51" ht="16.5" x14ac:dyDescent="0.3">
      <c r="A520" s="1" t="s">
        <v>2596</v>
      </c>
      <c r="B520" s="1" t="s">
        <v>560</v>
      </c>
      <c r="C520">
        <v>251</v>
      </c>
      <c r="D520" s="5">
        <v>25871</v>
      </c>
      <c r="E520" s="6">
        <f t="shared" si="140"/>
        <v>0.97019829152332726</v>
      </c>
      <c r="F520" s="7">
        <v>70.48</v>
      </c>
      <c r="G520" s="7">
        <v>62.11</v>
      </c>
      <c r="H520" s="7">
        <v>55.95</v>
      </c>
      <c r="I520" s="7">
        <v>68.72</v>
      </c>
      <c r="J520" s="7">
        <v>118.06</v>
      </c>
      <c r="K520" s="7">
        <v>70.930000000000007</v>
      </c>
      <c r="L520" s="7">
        <v>50.66</v>
      </c>
      <c r="M520" s="7">
        <v>63.88</v>
      </c>
      <c r="N520" s="1">
        <v>86.78</v>
      </c>
      <c r="O520" s="7">
        <v>75.33</v>
      </c>
      <c r="P520" s="7">
        <v>91.19</v>
      </c>
      <c r="Q520" s="12">
        <f t="shared" si="149"/>
        <v>1</v>
      </c>
      <c r="R520" s="7">
        <f t="shared" si="141"/>
        <v>9.0909090909090917</v>
      </c>
      <c r="S520" s="1" t="b">
        <f t="shared" si="142"/>
        <v>1</v>
      </c>
      <c r="T520" s="1">
        <v>314460</v>
      </c>
      <c r="U520" s="1" t="s">
        <v>560</v>
      </c>
      <c r="V520" s="1">
        <v>292</v>
      </c>
      <c r="W520" s="1">
        <v>303</v>
      </c>
      <c r="X520" s="1">
        <v>304</v>
      </c>
      <c r="Y520" s="1">
        <v>312</v>
      </c>
      <c r="Z520" s="1">
        <v>304</v>
      </c>
      <c r="AA520" s="1">
        <v>312</v>
      </c>
      <c r="AB520" s="7">
        <f t="shared" si="138"/>
        <v>-3.7671232876712328</v>
      </c>
      <c r="AC520" s="7">
        <f t="shared" si="139"/>
        <v>-2.6315789473684208</v>
      </c>
      <c r="AD520" s="7">
        <f t="shared" si="143"/>
        <v>-2.6315789473684208</v>
      </c>
      <c r="AE520" s="1" t="b">
        <f t="shared" si="144"/>
        <v>0</v>
      </c>
      <c r="AF520" s="1">
        <v>314460</v>
      </c>
      <c r="AG520" s="1" t="s">
        <v>560</v>
      </c>
      <c r="AH520" s="1">
        <v>315</v>
      </c>
      <c r="AI520" s="1">
        <v>309</v>
      </c>
      <c r="AJ520" s="7">
        <f t="shared" si="145"/>
        <v>1.9047619047619049</v>
      </c>
      <c r="AK520" s="1" t="b">
        <f t="shared" si="146"/>
        <v>0</v>
      </c>
      <c r="AL520" s="1">
        <v>314460</v>
      </c>
      <c r="AM520" s="1" t="s">
        <v>560</v>
      </c>
      <c r="AN520" s="1">
        <v>307</v>
      </c>
      <c r="AO520" s="1">
        <v>308</v>
      </c>
      <c r="AP520" s="7">
        <f t="shared" si="147"/>
        <v>-0.32573289902280134</v>
      </c>
      <c r="AQ520" s="1" t="b">
        <f t="shared" si="148"/>
        <v>0</v>
      </c>
      <c r="AR520" s="1">
        <v>314460</v>
      </c>
      <c r="AS520" s="1" t="s">
        <v>560</v>
      </c>
      <c r="AT520" s="4" t="str">
        <f t="shared" si="150"/>
        <v>N</v>
      </c>
      <c r="AU520" s="4" t="str">
        <f t="shared" si="151"/>
        <v>N</v>
      </c>
      <c r="AV520" s="4" t="str">
        <f t="shared" si="152"/>
        <v>N</v>
      </c>
      <c r="AW520" s="4" t="str">
        <f t="shared" si="153"/>
        <v>S</v>
      </c>
      <c r="AX520" s="4" t="str">
        <f t="shared" si="154"/>
        <v>N</v>
      </c>
      <c r="AY520" s="4" t="str">
        <f t="shared" si="155"/>
        <v>Risco Alto</v>
      </c>
    </row>
    <row r="521" spans="1:51" ht="16.5" x14ac:dyDescent="0.3">
      <c r="A521" s="1" t="s">
        <v>1818</v>
      </c>
      <c r="B521" s="1" t="s">
        <v>561</v>
      </c>
      <c r="C521">
        <v>84</v>
      </c>
      <c r="D521" s="5">
        <v>9885</v>
      </c>
      <c r="E521" s="6">
        <f t="shared" si="140"/>
        <v>0.84977238239757213</v>
      </c>
      <c r="F521" s="7">
        <v>43.66</v>
      </c>
      <c r="G521" s="7">
        <v>46.48</v>
      </c>
      <c r="H521" s="7">
        <v>29.58</v>
      </c>
      <c r="I521" s="7">
        <v>70.42</v>
      </c>
      <c r="J521" s="7">
        <v>123.94</v>
      </c>
      <c r="K521" s="7">
        <v>69.010000000000005</v>
      </c>
      <c r="L521" s="7">
        <v>77.459999999999994</v>
      </c>
      <c r="M521" s="7">
        <v>66.2</v>
      </c>
      <c r="N521" s="1">
        <v>66.2</v>
      </c>
      <c r="O521" s="7">
        <v>73.239999999999995</v>
      </c>
      <c r="P521" s="7">
        <v>59.15</v>
      </c>
      <c r="Q521" s="12">
        <f t="shared" si="149"/>
        <v>1</v>
      </c>
      <c r="R521" s="7">
        <f t="shared" si="141"/>
        <v>9.0909090909090917</v>
      </c>
      <c r="S521" s="1" t="b">
        <f t="shared" si="142"/>
        <v>1</v>
      </c>
      <c r="T521" s="1">
        <v>314465</v>
      </c>
      <c r="U521" s="1" t="s">
        <v>561</v>
      </c>
      <c r="V521" s="1">
        <v>98</v>
      </c>
      <c r="W521" s="1">
        <v>97</v>
      </c>
      <c r="X521" s="1">
        <v>102</v>
      </c>
      <c r="Y521" s="1">
        <v>100</v>
      </c>
      <c r="Z521" s="1">
        <v>102</v>
      </c>
      <c r="AA521" s="1">
        <v>100</v>
      </c>
      <c r="AB521" s="7">
        <f t="shared" si="138"/>
        <v>1.0204081632653061</v>
      </c>
      <c r="AC521" s="7">
        <f t="shared" si="139"/>
        <v>1.9607843137254901</v>
      </c>
      <c r="AD521" s="7">
        <f t="shared" si="143"/>
        <v>1.9607843137254901</v>
      </c>
      <c r="AE521" s="1" t="b">
        <f t="shared" si="144"/>
        <v>0</v>
      </c>
      <c r="AF521" s="1">
        <v>314465</v>
      </c>
      <c r="AG521" s="1" t="s">
        <v>561</v>
      </c>
      <c r="AH521" s="1">
        <v>106</v>
      </c>
      <c r="AI521" s="1">
        <v>113</v>
      </c>
      <c r="AJ521" s="7">
        <f t="shared" si="145"/>
        <v>-6.6037735849056602</v>
      </c>
      <c r="AK521" s="1" t="b">
        <f t="shared" si="146"/>
        <v>0</v>
      </c>
      <c r="AL521" s="1">
        <v>314465</v>
      </c>
      <c r="AM521" s="1" t="s">
        <v>561</v>
      </c>
      <c r="AN521" s="1">
        <v>104</v>
      </c>
      <c r="AO521" s="1">
        <v>92</v>
      </c>
      <c r="AP521" s="7">
        <f t="shared" si="147"/>
        <v>11.538461538461538</v>
      </c>
      <c r="AQ521" s="1" t="b">
        <f t="shared" si="148"/>
        <v>0</v>
      </c>
      <c r="AR521" s="1">
        <v>314465</v>
      </c>
      <c r="AS521" s="1" t="s">
        <v>561</v>
      </c>
      <c r="AT521" s="4" t="str">
        <f t="shared" si="150"/>
        <v>N</v>
      </c>
      <c r="AU521" s="4" t="str">
        <f t="shared" si="151"/>
        <v>N</v>
      </c>
      <c r="AV521" s="4" t="str">
        <f t="shared" si="152"/>
        <v>N</v>
      </c>
      <c r="AW521" s="4" t="str">
        <f t="shared" si="153"/>
        <v>S</v>
      </c>
      <c r="AX521" s="4" t="str">
        <f t="shared" si="154"/>
        <v>N</v>
      </c>
      <c r="AY521" s="4" t="str">
        <f t="shared" si="155"/>
        <v>Risco Alto</v>
      </c>
    </row>
    <row r="522" spans="1:51" ht="16.5" x14ac:dyDescent="0.3">
      <c r="A522" s="1" t="s">
        <v>1410</v>
      </c>
      <c r="B522" s="1" t="s">
        <v>562</v>
      </c>
      <c r="C522">
        <v>41</v>
      </c>
      <c r="D522" s="5">
        <v>3617</v>
      </c>
      <c r="E522" s="6">
        <f t="shared" si="140"/>
        <v>1.1335360796239977</v>
      </c>
      <c r="F522" s="7">
        <v>152.94</v>
      </c>
      <c r="G522" s="7">
        <v>117.65</v>
      </c>
      <c r="H522" s="7">
        <v>158.82</v>
      </c>
      <c r="I522" s="7">
        <v>141.18</v>
      </c>
      <c r="J522" s="7">
        <v>123.53</v>
      </c>
      <c r="K522" s="7">
        <v>141.18</v>
      </c>
      <c r="L522" s="7">
        <v>123.53</v>
      </c>
      <c r="M522" s="7">
        <v>129.41</v>
      </c>
      <c r="N522" s="1">
        <v>164.71</v>
      </c>
      <c r="O522" s="7">
        <v>100</v>
      </c>
      <c r="P522" s="7">
        <v>164.71</v>
      </c>
      <c r="Q522" s="12">
        <f t="shared" si="149"/>
        <v>11</v>
      </c>
      <c r="R522" s="7">
        <f t="shared" si="141"/>
        <v>100</v>
      </c>
      <c r="S522" s="1" t="b">
        <f t="shared" si="142"/>
        <v>1</v>
      </c>
      <c r="T522" s="1">
        <v>314467</v>
      </c>
      <c r="U522" s="1" t="s">
        <v>562</v>
      </c>
      <c r="V522" s="1">
        <v>43</v>
      </c>
      <c r="W522" s="1">
        <v>46</v>
      </c>
      <c r="X522" s="1">
        <v>46</v>
      </c>
      <c r="Y522" s="1">
        <v>48</v>
      </c>
      <c r="Z522" s="1">
        <v>46</v>
      </c>
      <c r="AA522" s="1">
        <v>48</v>
      </c>
      <c r="AB522" s="7">
        <f t="shared" si="138"/>
        <v>-6.9767441860465116</v>
      </c>
      <c r="AC522" s="7">
        <f t="shared" si="139"/>
        <v>-4.3478260869565215</v>
      </c>
      <c r="AD522" s="7">
        <f t="shared" si="143"/>
        <v>-4.3478260869565215</v>
      </c>
      <c r="AE522" s="1" t="b">
        <f t="shared" si="144"/>
        <v>0</v>
      </c>
      <c r="AF522" s="1">
        <v>314467</v>
      </c>
      <c r="AG522" s="1" t="s">
        <v>562</v>
      </c>
      <c r="AH522" s="1">
        <v>45</v>
      </c>
      <c r="AI522" s="1">
        <v>59</v>
      </c>
      <c r="AJ522" s="7">
        <f t="shared" si="145"/>
        <v>-31.111111111111111</v>
      </c>
      <c r="AK522" s="1" t="b">
        <f t="shared" si="146"/>
        <v>0</v>
      </c>
      <c r="AL522" s="1">
        <v>314467</v>
      </c>
      <c r="AM522" s="1" t="s">
        <v>562</v>
      </c>
      <c r="AN522" s="1">
        <v>45</v>
      </c>
      <c r="AO522" s="1">
        <v>56</v>
      </c>
      <c r="AP522" s="7">
        <f t="shared" si="147"/>
        <v>-24.444444444444443</v>
      </c>
      <c r="AQ522" s="1" t="b">
        <f t="shared" si="148"/>
        <v>0</v>
      </c>
      <c r="AR522" s="1">
        <v>314467</v>
      </c>
      <c r="AS522" s="1" t="s">
        <v>562</v>
      </c>
      <c r="AT522" s="4" t="str">
        <f t="shared" si="150"/>
        <v>S</v>
      </c>
      <c r="AU522" s="4" t="str">
        <f t="shared" si="151"/>
        <v>N</v>
      </c>
      <c r="AV522" s="4" t="str">
        <f t="shared" si="152"/>
        <v>N</v>
      </c>
      <c r="AW522" s="4" t="str">
        <f t="shared" si="153"/>
        <v>N</v>
      </c>
      <c r="AX522" s="4" t="str">
        <f t="shared" si="154"/>
        <v>N</v>
      </c>
      <c r="AY522" s="4" t="str">
        <f t="shared" si="155"/>
        <v>Risco muito baixo</v>
      </c>
    </row>
    <row r="523" spans="1:51" ht="16.5" x14ac:dyDescent="0.3">
      <c r="A523" s="1" t="s">
        <v>1480</v>
      </c>
      <c r="B523" s="1" t="s">
        <v>563</v>
      </c>
      <c r="C523">
        <v>242</v>
      </c>
      <c r="D523" s="5">
        <v>17494</v>
      </c>
      <c r="E523" s="6">
        <f t="shared" si="140"/>
        <v>1.3833314279181435</v>
      </c>
      <c r="F523" s="7">
        <v>94.97</v>
      </c>
      <c r="G523" s="7">
        <v>89.94</v>
      </c>
      <c r="H523" s="7">
        <v>5.66</v>
      </c>
      <c r="I523" s="7">
        <v>84.91</v>
      </c>
      <c r="J523" s="7">
        <v>83.65</v>
      </c>
      <c r="K523" s="7">
        <v>91.82</v>
      </c>
      <c r="L523" s="7">
        <v>83.65</v>
      </c>
      <c r="M523" s="7">
        <v>82.39</v>
      </c>
      <c r="N523" s="1">
        <v>105.03</v>
      </c>
      <c r="O523" s="7">
        <v>86.16</v>
      </c>
      <c r="P523" s="7">
        <v>105.03</v>
      </c>
      <c r="Q523" s="12">
        <f t="shared" si="149"/>
        <v>3</v>
      </c>
      <c r="R523" s="7">
        <f t="shared" si="141"/>
        <v>27.27272727272727</v>
      </c>
      <c r="S523" s="1" t="b">
        <f t="shared" si="142"/>
        <v>1</v>
      </c>
      <c r="T523" s="1">
        <v>314470</v>
      </c>
      <c r="U523" s="1" t="s">
        <v>563</v>
      </c>
      <c r="V523" s="1">
        <v>251</v>
      </c>
      <c r="W523" s="1">
        <v>252</v>
      </c>
      <c r="X523" s="1">
        <v>253</v>
      </c>
      <c r="Y523" s="1">
        <v>262</v>
      </c>
      <c r="Z523" s="1">
        <v>253</v>
      </c>
      <c r="AA523" s="1">
        <v>262</v>
      </c>
      <c r="AB523" s="7">
        <f t="shared" si="138"/>
        <v>-0.39840637450199201</v>
      </c>
      <c r="AC523" s="7">
        <f t="shared" si="139"/>
        <v>-3.5573122529644272</v>
      </c>
      <c r="AD523" s="7">
        <f t="shared" si="143"/>
        <v>-3.5573122529644272</v>
      </c>
      <c r="AE523" s="1" t="b">
        <f t="shared" si="144"/>
        <v>0</v>
      </c>
      <c r="AF523" s="1">
        <v>314470</v>
      </c>
      <c r="AG523" s="1" t="s">
        <v>563</v>
      </c>
      <c r="AH523" s="1">
        <v>257</v>
      </c>
      <c r="AI523" s="1">
        <v>262</v>
      </c>
      <c r="AJ523" s="7">
        <f t="shared" si="145"/>
        <v>-1.9455252918287937</v>
      </c>
      <c r="AK523" s="1" t="b">
        <f t="shared" si="146"/>
        <v>0</v>
      </c>
      <c r="AL523" s="1">
        <v>314470</v>
      </c>
      <c r="AM523" s="1" t="s">
        <v>563</v>
      </c>
      <c r="AN523" s="1">
        <v>260</v>
      </c>
      <c r="AO523" s="1">
        <v>262</v>
      </c>
      <c r="AP523" s="7">
        <f t="shared" si="147"/>
        <v>-0.76923076923076927</v>
      </c>
      <c r="AQ523" s="1" t="b">
        <f t="shared" si="148"/>
        <v>0</v>
      </c>
      <c r="AR523" s="1">
        <v>314470</v>
      </c>
      <c r="AS523" s="1" t="s">
        <v>563</v>
      </c>
      <c r="AT523" s="4" t="str">
        <f t="shared" si="150"/>
        <v>N</v>
      </c>
      <c r="AU523" s="4" t="str">
        <f t="shared" si="151"/>
        <v>N</v>
      </c>
      <c r="AV523" s="4" t="str">
        <f t="shared" si="152"/>
        <v>N</v>
      </c>
      <c r="AW523" s="4" t="str">
        <f t="shared" si="153"/>
        <v>S</v>
      </c>
      <c r="AX523" s="4" t="str">
        <f t="shared" si="154"/>
        <v>N</v>
      </c>
      <c r="AY523" s="4" t="str">
        <f t="shared" si="155"/>
        <v>Risco Alto</v>
      </c>
    </row>
    <row r="524" spans="1:51" ht="16.5" x14ac:dyDescent="0.3">
      <c r="A524" s="1" t="s">
        <v>1067</v>
      </c>
      <c r="B524" s="1" t="s">
        <v>564</v>
      </c>
      <c r="C524">
        <v>1380</v>
      </c>
      <c r="D524" s="5">
        <v>83507</v>
      </c>
      <c r="E524" s="6">
        <f t="shared" si="140"/>
        <v>1.6525560731435689</v>
      </c>
      <c r="F524" s="7">
        <v>91.77</v>
      </c>
      <c r="G524" s="7">
        <v>52.92</v>
      </c>
      <c r="H524" s="7">
        <v>85.39</v>
      </c>
      <c r="I524" s="7">
        <v>76.95</v>
      </c>
      <c r="J524" s="7">
        <v>77.81</v>
      </c>
      <c r="K524" s="7">
        <v>77.81</v>
      </c>
      <c r="L524" s="7">
        <v>77.489999999999995</v>
      </c>
      <c r="M524" s="7">
        <v>76.73</v>
      </c>
      <c r="N524" s="1">
        <v>84.85</v>
      </c>
      <c r="O524" s="7">
        <v>75.22</v>
      </c>
      <c r="P524" s="7">
        <v>83.55</v>
      </c>
      <c r="Q524" s="12">
        <f t="shared" si="149"/>
        <v>1</v>
      </c>
      <c r="R524" s="7">
        <f t="shared" si="141"/>
        <v>9.0909090909090917</v>
      </c>
      <c r="S524" s="1" t="b">
        <f t="shared" si="142"/>
        <v>1</v>
      </c>
      <c r="T524" s="1">
        <v>314480</v>
      </c>
      <c r="U524" s="1" t="s">
        <v>564</v>
      </c>
      <c r="V524" s="1">
        <v>1120</v>
      </c>
      <c r="W524" s="1">
        <v>1164</v>
      </c>
      <c r="X524" s="1">
        <v>1201</v>
      </c>
      <c r="Y524" s="1">
        <v>1197</v>
      </c>
      <c r="Z524" s="1">
        <v>1201</v>
      </c>
      <c r="AA524" s="1">
        <v>1197</v>
      </c>
      <c r="AB524" s="7">
        <f t="shared" si="138"/>
        <v>-3.9285714285714284</v>
      </c>
      <c r="AC524" s="7">
        <f t="shared" si="139"/>
        <v>0.33305578684429643</v>
      </c>
      <c r="AD524" s="7">
        <f t="shared" si="143"/>
        <v>0.33305578684429643</v>
      </c>
      <c r="AE524" s="1" t="b">
        <f t="shared" si="144"/>
        <v>0</v>
      </c>
      <c r="AF524" s="1">
        <v>314480</v>
      </c>
      <c r="AG524" s="1" t="s">
        <v>564</v>
      </c>
      <c r="AH524" s="1">
        <v>1222</v>
      </c>
      <c r="AI524" s="1">
        <v>1283</v>
      </c>
      <c r="AJ524" s="7">
        <f t="shared" si="145"/>
        <v>-4.9918166939443536</v>
      </c>
      <c r="AK524" s="1" t="b">
        <f t="shared" si="146"/>
        <v>0</v>
      </c>
      <c r="AL524" s="1">
        <v>314480</v>
      </c>
      <c r="AM524" s="1" t="s">
        <v>564</v>
      </c>
      <c r="AN524" s="1">
        <v>1225</v>
      </c>
      <c r="AO524" s="1">
        <v>1112</v>
      </c>
      <c r="AP524" s="7">
        <f t="shared" si="147"/>
        <v>9.224489795918366</v>
      </c>
      <c r="AQ524" s="1" t="b">
        <f t="shared" si="148"/>
        <v>0</v>
      </c>
      <c r="AR524" s="1">
        <v>314480</v>
      </c>
      <c r="AS524" s="1" t="s">
        <v>564</v>
      </c>
      <c r="AT524" s="4" t="str">
        <f t="shared" si="150"/>
        <v>N</v>
      </c>
      <c r="AU524" s="4" t="str">
        <f t="shared" si="151"/>
        <v>N</v>
      </c>
      <c r="AV524" s="4" t="str">
        <f t="shared" si="152"/>
        <v>N</v>
      </c>
      <c r="AW524" s="4" t="str">
        <f t="shared" si="153"/>
        <v>S</v>
      </c>
      <c r="AX524" s="4" t="str">
        <f t="shared" si="154"/>
        <v>N</v>
      </c>
      <c r="AY524" s="4" t="str">
        <f t="shared" si="155"/>
        <v>Risco Alto</v>
      </c>
    </row>
    <row r="525" spans="1:51" ht="16.5" x14ac:dyDescent="0.3">
      <c r="A525" s="1" t="s">
        <v>2326</v>
      </c>
      <c r="B525" s="1" t="s">
        <v>565</v>
      </c>
      <c r="C525">
        <v>46</v>
      </c>
      <c r="D525" s="5">
        <v>3744</v>
      </c>
      <c r="E525" s="6">
        <f t="shared" si="140"/>
        <v>1.2286324786324787</v>
      </c>
      <c r="F525" s="7">
        <v>88.89</v>
      </c>
      <c r="G525" s="7">
        <v>100</v>
      </c>
      <c r="H525" s="7">
        <v>85.19</v>
      </c>
      <c r="I525" s="7">
        <v>107.41</v>
      </c>
      <c r="J525" s="7">
        <v>114.81</v>
      </c>
      <c r="K525" s="7">
        <v>111.11</v>
      </c>
      <c r="L525" s="7">
        <v>111.11</v>
      </c>
      <c r="M525" s="7">
        <v>114.81</v>
      </c>
      <c r="N525" s="1">
        <v>151.85</v>
      </c>
      <c r="O525" s="7">
        <v>92.59</v>
      </c>
      <c r="P525" s="7">
        <v>125.93</v>
      </c>
      <c r="Q525" s="12">
        <f t="shared" si="149"/>
        <v>8</v>
      </c>
      <c r="R525" s="7">
        <f t="shared" si="141"/>
        <v>72.727272727272734</v>
      </c>
      <c r="S525" s="1" t="b">
        <f t="shared" si="142"/>
        <v>1</v>
      </c>
      <c r="T525" s="1">
        <v>314490</v>
      </c>
      <c r="U525" s="1" t="s">
        <v>565</v>
      </c>
      <c r="V525" s="1">
        <v>49</v>
      </c>
      <c r="W525" s="1">
        <v>37</v>
      </c>
      <c r="X525" s="1">
        <v>51</v>
      </c>
      <c r="Y525" s="1">
        <v>36</v>
      </c>
      <c r="Z525" s="1">
        <v>51</v>
      </c>
      <c r="AA525" s="1">
        <v>36</v>
      </c>
      <c r="AB525" s="7">
        <f t="shared" si="138"/>
        <v>24.489795918367346</v>
      </c>
      <c r="AC525" s="7">
        <f t="shared" si="139"/>
        <v>29.411764705882355</v>
      </c>
      <c r="AD525" s="7">
        <f t="shared" si="143"/>
        <v>29.411764705882355</v>
      </c>
      <c r="AE525" s="1" t="b">
        <f t="shared" si="144"/>
        <v>0</v>
      </c>
      <c r="AF525" s="1">
        <v>314490</v>
      </c>
      <c r="AG525" s="1" t="s">
        <v>565</v>
      </c>
      <c r="AH525" s="1">
        <v>51</v>
      </c>
      <c r="AI525" s="1">
        <v>38</v>
      </c>
      <c r="AJ525" s="7">
        <f t="shared" si="145"/>
        <v>25.490196078431371</v>
      </c>
      <c r="AK525" s="1" t="b">
        <f t="shared" si="146"/>
        <v>0</v>
      </c>
      <c r="AL525" s="1">
        <v>314490</v>
      </c>
      <c r="AM525" s="1" t="s">
        <v>565</v>
      </c>
      <c r="AN525" s="1">
        <v>53</v>
      </c>
      <c r="AO525" s="1">
        <v>37</v>
      </c>
      <c r="AP525" s="7">
        <f t="shared" si="147"/>
        <v>30.188679245283019</v>
      </c>
      <c r="AQ525" s="1" t="b">
        <f t="shared" si="148"/>
        <v>0</v>
      </c>
      <c r="AR525" s="1">
        <v>314490</v>
      </c>
      <c r="AS525" s="1" t="s">
        <v>565</v>
      </c>
      <c r="AT525" s="4" t="str">
        <f t="shared" si="150"/>
        <v>N</v>
      </c>
      <c r="AU525" s="4" t="str">
        <f t="shared" si="151"/>
        <v>N</v>
      </c>
      <c r="AV525" s="4" t="str">
        <f t="shared" si="152"/>
        <v>N</v>
      </c>
      <c r="AW525" s="4" t="str">
        <f t="shared" si="153"/>
        <v>S</v>
      </c>
      <c r="AX525" s="4" t="str">
        <f t="shared" si="154"/>
        <v>N</v>
      </c>
      <c r="AY525" s="4" t="str">
        <f t="shared" si="155"/>
        <v>Risco Alto</v>
      </c>
    </row>
    <row r="526" spans="1:51" ht="16.5" x14ac:dyDescent="0.3">
      <c r="A526" s="1" t="s">
        <v>2498</v>
      </c>
      <c r="B526" s="1" t="s">
        <v>566</v>
      </c>
      <c r="C526">
        <v>171</v>
      </c>
      <c r="D526" s="5">
        <v>13314</v>
      </c>
      <c r="E526" s="6">
        <f t="shared" si="140"/>
        <v>1.2843623253717891</v>
      </c>
      <c r="F526" s="7">
        <v>54.95</v>
      </c>
      <c r="G526" s="7">
        <v>92.79</v>
      </c>
      <c r="H526" s="7">
        <v>32.43</v>
      </c>
      <c r="I526" s="7">
        <v>79.28</v>
      </c>
      <c r="J526" s="7">
        <v>98.2</v>
      </c>
      <c r="K526" s="7">
        <v>96.4</v>
      </c>
      <c r="L526" s="7">
        <v>92.79</v>
      </c>
      <c r="M526" s="7">
        <v>95.5</v>
      </c>
      <c r="N526" s="1">
        <v>105.41</v>
      </c>
      <c r="O526" s="7">
        <v>92.79</v>
      </c>
      <c r="P526" s="7">
        <v>114.41</v>
      </c>
      <c r="Q526" s="12">
        <f t="shared" si="149"/>
        <v>6</v>
      </c>
      <c r="R526" s="7">
        <f t="shared" si="141"/>
        <v>54.54545454545454</v>
      </c>
      <c r="S526" s="1" t="b">
        <f t="shared" si="142"/>
        <v>1</v>
      </c>
      <c r="T526" s="1">
        <v>314500</v>
      </c>
      <c r="U526" s="1" t="s">
        <v>566</v>
      </c>
      <c r="V526" s="1">
        <v>182</v>
      </c>
      <c r="W526" s="1">
        <v>185</v>
      </c>
      <c r="X526" s="1">
        <v>192</v>
      </c>
      <c r="Y526" s="1">
        <v>204</v>
      </c>
      <c r="Z526" s="1">
        <v>192</v>
      </c>
      <c r="AA526" s="1">
        <v>204</v>
      </c>
      <c r="AB526" s="7">
        <f t="shared" si="138"/>
        <v>-1.6483516483516485</v>
      </c>
      <c r="AC526" s="7">
        <f t="shared" si="139"/>
        <v>-6.25</v>
      </c>
      <c r="AD526" s="7">
        <f t="shared" si="143"/>
        <v>-6.25</v>
      </c>
      <c r="AE526" s="1" t="b">
        <f t="shared" si="144"/>
        <v>0</v>
      </c>
      <c r="AF526" s="1">
        <v>314500</v>
      </c>
      <c r="AG526" s="1" t="s">
        <v>566</v>
      </c>
      <c r="AH526" s="1">
        <v>186</v>
      </c>
      <c r="AI526" s="1">
        <v>186</v>
      </c>
      <c r="AJ526" s="7">
        <f t="shared" si="145"/>
        <v>0</v>
      </c>
      <c r="AK526" s="1" t="b">
        <f t="shared" si="146"/>
        <v>0</v>
      </c>
      <c r="AL526" s="1">
        <v>314500</v>
      </c>
      <c r="AM526" s="1" t="s">
        <v>566</v>
      </c>
      <c r="AN526" s="1">
        <v>190</v>
      </c>
      <c r="AO526" s="1">
        <v>176</v>
      </c>
      <c r="AP526" s="7">
        <f t="shared" si="147"/>
        <v>7.3684210526315779</v>
      </c>
      <c r="AQ526" s="1" t="b">
        <f t="shared" si="148"/>
        <v>0</v>
      </c>
      <c r="AR526" s="1">
        <v>314500</v>
      </c>
      <c r="AS526" s="1" t="s">
        <v>566</v>
      </c>
      <c r="AT526" s="4" t="str">
        <f t="shared" si="150"/>
        <v>N</v>
      </c>
      <c r="AU526" s="4" t="str">
        <f t="shared" si="151"/>
        <v>N</v>
      </c>
      <c r="AV526" s="4" t="str">
        <f t="shared" si="152"/>
        <v>N</v>
      </c>
      <c r="AW526" s="4" t="str">
        <f t="shared" si="153"/>
        <v>S</v>
      </c>
      <c r="AX526" s="4" t="str">
        <f t="shared" si="154"/>
        <v>N</v>
      </c>
      <c r="AY526" s="4" t="str">
        <f t="shared" si="155"/>
        <v>Risco Alto</v>
      </c>
    </row>
    <row r="527" spans="1:51" ht="16.5" x14ac:dyDescent="0.3">
      <c r="A527" s="1" t="s">
        <v>1820</v>
      </c>
      <c r="B527" s="1" t="s">
        <v>567</v>
      </c>
      <c r="C527">
        <v>100</v>
      </c>
      <c r="D527" s="5">
        <v>7400</v>
      </c>
      <c r="E527" s="6">
        <f t="shared" si="140"/>
        <v>1.3513513513513513</v>
      </c>
      <c r="F527" s="7">
        <v>4.29</v>
      </c>
      <c r="G527" s="7">
        <v>37.14</v>
      </c>
      <c r="H527" s="7">
        <v>4.29</v>
      </c>
      <c r="I527" s="7">
        <v>38.57</v>
      </c>
      <c r="J527" s="7">
        <v>47.14</v>
      </c>
      <c r="K527" s="7">
        <v>40</v>
      </c>
      <c r="L527" s="7">
        <v>41.43</v>
      </c>
      <c r="M527" s="7">
        <v>41.43</v>
      </c>
      <c r="N527" s="1">
        <v>57.14</v>
      </c>
      <c r="O527" s="7">
        <v>25.71</v>
      </c>
      <c r="P527" s="7">
        <v>35.71</v>
      </c>
      <c r="Q527" s="12">
        <f t="shared" si="149"/>
        <v>0</v>
      </c>
      <c r="R527" s="7">
        <f t="shared" si="141"/>
        <v>0</v>
      </c>
      <c r="S527" s="1" t="b">
        <f t="shared" si="142"/>
        <v>1</v>
      </c>
      <c r="T527" s="1">
        <v>314505</v>
      </c>
      <c r="U527" s="1" t="s">
        <v>567</v>
      </c>
      <c r="V527" s="1">
        <v>42</v>
      </c>
      <c r="W527" s="1">
        <v>33</v>
      </c>
      <c r="X527" s="1">
        <v>43</v>
      </c>
      <c r="Y527" s="1">
        <v>41</v>
      </c>
      <c r="Z527" s="1">
        <v>43</v>
      </c>
      <c r="AA527" s="1">
        <v>41</v>
      </c>
      <c r="AB527" s="7">
        <f t="shared" si="138"/>
        <v>21.428571428571427</v>
      </c>
      <c r="AC527" s="7">
        <f t="shared" si="139"/>
        <v>4.6511627906976747</v>
      </c>
      <c r="AD527" s="7">
        <f t="shared" si="143"/>
        <v>4.6511627906976747</v>
      </c>
      <c r="AE527" s="1" t="b">
        <f t="shared" si="144"/>
        <v>0</v>
      </c>
      <c r="AF527" s="1">
        <v>314505</v>
      </c>
      <c r="AG527" s="1" t="s">
        <v>567</v>
      </c>
      <c r="AH527" s="1">
        <v>43</v>
      </c>
      <c r="AI527" s="1">
        <v>41</v>
      </c>
      <c r="AJ527" s="7">
        <f t="shared" si="145"/>
        <v>4.6511627906976747</v>
      </c>
      <c r="AK527" s="1" t="b">
        <f t="shared" si="146"/>
        <v>0</v>
      </c>
      <c r="AL527" s="1">
        <v>314505</v>
      </c>
      <c r="AM527" s="1" t="s">
        <v>567</v>
      </c>
      <c r="AN527" s="1">
        <v>45</v>
      </c>
      <c r="AO527" s="1">
        <v>23</v>
      </c>
      <c r="AP527" s="7">
        <f t="shared" si="147"/>
        <v>48.888888888888886</v>
      </c>
      <c r="AQ527" s="1" t="b">
        <f t="shared" si="148"/>
        <v>0</v>
      </c>
      <c r="AR527" s="1">
        <v>314505</v>
      </c>
      <c r="AS527" s="1" t="s">
        <v>567</v>
      </c>
      <c r="AT527" s="4" t="str">
        <f t="shared" si="150"/>
        <v>N</v>
      </c>
      <c r="AU527" s="4" t="str">
        <f t="shared" si="151"/>
        <v>N</v>
      </c>
      <c r="AV527" s="4" t="str">
        <f t="shared" si="152"/>
        <v>N</v>
      </c>
      <c r="AW527" s="4" t="str">
        <f t="shared" si="153"/>
        <v>S</v>
      </c>
      <c r="AX527" s="4" t="str">
        <f t="shared" si="154"/>
        <v>N</v>
      </c>
      <c r="AY527" s="4" t="str">
        <f t="shared" si="155"/>
        <v>Risco Alto</v>
      </c>
    </row>
    <row r="528" spans="1:51" ht="16.5" x14ac:dyDescent="0.3">
      <c r="A528" s="1" t="s">
        <v>948</v>
      </c>
      <c r="B528" s="1" t="s">
        <v>568</v>
      </c>
      <c r="C528">
        <v>207</v>
      </c>
      <c r="D528" s="5">
        <v>15599</v>
      </c>
      <c r="E528" s="6">
        <f t="shared" si="140"/>
        <v>1.3270081415475352</v>
      </c>
      <c r="F528" s="7">
        <v>144.07</v>
      </c>
      <c r="G528" s="7">
        <v>104.24</v>
      </c>
      <c r="H528" s="7">
        <v>127.12</v>
      </c>
      <c r="I528" s="7">
        <v>124.58</v>
      </c>
      <c r="J528" s="7">
        <v>115.25</v>
      </c>
      <c r="K528" s="7">
        <v>120.34</v>
      </c>
      <c r="L528" s="7">
        <v>112.71</v>
      </c>
      <c r="M528" s="7">
        <v>112.71</v>
      </c>
      <c r="N528" s="1">
        <v>145.76</v>
      </c>
      <c r="O528" s="7">
        <v>110.17</v>
      </c>
      <c r="P528" s="7">
        <v>133.05000000000001</v>
      </c>
      <c r="Q528" s="12">
        <f t="shared" si="149"/>
        <v>11</v>
      </c>
      <c r="R528" s="7">
        <f t="shared" si="141"/>
        <v>100</v>
      </c>
      <c r="S528" s="1" t="b">
        <f t="shared" si="142"/>
        <v>1</v>
      </c>
      <c r="T528" s="1">
        <v>314510</v>
      </c>
      <c r="U528" s="1" t="s">
        <v>568</v>
      </c>
      <c r="V528" s="1">
        <v>199</v>
      </c>
      <c r="W528" s="1">
        <v>230</v>
      </c>
      <c r="X528" s="1">
        <v>220</v>
      </c>
      <c r="Y528" s="1">
        <v>226</v>
      </c>
      <c r="Z528" s="1">
        <v>220</v>
      </c>
      <c r="AA528" s="1">
        <v>226</v>
      </c>
      <c r="AB528" s="7">
        <f t="shared" si="138"/>
        <v>-15.577889447236181</v>
      </c>
      <c r="AC528" s="7">
        <f t="shared" si="139"/>
        <v>-2.7272727272727271</v>
      </c>
      <c r="AD528" s="7">
        <f t="shared" si="143"/>
        <v>-2.7272727272727271</v>
      </c>
      <c r="AE528" s="1" t="b">
        <f t="shared" si="144"/>
        <v>0</v>
      </c>
      <c r="AF528" s="1">
        <v>314510</v>
      </c>
      <c r="AG528" s="1" t="s">
        <v>568</v>
      </c>
      <c r="AH528" s="1">
        <v>216</v>
      </c>
      <c r="AI528" s="1">
        <v>216</v>
      </c>
      <c r="AJ528" s="7">
        <f t="shared" si="145"/>
        <v>0</v>
      </c>
      <c r="AK528" s="1" t="b">
        <f t="shared" si="146"/>
        <v>0</v>
      </c>
      <c r="AL528" s="1">
        <v>314510</v>
      </c>
      <c r="AM528" s="1" t="s">
        <v>568</v>
      </c>
      <c r="AN528" s="1">
        <v>217</v>
      </c>
      <c r="AO528" s="1">
        <v>213</v>
      </c>
      <c r="AP528" s="7">
        <f t="shared" si="147"/>
        <v>1.8433179723502304</v>
      </c>
      <c r="AQ528" s="1" t="b">
        <f t="shared" si="148"/>
        <v>0</v>
      </c>
      <c r="AR528" s="1">
        <v>314510</v>
      </c>
      <c r="AS528" s="1" t="s">
        <v>568</v>
      </c>
      <c r="AT528" s="4" t="str">
        <f t="shared" si="150"/>
        <v>S</v>
      </c>
      <c r="AU528" s="4" t="str">
        <f t="shared" si="151"/>
        <v>N</v>
      </c>
      <c r="AV528" s="4" t="str">
        <f t="shared" si="152"/>
        <v>N</v>
      </c>
      <c r="AW528" s="4" t="str">
        <f t="shared" si="153"/>
        <v>N</v>
      </c>
      <c r="AX528" s="4" t="str">
        <f t="shared" si="154"/>
        <v>N</v>
      </c>
      <c r="AY528" s="4" t="str">
        <f t="shared" si="155"/>
        <v>Risco muito baixo</v>
      </c>
    </row>
    <row r="529" spans="1:51" ht="16.5" x14ac:dyDescent="0.3">
      <c r="A529" s="1" t="s">
        <v>1310</v>
      </c>
      <c r="B529" s="1" t="s">
        <v>569</v>
      </c>
      <c r="C529">
        <v>1446</v>
      </c>
      <c r="D529" s="5">
        <v>79174</v>
      </c>
      <c r="E529" s="6">
        <f t="shared" si="140"/>
        <v>1.8263571374441105</v>
      </c>
      <c r="F529" s="7">
        <v>80.22</v>
      </c>
      <c r="G529" s="7">
        <v>72.37</v>
      </c>
      <c r="H529" s="7">
        <v>76.67</v>
      </c>
      <c r="I529" s="7">
        <v>71.94</v>
      </c>
      <c r="J529" s="7">
        <v>71.510000000000005</v>
      </c>
      <c r="K529" s="7">
        <v>75.16</v>
      </c>
      <c r="L529" s="7">
        <v>71.510000000000005</v>
      </c>
      <c r="M529" s="7">
        <v>71.290000000000006</v>
      </c>
      <c r="N529" s="1">
        <v>80.11</v>
      </c>
      <c r="O529" s="7">
        <v>71.72</v>
      </c>
      <c r="P529" s="7">
        <v>79.78</v>
      </c>
      <c r="Q529" s="12">
        <f t="shared" si="149"/>
        <v>0</v>
      </c>
      <c r="R529" s="7">
        <f t="shared" si="141"/>
        <v>0</v>
      </c>
      <c r="S529" s="1" t="b">
        <f t="shared" si="142"/>
        <v>1</v>
      </c>
      <c r="T529" s="1">
        <v>314520</v>
      </c>
      <c r="U529" s="1" t="s">
        <v>569</v>
      </c>
      <c r="V529" s="1">
        <v>1152</v>
      </c>
      <c r="W529" s="1">
        <v>1336</v>
      </c>
      <c r="X529" s="1">
        <v>1397</v>
      </c>
      <c r="Y529" s="1">
        <v>1492</v>
      </c>
      <c r="Z529" s="1">
        <v>1397</v>
      </c>
      <c r="AA529" s="1">
        <v>1492</v>
      </c>
      <c r="AB529" s="7">
        <f t="shared" si="138"/>
        <v>-15.972222222222221</v>
      </c>
      <c r="AC529" s="7">
        <f t="shared" si="139"/>
        <v>-6.8002863278453827</v>
      </c>
      <c r="AD529" s="7">
        <f t="shared" si="143"/>
        <v>-6.8002863278453827</v>
      </c>
      <c r="AE529" s="1" t="b">
        <f t="shared" si="144"/>
        <v>0</v>
      </c>
      <c r="AF529" s="1">
        <v>314520</v>
      </c>
      <c r="AG529" s="1" t="s">
        <v>569</v>
      </c>
      <c r="AH529" s="1">
        <v>1210</v>
      </c>
      <c r="AI529" s="1">
        <v>1396</v>
      </c>
      <c r="AJ529" s="7">
        <f t="shared" si="145"/>
        <v>-15.37190082644628</v>
      </c>
      <c r="AK529" s="1" t="b">
        <f t="shared" si="146"/>
        <v>0</v>
      </c>
      <c r="AL529" s="1">
        <v>314520</v>
      </c>
      <c r="AM529" s="1" t="s">
        <v>569</v>
      </c>
      <c r="AN529" s="1">
        <v>1219</v>
      </c>
      <c r="AO529" s="1">
        <v>1406</v>
      </c>
      <c r="AP529" s="7">
        <f t="shared" si="147"/>
        <v>-15.340442986054143</v>
      </c>
      <c r="AQ529" s="1" t="b">
        <f t="shared" si="148"/>
        <v>0</v>
      </c>
      <c r="AR529" s="1">
        <v>314520</v>
      </c>
      <c r="AS529" s="1" t="s">
        <v>569</v>
      </c>
      <c r="AT529" s="4" t="str">
        <f t="shared" si="150"/>
        <v>N</v>
      </c>
      <c r="AU529" s="4" t="str">
        <f t="shared" si="151"/>
        <v>N</v>
      </c>
      <c r="AV529" s="4" t="str">
        <f t="shared" si="152"/>
        <v>N</v>
      </c>
      <c r="AW529" s="4" t="str">
        <f t="shared" si="153"/>
        <v>S</v>
      </c>
      <c r="AX529" s="4" t="str">
        <f t="shared" si="154"/>
        <v>N</v>
      </c>
      <c r="AY529" s="4" t="str">
        <f t="shared" si="155"/>
        <v>Risco Alto</v>
      </c>
    </row>
    <row r="530" spans="1:51" ht="16.5" x14ac:dyDescent="0.3">
      <c r="A530" s="1" t="s">
        <v>1069</v>
      </c>
      <c r="B530" s="1" t="s">
        <v>570</v>
      </c>
      <c r="C530">
        <v>79</v>
      </c>
      <c r="D530" s="5">
        <v>5575</v>
      </c>
      <c r="E530" s="6">
        <f t="shared" si="140"/>
        <v>1.4170403587443945</v>
      </c>
      <c r="F530" s="7">
        <v>47.73</v>
      </c>
      <c r="G530" s="7">
        <v>84.09</v>
      </c>
      <c r="H530" s="7">
        <v>38.64</v>
      </c>
      <c r="I530" s="7">
        <v>90.91</v>
      </c>
      <c r="J530" s="7">
        <v>90.91</v>
      </c>
      <c r="K530" s="7">
        <v>84.09</v>
      </c>
      <c r="L530" s="7">
        <v>90.91</v>
      </c>
      <c r="M530" s="7">
        <v>93.18</v>
      </c>
      <c r="N530" s="1">
        <v>100</v>
      </c>
      <c r="O530" s="7">
        <v>72.73</v>
      </c>
      <c r="P530" s="7">
        <v>68.180000000000007</v>
      </c>
      <c r="Q530" s="12">
        <f t="shared" si="149"/>
        <v>1</v>
      </c>
      <c r="R530" s="7">
        <f t="shared" si="141"/>
        <v>9.0909090909090917</v>
      </c>
      <c r="S530" s="1" t="b">
        <f t="shared" si="142"/>
        <v>1</v>
      </c>
      <c r="T530" s="1">
        <v>313660</v>
      </c>
      <c r="U530" s="1" t="s">
        <v>570</v>
      </c>
      <c r="V530" s="1">
        <v>72</v>
      </c>
      <c r="W530" s="1">
        <v>65</v>
      </c>
      <c r="X530" s="1">
        <v>71</v>
      </c>
      <c r="Y530" s="1">
        <v>65</v>
      </c>
      <c r="Z530" s="1">
        <v>71</v>
      </c>
      <c r="AA530" s="1">
        <v>65</v>
      </c>
      <c r="AB530" s="7">
        <f t="shared" ref="AB530:AB593" si="156">(V530-W530)/V530*100</f>
        <v>9.7222222222222232</v>
      </c>
      <c r="AC530" s="7">
        <f t="shared" ref="AC530:AC593" si="157">(X530-Y530)/X530*100</f>
        <v>8.4507042253521121</v>
      </c>
      <c r="AD530" s="7">
        <f t="shared" si="143"/>
        <v>8.4507042253521121</v>
      </c>
      <c r="AE530" s="1" t="b">
        <f t="shared" si="144"/>
        <v>0</v>
      </c>
      <c r="AF530" s="1">
        <v>313660</v>
      </c>
      <c r="AG530" s="1" t="s">
        <v>570</v>
      </c>
      <c r="AH530" s="1">
        <v>74</v>
      </c>
      <c r="AI530" s="1">
        <v>69</v>
      </c>
      <c r="AJ530" s="7">
        <f t="shared" si="145"/>
        <v>6.756756756756757</v>
      </c>
      <c r="AK530" s="1" t="b">
        <f t="shared" si="146"/>
        <v>0</v>
      </c>
      <c r="AL530" s="1">
        <v>313660</v>
      </c>
      <c r="AM530" s="1" t="s">
        <v>570</v>
      </c>
      <c r="AN530" s="1">
        <v>69</v>
      </c>
      <c r="AO530" s="1">
        <v>57</v>
      </c>
      <c r="AP530" s="7">
        <f t="shared" si="147"/>
        <v>17.391304347826086</v>
      </c>
      <c r="AQ530" s="1" t="b">
        <f t="shared" si="148"/>
        <v>0</v>
      </c>
      <c r="AR530" s="1">
        <v>313660</v>
      </c>
      <c r="AS530" s="1" t="s">
        <v>570</v>
      </c>
      <c r="AT530" s="4" t="str">
        <f t="shared" si="150"/>
        <v>N</v>
      </c>
      <c r="AU530" s="4" t="str">
        <f t="shared" si="151"/>
        <v>N</v>
      </c>
      <c r="AV530" s="4" t="str">
        <f t="shared" si="152"/>
        <v>N</v>
      </c>
      <c r="AW530" s="4" t="str">
        <f t="shared" si="153"/>
        <v>S</v>
      </c>
      <c r="AX530" s="4" t="str">
        <f t="shared" si="154"/>
        <v>N</v>
      </c>
      <c r="AY530" s="4" t="str">
        <f t="shared" si="155"/>
        <v>Risco Alto</v>
      </c>
    </row>
    <row r="531" spans="1:51" ht="16.5" x14ac:dyDescent="0.3">
      <c r="A531" s="1" t="s">
        <v>2328</v>
      </c>
      <c r="B531" s="1" t="s">
        <v>571</v>
      </c>
      <c r="C531">
        <v>363</v>
      </c>
      <c r="D531" s="5">
        <v>30767</v>
      </c>
      <c r="E531" s="6">
        <f t="shared" si="140"/>
        <v>1.1798355380765104</v>
      </c>
      <c r="F531" s="7">
        <v>69.75</v>
      </c>
      <c r="G531" s="7">
        <v>79</v>
      </c>
      <c r="H531" s="7">
        <v>66.900000000000006</v>
      </c>
      <c r="I531" s="7">
        <v>77.94</v>
      </c>
      <c r="J531" s="7">
        <v>72.599999999999994</v>
      </c>
      <c r="K531" s="7">
        <v>83.27</v>
      </c>
      <c r="L531" s="7">
        <v>72.599999999999994</v>
      </c>
      <c r="M531" s="7">
        <v>77.58</v>
      </c>
      <c r="N531" s="1">
        <v>65.12</v>
      </c>
      <c r="O531" s="7">
        <v>65.48</v>
      </c>
      <c r="P531" s="7">
        <v>65.12</v>
      </c>
      <c r="Q531" s="12">
        <f t="shared" si="149"/>
        <v>0</v>
      </c>
      <c r="R531" s="7">
        <f t="shared" si="141"/>
        <v>0</v>
      </c>
      <c r="S531" s="1" t="b">
        <f t="shared" si="142"/>
        <v>1</v>
      </c>
      <c r="T531" s="1">
        <v>314530</v>
      </c>
      <c r="U531" s="1" t="s">
        <v>571</v>
      </c>
      <c r="V531" s="1">
        <v>350</v>
      </c>
      <c r="W531" s="1">
        <v>375</v>
      </c>
      <c r="X531" s="1">
        <v>372</v>
      </c>
      <c r="Y531" s="1">
        <v>388</v>
      </c>
      <c r="Z531" s="1">
        <v>372</v>
      </c>
      <c r="AA531" s="1">
        <v>388</v>
      </c>
      <c r="AB531" s="7">
        <f t="shared" si="156"/>
        <v>-7.1428571428571423</v>
      </c>
      <c r="AC531" s="7">
        <f t="shared" si="157"/>
        <v>-4.3010752688172049</v>
      </c>
      <c r="AD531" s="7">
        <f t="shared" si="143"/>
        <v>-4.3010752688172049</v>
      </c>
      <c r="AE531" s="1" t="b">
        <f t="shared" si="144"/>
        <v>0</v>
      </c>
      <c r="AF531" s="1">
        <v>314530</v>
      </c>
      <c r="AG531" s="1" t="s">
        <v>571</v>
      </c>
      <c r="AH531" s="1">
        <v>369</v>
      </c>
      <c r="AI531" s="1">
        <v>365</v>
      </c>
      <c r="AJ531" s="7">
        <f t="shared" si="145"/>
        <v>1.084010840108401</v>
      </c>
      <c r="AK531" s="1" t="b">
        <f t="shared" si="146"/>
        <v>0</v>
      </c>
      <c r="AL531" s="1">
        <v>314530</v>
      </c>
      <c r="AM531" s="1" t="s">
        <v>571</v>
      </c>
      <c r="AN531" s="1">
        <v>364</v>
      </c>
      <c r="AO531" s="1">
        <v>365</v>
      </c>
      <c r="AP531" s="7">
        <f t="shared" si="147"/>
        <v>-0.27472527472527475</v>
      </c>
      <c r="AQ531" s="1" t="b">
        <f t="shared" si="148"/>
        <v>0</v>
      </c>
      <c r="AR531" s="1">
        <v>314530</v>
      </c>
      <c r="AS531" s="1" t="s">
        <v>571</v>
      </c>
      <c r="AT531" s="4" t="str">
        <f t="shared" si="150"/>
        <v>N</v>
      </c>
      <c r="AU531" s="4" t="str">
        <f t="shared" si="151"/>
        <v>N</v>
      </c>
      <c r="AV531" s="4" t="str">
        <f t="shared" si="152"/>
        <v>N</v>
      </c>
      <c r="AW531" s="4" t="str">
        <f t="shared" si="153"/>
        <v>S</v>
      </c>
      <c r="AX531" s="4" t="str">
        <f t="shared" si="154"/>
        <v>N</v>
      </c>
      <c r="AY531" s="4" t="str">
        <f t="shared" si="155"/>
        <v>Risco Alto</v>
      </c>
    </row>
    <row r="532" spans="1:51" ht="16.5" x14ac:dyDescent="0.3">
      <c r="A532" s="1" t="s">
        <v>2330</v>
      </c>
      <c r="B532" s="1" t="s">
        <v>572</v>
      </c>
      <c r="C532">
        <v>127</v>
      </c>
      <c r="D532" s="5">
        <v>10395</v>
      </c>
      <c r="E532" s="6">
        <f t="shared" si="140"/>
        <v>1.2217412217412218</v>
      </c>
      <c r="F532" s="7">
        <v>55.42</v>
      </c>
      <c r="G532" s="7">
        <v>81.93</v>
      </c>
      <c r="H532" s="7">
        <v>33.729999999999997</v>
      </c>
      <c r="I532" s="7">
        <v>80.72</v>
      </c>
      <c r="J532" s="7">
        <v>87.95</v>
      </c>
      <c r="K532" s="7">
        <v>92.77</v>
      </c>
      <c r="L532" s="7">
        <v>87.95</v>
      </c>
      <c r="M532" s="7">
        <v>92.77</v>
      </c>
      <c r="N532" s="1">
        <v>103.61</v>
      </c>
      <c r="O532" s="7">
        <v>90.36</v>
      </c>
      <c r="P532" s="7">
        <v>81.93</v>
      </c>
      <c r="Q532" s="12">
        <f t="shared" si="149"/>
        <v>1</v>
      </c>
      <c r="R532" s="7">
        <f t="shared" si="141"/>
        <v>9.0909090909090917</v>
      </c>
      <c r="S532" s="1" t="b">
        <f t="shared" si="142"/>
        <v>1</v>
      </c>
      <c r="T532" s="1">
        <v>314535</v>
      </c>
      <c r="U532" s="1" t="s">
        <v>572</v>
      </c>
      <c r="V532" s="1">
        <v>149</v>
      </c>
      <c r="W532" s="1">
        <v>135</v>
      </c>
      <c r="X532" s="1">
        <v>159</v>
      </c>
      <c r="Y532" s="1">
        <v>142</v>
      </c>
      <c r="Z532" s="1">
        <v>159</v>
      </c>
      <c r="AA532" s="1">
        <v>142</v>
      </c>
      <c r="AB532" s="7">
        <f t="shared" si="156"/>
        <v>9.3959731543624159</v>
      </c>
      <c r="AC532" s="7">
        <f t="shared" si="157"/>
        <v>10.691823899371069</v>
      </c>
      <c r="AD532" s="7">
        <f t="shared" si="143"/>
        <v>10.691823899371069</v>
      </c>
      <c r="AE532" s="1" t="b">
        <f t="shared" si="144"/>
        <v>0</v>
      </c>
      <c r="AF532" s="1">
        <v>314535</v>
      </c>
      <c r="AG532" s="1" t="s">
        <v>572</v>
      </c>
      <c r="AH532" s="1">
        <v>153</v>
      </c>
      <c r="AI532" s="1">
        <v>149</v>
      </c>
      <c r="AJ532" s="7">
        <f t="shared" si="145"/>
        <v>2.6143790849673203</v>
      </c>
      <c r="AK532" s="1" t="b">
        <f t="shared" si="146"/>
        <v>0</v>
      </c>
      <c r="AL532" s="1">
        <v>314535</v>
      </c>
      <c r="AM532" s="1" t="s">
        <v>572</v>
      </c>
      <c r="AN532" s="1">
        <v>151</v>
      </c>
      <c r="AO532" s="1">
        <v>153</v>
      </c>
      <c r="AP532" s="7">
        <f t="shared" si="147"/>
        <v>-1.3245033112582782</v>
      </c>
      <c r="AQ532" s="1" t="b">
        <f t="shared" si="148"/>
        <v>0</v>
      </c>
      <c r="AR532" s="1">
        <v>314535</v>
      </c>
      <c r="AS532" s="1" t="s">
        <v>572</v>
      </c>
      <c r="AT532" s="4" t="str">
        <f t="shared" si="150"/>
        <v>N</v>
      </c>
      <c r="AU532" s="4" t="str">
        <f t="shared" si="151"/>
        <v>N</v>
      </c>
      <c r="AV532" s="4" t="str">
        <f t="shared" si="152"/>
        <v>N</v>
      </c>
      <c r="AW532" s="4" t="str">
        <f t="shared" si="153"/>
        <v>S</v>
      </c>
      <c r="AX532" s="4" t="str">
        <f t="shared" si="154"/>
        <v>N</v>
      </c>
      <c r="AY532" s="4" t="str">
        <f t="shared" si="155"/>
        <v>Risco Alto</v>
      </c>
    </row>
    <row r="533" spans="1:51" ht="16.5" x14ac:dyDescent="0.3">
      <c r="A533" s="1" t="s">
        <v>1822</v>
      </c>
      <c r="B533" s="1" t="s">
        <v>573</v>
      </c>
      <c r="C533">
        <v>48</v>
      </c>
      <c r="D533" s="5">
        <v>5017</v>
      </c>
      <c r="E533" s="6">
        <f t="shared" si="140"/>
        <v>0.9567470599960135</v>
      </c>
      <c r="F533" s="7">
        <v>15.15</v>
      </c>
      <c r="G533" s="7">
        <v>48.48</v>
      </c>
      <c r="H533" s="7">
        <v>18.18</v>
      </c>
      <c r="I533" s="7">
        <v>75.760000000000005</v>
      </c>
      <c r="J533" s="7">
        <v>106.06</v>
      </c>
      <c r="K533" s="7">
        <v>72.73</v>
      </c>
      <c r="L533" s="7">
        <v>75.760000000000005</v>
      </c>
      <c r="M533" s="7">
        <v>75.760000000000005</v>
      </c>
      <c r="N533" s="1">
        <v>45.45</v>
      </c>
      <c r="O533" s="7">
        <v>24.24</v>
      </c>
      <c r="P533" s="7">
        <v>72.73</v>
      </c>
      <c r="Q533" s="12">
        <f t="shared" si="149"/>
        <v>1</v>
      </c>
      <c r="R533" s="7">
        <f t="shared" si="141"/>
        <v>9.0909090909090917</v>
      </c>
      <c r="S533" s="1" t="b">
        <f t="shared" si="142"/>
        <v>1</v>
      </c>
      <c r="T533" s="1">
        <v>314537</v>
      </c>
      <c r="U533" s="1" t="s">
        <v>573</v>
      </c>
      <c r="V533" s="1">
        <v>7</v>
      </c>
      <c r="W533" s="1">
        <v>9</v>
      </c>
      <c r="X533" s="1">
        <v>6</v>
      </c>
      <c r="Y533" s="1">
        <v>9</v>
      </c>
      <c r="Z533" s="1">
        <v>6</v>
      </c>
      <c r="AA533" s="1">
        <v>9</v>
      </c>
      <c r="AB533" s="7">
        <f t="shared" si="156"/>
        <v>-28.571428571428569</v>
      </c>
      <c r="AC533" s="7">
        <f t="shared" si="157"/>
        <v>-50</v>
      </c>
      <c r="AD533" s="7">
        <f t="shared" si="143"/>
        <v>-50</v>
      </c>
      <c r="AE533" s="1" t="b">
        <f t="shared" si="144"/>
        <v>0</v>
      </c>
      <c r="AF533" s="1">
        <v>314537</v>
      </c>
      <c r="AG533" s="1" t="s">
        <v>573</v>
      </c>
      <c r="AH533" s="1">
        <v>5</v>
      </c>
      <c r="AI533" s="1">
        <v>5</v>
      </c>
      <c r="AJ533" s="7">
        <f t="shared" si="145"/>
        <v>0</v>
      </c>
      <c r="AK533" s="1" t="b">
        <f t="shared" si="146"/>
        <v>0</v>
      </c>
      <c r="AL533" s="1">
        <v>314537</v>
      </c>
      <c r="AM533" s="1" t="s">
        <v>573</v>
      </c>
      <c r="AN533" s="1">
        <v>7</v>
      </c>
      <c r="AO533" s="1">
        <v>4</v>
      </c>
      <c r="AP533" s="7">
        <f t="shared" si="147"/>
        <v>42.857142857142854</v>
      </c>
      <c r="AQ533" s="1" t="b">
        <f t="shared" si="148"/>
        <v>0</v>
      </c>
      <c r="AR533" s="1">
        <v>314537</v>
      </c>
      <c r="AS533" s="1" t="s">
        <v>573</v>
      </c>
      <c r="AT533" s="4" t="str">
        <f t="shared" si="150"/>
        <v>N</v>
      </c>
      <c r="AU533" s="4" t="str">
        <f t="shared" si="151"/>
        <v>N</v>
      </c>
      <c r="AV533" s="4" t="str">
        <f t="shared" si="152"/>
        <v>N</v>
      </c>
      <c r="AW533" s="4" t="str">
        <f t="shared" si="153"/>
        <v>S</v>
      </c>
      <c r="AX533" s="4" t="str">
        <f t="shared" si="154"/>
        <v>N</v>
      </c>
      <c r="AY533" s="4" t="str">
        <f t="shared" si="155"/>
        <v>Risco Alto</v>
      </c>
    </row>
    <row r="534" spans="1:51" ht="16.5" x14ac:dyDescent="0.3">
      <c r="A534" s="1" t="s">
        <v>1619</v>
      </c>
      <c r="B534" s="1" t="s">
        <v>574</v>
      </c>
      <c r="C534">
        <v>18</v>
      </c>
      <c r="D534" s="5">
        <v>1927</v>
      </c>
      <c r="E534" s="6">
        <f t="shared" si="140"/>
        <v>0.93409444732745206</v>
      </c>
      <c r="F534" s="7">
        <v>23.08</v>
      </c>
      <c r="G534" s="7">
        <v>123.08</v>
      </c>
      <c r="H534" s="7">
        <v>23.08</v>
      </c>
      <c r="I534" s="7">
        <v>130.77000000000001</v>
      </c>
      <c r="J534" s="7">
        <v>130.77000000000001</v>
      </c>
      <c r="K534" s="7">
        <v>123.08</v>
      </c>
      <c r="L534" s="7">
        <v>130.77000000000001</v>
      </c>
      <c r="M534" s="7">
        <v>123.08</v>
      </c>
      <c r="N534" s="1">
        <v>84.62</v>
      </c>
      <c r="O534" s="7">
        <v>115.38</v>
      </c>
      <c r="P534" s="7">
        <v>84.62</v>
      </c>
      <c r="Q534" s="12">
        <f t="shared" si="149"/>
        <v>7</v>
      </c>
      <c r="R534" s="7">
        <f t="shared" si="141"/>
        <v>63.636363636363633</v>
      </c>
      <c r="S534" s="1" t="b">
        <f t="shared" si="142"/>
        <v>1</v>
      </c>
      <c r="T534" s="1">
        <v>314540</v>
      </c>
      <c r="U534" s="1" t="s">
        <v>574</v>
      </c>
      <c r="V534" s="1">
        <v>17</v>
      </c>
      <c r="W534" s="1">
        <v>14</v>
      </c>
      <c r="X534" s="1">
        <v>20</v>
      </c>
      <c r="Y534" s="1">
        <v>16</v>
      </c>
      <c r="Z534" s="1">
        <v>20</v>
      </c>
      <c r="AA534" s="1">
        <v>16</v>
      </c>
      <c r="AB534" s="7">
        <f t="shared" si="156"/>
        <v>17.647058823529413</v>
      </c>
      <c r="AC534" s="7">
        <f t="shared" si="157"/>
        <v>20</v>
      </c>
      <c r="AD534" s="7">
        <f t="shared" si="143"/>
        <v>20</v>
      </c>
      <c r="AE534" s="1" t="b">
        <f t="shared" si="144"/>
        <v>0</v>
      </c>
      <c r="AF534" s="1">
        <v>314540</v>
      </c>
      <c r="AG534" s="1" t="s">
        <v>574</v>
      </c>
      <c r="AH534" s="1">
        <v>20</v>
      </c>
      <c r="AI534" s="1">
        <v>15</v>
      </c>
      <c r="AJ534" s="7">
        <f t="shared" si="145"/>
        <v>25</v>
      </c>
      <c r="AK534" s="1" t="b">
        <f t="shared" si="146"/>
        <v>0</v>
      </c>
      <c r="AL534" s="1">
        <v>314540</v>
      </c>
      <c r="AM534" s="1" t="s">
        <v>574</v>
      </c>
      <c r="AN534" s="1">
        <v>20</v>
      </c>
      <c r="AO534" s="1">
        <v>15</v>
      </c>
      <c r="AP534" s="7">
        <f t="shared" si="147"/>
        <v>25</v>
      </c>
      <c r="AQ534" s="1" t="b">
        <f t="shared" si="148"/>
        <v>0</v>
      </c>
      <c r="AR534" s="1">
        <v>314540</v>
      </c>
      <c r="AS534" s="1" t="s">
        <v>574</v>
      </c>
      <c r="AT534" s="4" t="str">
        <f t="shared" si="150"/>
        <v>N</v>
      </c>
      <c r="AU534" s="4" t="str">
        <f t="shared" si="151"/>
        <v>N</v>
      </c>
      <c r="AV534" s="4" t="str">
        <f t="shared" si="152"/>
        <v>N</v>
      </c>
      <c r="AW534" s="4" t="str">
        <f t="shared" si="153"/>
        <v>S</v>
      </c>
      <c r="AX534" s="4" t="str">
        <f t="shared" si="154"/>
        <v>N</v>
      </c>
      <c r="AY534" s="4" t="str">
        <f t="shared" si="155"/>
        <v>Risco Alto</v>
      </c>
    </row>
    <row r="535" spans="1:51" ht="16.5" x14ac:dyDescent="0.3">
      <c r="A535" s="1" t="s">
        <v>1824</v>
      </c>
      <c r="B535" s="1" t="s">
        <v>575</v>
      </c>
      <c r="C535">
        <v>70</v>
      </c>
      <c r="D535" s="5">
        <v>5416</v>
      </c>
      <c r="E535" s="6">
        <f t="shared" si="140"/>
        <v>1.292466765140325</v>
      </c>
      <c r="F535" s="7">
        <v>2.04</v>
      </c>
      <c r="G535" s="7">
        <v>71.430000000000007</v>
      </c>
      <c r="H535" s="7">
        <v>2.04</v>
      </c>
      <c r="I535" s="7">
        <v>69.39</v>
      </c>
      <c r="J535" s="7">
        <v>114.29</v>
      </c>
      <c r="K535" s="7">
        <v>75.510000000000005</v>
      </c>
      <c r="L535" s="7">
        <v>73.47</v>
      </c>
      <c r="M535" s="7">
        <v>73.47</v>
      </c>
      <c r="N535" s="1">
        <v>104.08</v>
      </c>
      <c r="O535" s="7">
        <v>95.92</v>
      </c>
      <c r="P535" s="7">
        <v>100</v>
      </c>
      <c r="Q535" s="12">
        <f t="shared" si="149"/>
        <v>4</v>
      </c>
      <c r="R535" s="7">
        <f t="shared" si="141"/>
        <v>36.363636363636367</v>
      </c>
      <c r="S535" s="1" t="b">
        <f t="shared" si="142"/>
        <v>1</v>
      </c>
      <c r="T535" s="1">
        <v>314545</v>
      </c>
      <c r="U535" s="1" t="s">
        <v>575</v>
      </c>
      <c r="V535" s="1">
        <v>99</v>
      </c>
      <c r="W535" s="1">
        <v>97</v>
      </c>
      <c r="X535" s="1">
        <v>100</v>
      </c>
      <c r="Y535" s="1">
        <v>98</v>
      </c>
      <c r="Z535" s="1">
        <v>100</v>
      </c>
      <c r="AA535" s="1">
        <v>98</v>
      </c>
      <c r="AB535" s="7">
        <f t="shared" si="156"/>
        <v>2.0202020202020203</v>
      </c>
      <c r="AC535" s="7">
        <f t="shared" si="157"/>
        <v>2</v>
      </c>
      <c r="AD535" s="7">
        <f t="shared" si="143"/>
        <v>2</v>
      </c>
      <c r="AE535" s="1" t="b">
        <f t="shared" si="144"/>
        <v>0</v>
      </c>
      <c r="AF535" s="1">
        <v>314545</v>
      </c>
      <c r="AG535" s="1" t="s">
        <v>575</v>
      </c>
      <c r="AH535" s="1">
        <v>101</v>
      </c>
      <c r="AI535" s="1">
        <v>100</v>
      </c>
      <c r="AJ535" s="7">
        <f t="shared" si="145"/>
        <v>0.99009900990099009</v>
      </c>
      <c r="AK535" s="1" t="b">
        <f t="shared" si="146"/>
        <v>0</v>
      </c>
      <c r="AL535" s="1">
        <v>314545</v>
      </c>
      <c r="AM535" s="1" t="s">
        <v>575</v>
      </c>
      <c r="AN535" s="1">
        <v>102</v>
      </c>
      <c r="AO535" s="1">
        <v>101</v>
      </c>
      <c r="AP535" s="7">
        <f t="shared" si="147"/>
        <v>0.98039215686274506</v>
      </c>
      <c r="AQ535" s="1" t="b">
        <f t="shared" si="148"/>
        <v>0</v>
      </c>
      <c r="AR535" s="1">
        <v>314545</v>
      </c>
      <c r="AS535" s="1" t="s">
        <v>575</v>
      </c>
      <c r="AT535" s="4" t="str">
        <f t="shared" si="150"/>
        <v>N</v>
      </c>
      <c r="AU535" s="4" t="str">
        <f t="shared" si="151"/>
        <v>N</v>
      </c>
      <c r="AV535" s="4" t="str">
        <f t="shared" si="152"/>
        <v>N</v>
      </c>
      <c r="AW535" s="4" t="str">
        <f t="shared" si="153"/>
        <v>S</v>
      </c>
      <c r="AX535" s="4" t="str">
        <f t="shared" si="154"/>
        <v>N</v>
      </c>
      <c r="AY535" s="4" t="str">
        <f t="shared" si="155"/>
        <v>Risco Alto</v>
      </c>
    </row>
    <row r="536" spans="1:51" ht="16.5" x14ac:dyDescent="0.3">
      <c r="A536" s="1" t="s">
        <v>2598</v>
      </c>
      <c r="B536" s="1" t="s">
        <v>576</v>
      </c>
      <c r="C536">
        <v>32</v>
      </c>
      <c r="D536" s="5">
        <v>2577</v>
      </c>
      <c r="E536" s="6">
        <f t="shared" si="140"/>
        <v>1.2417539774932091</v>
      </c>
      <c r="F536" s="7">
        <v>114.29</v>
      </c>
      <c r="G536" s="7">
        <v>104.76</v>
      </c>
      <c r="H536" s="7">
        <v>33.33</v>
      </c>
      <c r="I536" s="7">
        <v>104.76</v>
      </c>
      <c r="J536" s="7">
        <v>85.71</v>
      </c>
      <c r="K536" s="7">
        <v>109.52</v>
      </c>
      <c r="L536" s="7">
        <v>85.71</v>
      </c>
      <c r="M536" s="7">
        <v>80.95</v>
      </c>
      <c r="N536" s="1">
        <v>80.95</v>
      </c>
      <c r="O536" s="7">
        <v>80.95</v>
      </c>
      <c r="P536" s="7">
        <v>104.76</v>
      </c>
      <c r="Q536" s="12">
        <f t="shared" si="149"/>
        <v>5</v>
      </c>
      <c r="R536" s="7">
        <f t="shared" si="141"/>
        <v>45.454545454545453</v>
      </c>
      <c r="S536" s="1" t="b">
        <f t="shared" si="142"/>
        <v>1</v>
      </c>
      <c r="T536" s="1">
        <v>314550</v>
      </c>
      <c r="U536" s="1" t="s">
        <v>576</v>
      </c>
      <c r="V536" s="1">
        <v>44</v>
      </c>
      <c r="W536" s="1">
        <v>36</v>
      </c>
      <c r="X536" s="1">
        <v>45</v>
      </c>
      <c r="Y536" s="1">
        <v>37</v>
      </c>
      <c r="Z536" s="1">
        <v>45</v>
      </c>
      <c r="AA536" s="1">
        <v>37</v>
      </c>
      <c r="AB536" s="7">
        <f t="shared" si="156"/>
        <v>18.181818181818183</v>
      </c>
      <c r="AC536" s="7">
        <f t="shared" si="157"/>
        <v>17.777777777777779</v>
      </c>
      <c r="AD536" s="7">
        <f t="shared" si="143"/>
        <v>17.777777777777779</v>
      </c>
      <c r="AE536" s="1" t="b">
        <f t="shared" si="144"/>
        <v>0</v>
      </c>
      <c r="AF536" s="1">
        <v>314550</v>
      </c>
      <c r="AG536" s="1" t="s">
        <v>576</v>
      </c>
      <c r="AH536" s="1">
        <v>45</v>
      </c>
      <c r="AI536" s="1">
        <v>33</v>
      </c>
      <c r="AJ536" s="7">
        <f t="shared" si="145"/>
        <v>26.666666666666668</v>
      </c>
      <c r="AK536" s="1" t="b">
        <f t="shared" si="146"/>
        <v>0</v>
      </c>
      <c r="AL536" s="1">
        <v>314550</v>
      </c>
      <c r="AM536" s="1" t="s">
        <v>576</v>
      </c>
      <c r="AN536" s="1">
        <v>42</v>
      </c>
      <c r="AO536" s="1">
        <v>24</v>
      </c>
      <c r="AP536" s="7">
        <f t="shared" si="147"/>
        <v>42.857142857142854</v>
      </c>
      <c r="AQ536" s="1" t="b">
        <f t="shared" si="148"/>
        <v>0</v>
      </c>
      <c r="AR536" s="1">
        <v>314550</v>
      </c>
      <c r="AS536" s="1" t="s">
        <v>576</v>
      </c>
      <c r="AT536" s="4" t="str">
        <f t="shared" si="150"/>
        <v>N</v>
      </c>
      <c r="AU536" s="4" t="str">
        <f t="shared" si="151"/>
        <v>N</v>
      </c>
      <c r="AV536" s="4" t="str">
        <f t="shared" si="152"/>
        <v>N</v>
      </c>
      <c r="AW536" s="4" t="str">
        <f t="shared" si="153"/>
        <v>S</v>
      </c>
      <c r="AX536" s="4" t="str">
        <f t="shared" si="154"/>
        <v>N</v>
      </c>
      <c r="AY536" s="4" t="str">
        <f t="shared" si="155"/>
        <v>Risco Alto</v>
      </c>
    </row>
    <row r="537" spans="1:51" ht="16.5" x14ac:dyDescent="0.3">
      <c r="A537" s="1" t="s">
        <v>1312</v>
      </c>
      <c r="B537" s="1" t="s">
        <v>577</v>
      </c>
      <c r="C537">
        <v>425</v>
      </c>
      <c r="D537" s="5">
        <v>39801</v>
      </c>
      <c r="E537" s="6">
        <f t="shared" si="140"/>
        <v>1.0678123665234542</v>
      </c>
      <c r="F537" s="7">
        <v>124.03</v>
      </c>
      <c r="G537" s="7">
        <v>76.680000000000007</v>
      </c>
      <c r="H537" s="7">
        <v>115.55</v>
      </c>
      <c r="I537" s="7">
        <v>81.27</v>
      </c>
      <c r="J537" s="7">
        <v>84.1</v>
      </c>
      <c r="K537" s="7">
        <v>83.39</v>
      </c>
      <c r="L537" s="7">
        <v>84.1</v>
      </c>
      <c r="M537" s="7">
        <v>87.28</v>
      </c>
      <c r="N537" s="1">
        <v>87.63</v>
      </c>
      <c r="O537" s="7">
        <v>80.209999999999994</v>
      </c>
      <c r="P537" s="7">
        <v>80.209999999999994</v>
      </c>
      <c r="Q537" s="12">
        <f t="shared" si="149"/>
        <v>2</v>
      </c>
      <c r="R537" s="7">
        <f t="shared" si="141"/>
        <v>18.181818181818183</v>
      </c>
      <c r="S537" s="1" t="b">
        <f t="shared" si="142"/>
        <v>1</v>
      </c>
      <c r="T537" s="1">
        <v>314560</v>
      </c>
      <c r="U537" s="1" t="s">
        <v>577</v>
      </c>
      <c r="V537" s="1">
        <v>347</v>
      </c>
      <c r="W537" s="1">
        <v>331</v>
      </c>
      <c r="X537" s="1">
        <v>351</v>
      </c>
      <c r="Y537" s="1">
        <v>344</v>
      </c>
      <c r="Z537" s="1">
        <v>351</v>
      </c>
      <c r="AA537" s="1">
        <v>344</v>
      </c>
      <c r="AB537" s="7">
        <f t="shared" si="156"/>
        <v>4.6109510086455332</v>
      </c>
      <c r="AC537" s="7">
        <f t="shared" si="157"/>
        <v>1.9943019943019942</v>
      </c>
      <c r="AD537" s="7">
        <f t="shared" si="143"/>
        <v>1.9943019943019942</v>
      </c>
      <c r="AE537" s="1" t="b">
        <f t="shared" si="144"/>
        <v>0</v>
      </c>
      <c r="AF537" s="1">
        <v>314560</v>
      </c>
      <c r="AG537" s="1" t="s">
        <v>577</v>
      </c>
      <c r="AH537" s="1">
        <v>348</v>
      </c>
      <c r="AI537" s="1">
        <v>328</v>
      </c>
      <c r="AJ537" s="7">
        <f t="shared" si="145"/>
        <v>5.7471264367816088</v>
      </c>
      <c r="AK537" s="1" t="b">
        <f t="shared" si="146"/>
        <v>0</v>
      </c>
      <c r="AL537" s="1">
        <v>314560</v>
      </c>
      <c r="AM537" s="1" t="s">
        <v>577</v>
      </c>
      <c r="AN537" s="1">
        <v>358</v>
      </c>
      <c r="AO537" s="1">
        <v>295</v>
      </c>
      <c r="AP537" s="7">
        <f t="shared" si="147"/>
        <v>17.597765363128492</v>
      </c>
      <c r="AQ537" s="1" t="b">
        <f t="shared" si="148"/>
        <v>0</v>
      </c>
      <c r="AR537" s="1">
        <v>314560</v>
      </c>
      <c r="AS537" s="1" t="s">
        <v>577</v>
      </c>
      <c r="AT537" s="4" t="str">
        <f t="shared" si="150"/>
        <v>N</v>
      </c>
      <c r="AU537" s="4" t="str">
        <f t="shared" si="151"/>
        <v>N</v>
      </c>
      <c r="AV537" s="4" t="str">
        <f t="shared" si="152"/>
        <v>N</v>
      </c>
      <c r="AW537" s="4" t="str">
        <f t="shared" si="153"/>
        <v>S</v>
      </c>
      <c r="AX537" s="4" t="str">
        <f t="shared" si="154"/>
        <v>N</v>
      </c>
      <c r="AY537" s="4" t="str">
        <f t="shared" si="155"/>
        <v>Risco Alto</v>
      </c>
    </row>
    <row r="538" spans="1:51" ht="16.5" x14ac:dyDescent="0.3">
      <c r="A538" s="1" t="s">
        <v>1621</v>
      </c>
      <c r="B538" s="1" t="s">
        <v>578</v>
      </c>
      <c r="C538">
        <v>22</v>
      </c>
      <c r="D538" s="5">
        <v>2120</v>
      </c>
      <c r="E538" s="6">
        <f t="shared" si="140"/>
        <v>1.0377358490566038</v>
      </c>
      <c r="F538" s="7">
        <v>90.91</v>
      </c>
      <c r="G538" s="7">
        <v>90.91</v>
      </c>
      <c r="H538" s="7">
        <v>81.819999999999993</v>
      </c>
      <c r="I538" s="7">
        <v>118.18</v>
      </c>
      <c r="J538" s="7">
        <v>154.55000000000001</v>
      </c>
      <c r="K538" s="7">
        <v>90.91</v>
      </c>
      <c r="L538" s="7">
        <v>145.44999999999999</v>
      </c>
      <c r="M538" s="7">
        <v>145.44999999999999</v>
      </c>
      <c r="N538" s="1">
        <v>136.36000000000001</v>
      </c>
      <c r="O538" s="7">
        <v>118.18</v>
      </c>
      <c r="P538" s="7">
        <v>100</v>
      </c>
      <c r="Q538" s="12">
        <f t="shared" si="149"/>
        <v>9</v>
      </c>
      <c r="R538" s="7">
        <f t="shared" si="141"/>
        <v>81.818181818181827</v>
      </c>
      <c r="S538" s="1" t="b">
        <f t="shared" si="142"/>
        <v>1</v>
      </c>
      <c r="T538" s="1">
        <v>314570</v>
      </c>
      <c r="U538" s="1" t="s">
        <v>578</v>
      </c>
      <c r="V538" s="1">
        <v>25</v>
      </c>
      <c r="W538" s="1">
        <v>23</v>
      </c>
      <c r="X538" s="1">
        <v>25</v>
      </c>
      <c r="Y538" s="1">
        <v>27</v>
      </c>
      <c r="Z538" s="1">
        <v>25</v>
      </c>
      <c r="AA538" s="1">
        <v>27</v>
      </c>
      <c r="AB538" s="7">
        <f t="shared" si="156"/>
        <v>8</v>
      </c>
      <c r="AC538" s="7">
        <f t="shared" si="157"/>
        <v>-8</v>
      </c>
      <c r="AD538" s="7">
        <f t="shared" si="143"/>
        <v>-8</v>
      </c>
      <c r="AE538" s="1" t="b">
        <f t="shared" si="144"/>
        <v>0</v>
      </c>
      <c r="AF538" s="1">
        <v>314570</v>
      </c>
      <c r="AG538" s="1" t="s">
        <v>578</v>
      </c>
      <c r="AH538" s="1">
        <v>24</v>
      </c>
      <c r="AI538" s="1">
        <v>22</v>
      </c>
      <c r="AJ538" s="7">
        <f t="shared" si="145"/>
        <v>8.3333333333333321</v>
      </c>
      <c r="AK538" s="1" t="b">
        <f t="shared" si="146"/>
        <v>0</v>
      </c>
      <c r="AL538" s="1">
        <v>314570</v>
      </c>
      <c r="AM538" s="1" t="s">
        <v>578</v>
      </c>
      <c r="AN538" s="1">
        <v>24</v>
      </c>
      <c r="AO538" s="1">
        <v>20</v>
      </c>
      <c r="AP538" s="7">
        <f t="shared" si="147"/>
        <v>16.666666666666664</v>
      </c>
      <c r="AQ538" s="1" t="b">
        <f t="shared" si="148"/>
        <v>0</v>
      </c>
      <c r="AR538" s="1">
        <v>314570</v>
      </c>
      <c r="AS538" s="1" t="s">
        <v>578</v>
      </c>
      <c r="AT538" s="4" t="str">
        <f t="shared" si="150"/>
        <v>N</v>
      </c>
      <c r="AU538" s="4" t="str">
        <f t="shared" si="151"/>
        <v>S</v>
      </c>
      <c r="AV538" s="4" t="str">
        <f t="shared" si="152"/>
        <v>N</v>
      </c>
      <c r="AW538" s="4" t="str">
        <f t="shared" si="153"/>
        <v>N</v>
      </c>
      <c r="AX538" s="4" t="str">
        <f t="shared" si="154"/>
        <v>N</v>
      </c>
      <c r="AY538" s="4" t="str">
        <f t="shared" si="155"/>
        <v>Risco Baixo</v>
      </c>
    </row>
    <row r="539" spans="1:51" ht="16.5" x14ac:dyDescent="0.3">
      <c r="A539" s="1" t="s">
        <v>1314</v>
      </c>
      <c r="B539" s="1" t="s">
        <v>579</v>
      </c>
      <c r="C539">
        <v>34</v>
      </c>
      <c r="D539" s="5">
        <v>3066</v>
      </c>
      <c r="E539" s="6">
        <f t="shared" si="140"/>
        <v>1.1089367253750815</v>
      </c>
      <c r="F539" s="7">
        <v>37.5</v>
      </c>
      <c r="G539" s="7">
        <v>106.25</v>
      </c>
      <c r="H539" s="7">
        <v>12.5</v>
      </c>
      <c r="I539" s="7">
        <v>125</v>
      </c>
      <c r="J539" s="7">
        <v>156.25</v>
      </c>
      <c r="K539" s="7">
        <v>131.25</v>
      </c>
      <c r="L539" s="7">
        <v>131.25</v>
      </c>
      <c r="M539" s="7">
        <v>125</v>
      </c>
      <c r="N539" s="1">
        <v>143.75</v>
      </c>
      <c r="O539" s="7">
        <v>137.5</v>
      </c>
      <c r="P539" s="7">
        <v>137.5</v>
      </c>
      <c r="Q539" s="12">
        <f t="shared" si="149"/>
        <v>9</v>
      </c>
      <c r="R539" s="7">
        <f t="shared" si="141"/>
        <v>81.818181818181827</v>
      </c>
      <c r="S539" s="1" t="b">
        <f t="shared" si="142"/>
        <v>1</v>
      </c>
      <c r="T539" s="1">
        <v>314580</v>
      </c>
      <c r="U539" s="1" t="s">
        <v>579</v>
      </c>
      <c r="V539" s="1">
        <v>30</v>
      </c>
      <c r="W539" s="1">
        <v>31</v>
      </c>
      <c r="X539" s="1">
        <v>33</v>
      </c>
      <c r="Y539" s="1">
        <v>33</v>
      </c>
      <c r="Z539" s="1">
        <v>33</v>
      </c>
      <c r="AA539" s="1">
        <v>33</v>
      </c>
      <c r="AB539" s="7">
        <f t="shared" si="156"/>
        <v>-3.3333333333333335</v>
      </c>
      <c r="AC539" s="7">
        <f t="shared" si="157"/>
        <v>0</v>
      </c>
      <c r="AD539" s="7">
        <f t="shared" si="143"/>
        <v>0</v>
      </c>
      <c r="AE539" s="1" t="b">
        <f t="shared" si="144"/>
        <v>0</v>
      </c>
      <c r="AF539" s="1">
        <v>314580</v>
      </c>
      <c r="AG539" s="1" t="s">
        <v>579</v>
      </c>
      <c r="AH539" s="1">
        <v>34</v>
      </c>
      <c r="AI539" s="1">
        <v>28</v>
      </c>
      <c r="AJ539" s="7">
        <f t="shared" si="145"/>
        <v>17.647058823529413</v>
      </c>
      <c r="AK539" s="1" t="b">
        <f t="shared" si="146"/>
        <v>0</v>
      </c>
      <c r="AL539" s="1">
        <v>314580</v>
      </c>
      <c r="AM539" s="1" t="s">
        <v>579</v>
      </c>
      <c r="AN539" s="1">
        <v>33</v>
      </c>
      <c r="AO539" s="1">
        <v>27</v>
      </c>
      <c r="AP539" s="7">
        <f t="shared" si="147"/>
        <v>18.181818181818183</v>
      </c>
      <c r="AQ539" s="1" t="b">
        <f t="shared" si="148"/>
        <v>0</v>
      </c>
      <c r="AR539" s="1">
        <v>314580</v>
      </c>
      <c r="AS539" s="1" t="s">
        <v>579</v>
      </c>
      <c r="AT539" s="4" t="str">
        <f t="shared" si="150"/>
        <v>N</v>
      </c>
      <c r="AU539" s="4" t="str">
        <f t="shared" si="151"/>
        <v>S</v>
      </c>
      <c r="AV539" s="4" t="str">
        <f t="shared" si="152"/>
        <v>N</v>
      </c>
      <c r="AW539" s="4" t="str">
        <f t="shared" si="153"/>
        <v>N</v>
      </c>
      <c r="AX539" s="4" t="str">
        <f t="shared" si="154"/>
        <v>N</v>
      </c>
      <c r="AY539" s="4" t="str">
        <f t="shared" si="155"/>
        <v>Risco Baixo</v>
      </c>
    </row>
    <row r="540" spans="1:51" ht="16.5" x14ac:dyDescent="0.3">
      <c r="A540" s="1" t="s">
        <v>2035</v>
      </c>
      <c r="B540" s="1" t="s">
        <v>580</v>
      </c>
      <c r="C540">
        <v>47</v>
      </c>
      <c r="D540" s="5">
        <v>4514</v>
      </c>
      <c r="E540" s="6">
        <f t="shared" si="140"/>
        <v>1.0412051395657953</v>
      </c>
      <c r="F540" s="7">
        <v>69.77</v>
      </c>
      <c r="G540" s="7">
        <v>79.069999999999993</v>
      </c>
      <c r="H540" s="7">
        <v>13.95</v>
      </c>
      <c r="I540" s="7">
        <v>74.42</v>
      </c>
      <c r="J540" s="7">
        <v>58.14</v>
      </c>
      <c r="K540" s="7">
        <v>79.069999999999993</v>
      </c>
      <c r="L540" s="7">
        <v>58.14</v>
      </c>
      <c r="M540" s="7">
        <v>58.14</v>
      </c>
      <c r="N540" s="1">
        <v>76.739999999999995</v>
      </c>
      <c r="O540" s="7">
        <v>81.400000000000006</v>
      </c>
      <c r="P540" s="7">
        <v>79.069999999999993</v>
      </c>
      <c r="Q540" s="12">
        <f t="shared" si="149"/>
        <v>0</v>
      </c>
      <c r="R540" s="7">
        <f t="shared" si="141"/>
        <v>0</v>
      </c>
      <c r="S540" s="1" t="b">
        <f t="shared" si="142"/>
        <v>1</v>
      </c>
      <c r="T540" s="1">
        <v>314585</v>
      </c>
      <c r="U540" s="1" t="s">
        <v>580</v>
      </c>
      <c r="V540" s="1">
        <v>56</v>
      </c>
      <c r="W540" s="1">
        <v>70</v>
      </c>
      <c r="X540" s="1">
        <v>58</v>
      </c>
      <c r="Y540" s="1">
        <v>71</v>
      </c>
      <c r="Z540" s="1">
        <v>58</v>
      </c>
      <c r="AA540" s="1">
        <v>71</v>
      </c>
      <c r="AB540" s="7">
        <f t="shared" si="156"/>
        <v>-25</v>
      </c>
      <c r="AC540" s="7">
        <f t="shared" si="157"/>
        <v>-22.413793103448278</v>
      </c>
      <c r="AD540" s="7">
        <f t="shared" si="143"/>
        <v>-22.413793103448278</v>
      </c>
      <c r="AE540" s="1" t="b">
        <f t="shared" si="144"/>
        <v>0</v>
      </c>
      <c r="AF540" s="1">
        <v>314585</v>
      </c>
      <c r="AG540" s="1" t="s">
        <v>580</v>
      </c>
      <c r="AH540" s="1">
        <v>58</v>
      </c>
      <c r="AI540" s="1">
        <v>71</v>
      </c>
      <c r="AJ540" s="7">
        <f t="shared" si="145"/>
        <v>-22.413793103448278</v>
      </c>
      <c r="AK540" s="1" t="b">
        <f t="shared" si="146"/>
        <v>0</v>
      </c>
      <c r="AL540" s="1">
        <v>314585</v>
      </c>
      <c r="AM540" s="1" t="s">
        <v>580</v>
      </c>
      <c r="AN540" s="1">
        <v>59</v>
      </c>
      <c r="AO540" s="1">
        <v>66</v>
      </c>
      <c r="AP540" s="7">
        <f t="shared" si="147"/>
        <v>-11.864406779661017</v>
      </c>
      <c r="AQ540" s="1" t="b">
        <f t="shared" si="148"/>
        <v>0</v>
      </c>
      <c r="AR540" s="1">
        <v>314585</v>
      </c>
      <c r="AS540" s="1" t="s">
        <v>580</v>
      </c>
      <c r="AT540" s="4" t="str">
        <f t="shared" si="150"/>
        <v>N</v>
      </c>
      <c r="AU540" s="4" t="str">
        <f t="shared" si="151"/>
        <v>N</v>
      </c>
      <c r="AV540" s="4" t="str">
        <f t="shared" si="152"/>
        <v>N</v>
      </c>
      <c r="AW540" s="4" t="str">
        <f t="shared" si="153"/>
        <v>S</v>
      </c>
      <c r="AX540" s="4" t="str">
        <f t="shared" si="154"/>
        <v>N</v>
      </c>
      <c r="AY540" s="4" t="str">
        <f t="shared" si="155"/>
        <v>Risco Alto</v>
      </c>
    </row>
    <row r="541" spans="1:51" ht="16.5" x14ac:dyDescent="0.3">
      <c r="A541" s="1" t="s">
        <v>1727</v>
      </c>
      <c r="B541" s="1" t="s">
        <v>581</v>
      </c>
      <c r="C541">
        <v>134</v>
      </c>
      <c r="D541" s="5">
        <v>7409</v>
      </c>
      <c r="E541" s="6">
        <f t="shared" si="140"/>
        <v>1.8086111486030503</v>
      </c>
      <c r="F541" s="7">
        <v>102.47</v>
      </c>
      <c r="G541" s="7">
        <v>96.3</v>
      </c>
      <c r="H541" s="7">
        <v>100</v>
      </c>
      <c r="I541" s="7">
        <v>119.75</v>
      </c>
      <c r="J541" s="7">
        <v>122.22</v>
      </c>
      <c r="K541" s="7">
        <v>111.11</v>
      </c>
      <c r="L541" s="7">
        <v>122.22</v>
      </c>
      <c r="M541" s="7">
        <v>116.05</v>
      </c>
      <c r="N541" s="1">
        <v>103.7</v>
      </c>
      <c r="O541" s="7">
        <v>103.7</v>
      </c>
      <c r="P541" s="7">
        <v>96.3</v>
      </c>
      <c r="Q541" s="12">
        <f t="shared" si="149"/>
        <v>11</v>
      </c>
      <c r="R541" s="7">
        <f t="shared" si="141"/>
        <v>100</v>
      </c>
      <c r="S541" s="1" t="b">
        <f t="shared" si="142"/>
        <v>1</v>
      </c>
      <c r="T541" s="1">
        <v>314587</v>
      </c>
      <c r="U541" s="1" t="s">
        <v>581</v>
      </c>
      <c r="V541" s="1">
        <v>136</v>
      </c>
      <c r="W541" s="1">
        <v>136</v>
      </c>
      <c r="X541" s="1">
        <v>143</v>
      </c>
      <c r="Y541" s="1">
        <v>137</v>
      </c>
      <c r="Z541" s="1">
        <v>143</v>
      </c>
      <c r="AA541" s="1">
        <v>137</v>
      </c>
      <c r="AB541" s="7">
        <f t="shared" si="156"/>
        <v>0</v>
      </c>
      <c r="AC541" s="7">
        <f t="shared" si="157"/>
        <v>4.1958041958041958</v>
      </c>
      <c r="AD541" s="7">
        <f t="shared" si="143"/>
        <v>4.1958041958041958</v>
      </c>
      <c r="AE541" s="1" t="b">
        <f t="shared" si="144"/>
        <v>0</v>
      </c>
      <c r="AF541" s="1">
        <v>314587</v>
      </c>
      <c r="AG541" s="1" t="s">
        <v>581</v>
      </c>
      <c r="AH541" s="1">
        <v>141</v>
      </c>
      <c r="AI541" s="1">
        <v>128</v>
      </c>
      <c r="AJ541" s="7">
        <f t="shared" si="145"/>
        <v>9.2198581560283674</v>
      </c>
      <c r="AK541" s="1" t="b">
        <f t="shared" si="146"/>
        <v>0</v>
      </c>
      <c r="AL541" s="1">
        <v>314587</v>
      </c>
      <c r="AM541" s="1" t="s">
        <v>581</v>
      </c>
      <c r="AN541" s="1">
        <v>138</v>
      </c>
      <c r="AO541" s="1">
        <v>128</v>
      </c>
      <c r="AP541" s="7">
        <f t="shared" si="147"/>
        <v>7.2463768115942031</v>
      </c>
      <c r="AQ541" s="1" t="b">
        <f t="shared" si="148"/>
        <v>0</v>
      </c>
      <c r="AR541" s="1">
        <v>314587</v>
      </c>
      <c r="AS541" s="1" t="s">
        <v>581</v>
      </c>
      <c r="AT541" s="4" t="str">
        <f t="shared" si="150"/>
        <v>S</v>
      </c>
      <c r="AU541" s="4" t="str">
        <f t="shared" si="151"/>
        <v>N</v>
      </c>
      <c r="AV541" s="4" t="str">
        <f t="shared" si="152"/>
        <v>N</v>
      </c>
      <c r="AW541" s="4" t="str">
        <f t="shared" si="153"/>
        <v>N</v>
      </c>
      <c r="AX541" s="4" t="str">
        <f t="shared" si="154"/>
        <v>N</v>
      </c>
      <c r="AY541" s="4" t="str">
        <f t="shared" si="155"/>
        <v>Risco muito baixo</v>
      </c>
    </row>
    <row r="542" spans="1:51" ht="16.5" x14ac:dyDescent="0.3">
      <c r="A542" s="1" t="s">
        <v>995</v>
      </c>
      <c r="B542" s="1" t="s">
        <v>582</v>
      </c>
      <c r="C542">
        <v>563</v>
      </c>
      <c r="D542" s="5">
        <v>36006</v>
      </c>
      <c r="E542" s="6">
        <f t="shared" si="140"/>
        <v>1.5636282841748597</v>
      </c>
      <c r="F542" s="7">
        <v>86.52</v>
      </c>
      <c r="G542" s="7">
        <v>89.76</v>
      </c>
      <c r="H542" s="7">
        <v>76.55</v>
      </c>
      <c r="I542" s="7">
        <v>97.04</v>
      </c>
      <c r="J542" s="7">
        <v>100.81</v>
      </c>
      <c r="K542" s="7">
        <v>104.85</v>
      </c>
      <c r="L542" s="7">
        <v>100.81</v>
      </c>
      <c r="M542" s="7">
        <v>101.35</v>
      </c>
      <c r="N542" s="1">
        <v>105.12</v>
      </c>
      <c r="O542" s="7">
        <v>94.88</v>
      </c>
      <c r="P542" s="7">
        <v>105.39</v>
      </c>
      <c r="Q542" s="12">
        <f t="shared" si="149"/>
        <v>7</v>
      </c>
      <c r="R542" s="7">
        <f t="shared" si="141"/>
        <v>63.636363636363633</v>
      </c>
      <c r="S542" s="1" t="b">
        <f t="shared" si="142"/>
        <v>1</v>
      </c>
      <c r="T542" s="1">
        <v>314590</v>
      </c>
      <c r="U542" s="1" t="s">
        <v>582</v>
      </c>
      <c r="V542" s="1">
        <v>540</v>
      </c>
      <c r="W542" s="1">
        <v>621</v>
      </c>
      <c r="X542" s="1">
        <v>552</v>
      </c>
      <c r="Y542" s="1">
        <v>660</v>
      </c>
      <c r="Z542" s="1">
        <v>552</v>
      </c>
      <c r="AA542" s="1">
        <v>660</v>
      </c>
      <c r="AB542" s="7">
        <f t="shared" si="156"/>
        <v>-15</v>
      </c>
      <c r="AC542" s="7">
        <f t="shared" si="157"/>
        <v>-19.565217391304348</v>
      </c>
      <c r="AD542" s="7">
        <f t="shared" si="143"/>
        <v>-19.565217391304348</v>
      </c>
      <c r="AE542" s="1" t="b">
        <f t="shared" si="144"/>
        <v>0</v>
      </c>
      <c r="AF542" s="1">
        <v>314590</v>
      </c>
      <c r="AG542" s="1" t="s">
        <v>582</v>
      </c>
      <c r="AH542" s="1">
        <v>563</v>
      </c>
      <c r="AI542" s="1">
        <v>654</v>
      </c>
      <c r="AJ542" s="7">
        <f t="shared" si="145"/>
        <v>-16.163410301953817</v>
      </c>
      <c r="AK542" s="1" t="b">
        <f t="shared" si="146"/>
        <v>0</v>
      </c>
      <c r="AL542" s="1">
        <v>314590</v>
      </c>
      <c r="AM542" s="1" t="s">
        <v>582</v>
      </c>
      <c r="AN542" s="1">
        <v>558</v>
      </c>
      <c r="AO542" s="1">
        <v>634</v>
      </c>
      <c r="AP542" s="7">
        <f t="shared" si="147"/>
        <v>-13.620071684587815</v>
      </c>
      <c r="AQ542" s="1" t="b">
        <f t="shared" si="148"/>
        <v>0</v>
      </c>
      <c r="AR542" s="1">
        <v>314590</v>
      </c>
      <c r="AS542" s="1" t="s">
        <v>582</v>
      </c>
      <c r="AT542" s="4" t="str">
        <f t="shared" si="150"/>
        <v>N</v>
      </c>
      <c r="AU542" s="4" t="str">
        <f t="shared" si="151"/>
        <v>N</v>
      </c>
      <c r="AV542" s="4" t="str">
        <f t="shared" si="152"/>
        <v>N</v>
      </c>
      <c r="AW542" s="4" t="str">
        <f t="shared" si="153"/>
        <v>S</v>
      </c>
      <c r="AX542" s="4" t="str">
        <f t="shared" si="154"/>
        <v>N</v>
      </c>
      <c r="AY542" s="4" t="str">
        <f t="shared" si="155"/>
        <v>Risco Alto</v>
      </c>
    </row>
    <row r="543" spans="1:51" ht="16.5" x14ac:dyDescent="0.3">
      <c r="A543" s="1" t="s">
        <v>2139</v>
      </c>
      <c r="B543" s="1" t="s">
        <v>583</v>
      </c>
      <c r="C543">
        <v>330</v>
      </c>
      <c r="D543" s="5">
        <v>31893</v>
      </c>
      <c r="E543" s="6">
        <f t="shared" si="140"/>
        <v>1.0347098109302983</v>
      </c>
      <c r="F543" s="7">
        <v>115.28</v>
      </c>
      <c r="G543" s="7">
        <v>79.91</v>
      </c>
      <c r="H543" s="7">
        <v>109.61</v>
      </c>
      <c r="I543" s="7">
        <v>84.28</v>
      </c>
      <c r="J543" s="7">
        <v>79.040000000000006</v>
      </c>
      <c r="K543" s="7">
        <v>89.96</v>
      </c>
      <c r="L543" s="7">
        <v>75.55</v>
      </c>
      <c r="M543" s="7">
        <v>79.040000000000006</v>
      </c>
      <c r="N543" s="1">
        <v>80.349999999999994</v>
      </c>
      <c r="O543" s="7">
        <v>72.05</v>
      </c>
      <c r="P543" s="7">
        <v>70.31</v>
      </c>
      <c r="Q543" s="12">
        <f t="shared" si="149"/>
        <v>2</v>
      </c>
      <c r="R543" s="7">
        <f t="shared" si="141"/>
        <v>18.181818181818183</v>
      </c>
      <c r="S543" s="1" t="b">
        <f t="shared" si="142"/>
        <v>1</v>
      </c>
      <c r="T543" s="1">
        <v>314600</v>
      </c>
      <c r="U543" s="1" t="s">
        <v>583</v>
      </c>
      <c r="V543" s="1">
        <v>309</v>
      </c>
      <c r="W543" s="1">
        <v>317</v>
      </c>
      <c r="X543" s="1">
        <v>311</v>
      </c>
      <c r="Y543" s="1">
        <v>334</v>
      </c>
      <c r="Z543" s="1">
        <v>311</v>
      </c>
      <c r="AA543" s="1">
        <v>334</v>
      </c>
      <c r="AB543" s="7">
        <f t="shared" si="156"/>
        <v>-2.5889967637540456</v>
      </c>
      <c r="AC543" s="7">
        <f t="shared" si="157"/>
        <v>-7.395498392282958</v>
      </c>
      <c r="AD543" s="7">
        <f t="shared" si="143"/>
        <v>-7.395498392282958</v>
      </c>
      <c r="AE543" s="1" t="b">
        <f t="shared" si="144"/>
        <v>0</v>
      </c>
      <c r="AF543" s="1">
        <v>314600</v>
      </c>
      <c r="AG543" s="1" t="s">
        <v>583</v>
      </c>
      <c r="AH543" s="1">
        <v>321</v>
      </c>
      <c r="AI543" s="1">
        <v>318</v>
      </c>
      <c r="AJ543" s="7">
        <f t="shared" si="145"/>
        <v>0.93457943925233633</v>
      </c>
      <c r="AK543" s="1" t="b">
        <f t="shared" si="146"/>
        <v>0</v>
      </c>
      <c r="AL543" s="1">
        <v>314600</v>
      </c>
      <c r="AM543" s="1" t="s">
        <v>583</v>
      </c>
      <c r="AN543" s="1">
        <v>325</v>
      </c>
      <c r="AO543" s="1">
        <v>316</v>
      </c>
      <c r="AP543" s="7">
        <f t="shared" si="147"/>
        <v>2.7692307692307692</v>
      </c>
      <c r="AQ543" s="1" t="b">
        <f t="shared" si="148"/>
        <v>0</v>
      </c>
      <c r="AR543" s="1">
        <v>314600</v>
      </c>
      <c r="AS543" s="1" t="s">
        <v>583</v>
      </c>
      <c r="AT543" s="4" t="str">
        <f t="shared" si="150"/>
        <v>N</v>
      </c>
      <c r="AU543" s="4" t="str">
        <f t="shared" si="151"/>
        <v>N</v>
      </c>
      <c r="AV543" s="4" t="str">
        <f t="shared" si="152"/>
        <v>N</v>
      </c>
      <c r="AW543" s="4" t="str">
        <f t="shared" si="153"/>
        <v>S</v>
      </c>
      <c r="AX543" s="4" t="str">
        <f t="shared" si="154"/>
        <v>N</v>
      </c>
      <c r="AY543" s="4" t="str">
        <f t="shared" si="155"/>
        <v>Risco Alto</v>
      </c>
    </row>
    <row r="544" spans="1:51" ht="16.5" x14ac:dyDescent="0.3">
      <c r="A544" s="1" t="s">
        <v>1071</v>
      </c>
      <c r="B544" s="1" t="s">
        <v>584</v>
      </c>
      <c r="C544">
        <v>869</v>
      </c>
      <c r="D544" s="5">
        <v>70886</v>
      </c>
      <c r="E544" s="6">
        <f t="shared" si="140"/>
        <v>1.225912027762887</v>
      </c>
      <c r="F544" s="7">
        <v>80.13</v>
      </c>
      <c r="G544" s="7">
        <v>48.81</v>
      </c>
      <c r="H544" s="7">
        <v>74.09</v>
      </c>
      <c r="I544" s="7">
        <v>51.83</v>
      </c>
      <c r="J544" s="7">
        <v>51.99</v>
      </c>
      <c r="K544" s="7">
        <v>52.78</v>
      </c>
      <c r="L544" s="7">
        <v>51.99</v>
      </c>
      <c r="M544" s="7">
        <v>51.03</v>
      </c>
      <c r="N544" s="1">
        <v>63.28</v>
      </c>
      <c r="O544" s="7">
        <v>48.01</v>
      </c>
      <c r="P544" s="7">
        <v>55.33</v>
      </c>
      <c r="Q544" s="12">
        <f t="shared" si="149"/>
        <v>0</v>
      </c>
      <c r="R544" s="7">
        <f t="shared" si="141"/>
        <v>0</v>
      </c>
      <c r="S544" s="1" t="b">
        <f t="shared" si="142"/>
        <v>1</v>
      </c>
      <c r="T544" s="1">
        <v>314610</v>
      </c>
      <c r="U544" s="1" t="s">
        <v>584</v>
      </c>
      <c r="V544" s="1">
        <v>875</v>
      </c>
      <c r="W544" s="1">
        <v>859</v>
      </c>
      <c r="X544" s="1">
        <v>887</v>
      </c>
      <c r="Y544" s="1">
        <v>879</v>
      </c>
      <c r="Z544" s="1">
        <v>882</v>
      </c>
      <c r="AA544" s="1">
        <v>877</v>
      </c>
      <c r="AB544" s="7">
        <f t="shared" si="156"/>
        <v>1.8285714285714287</v>
      </c>
      <c r="AC544" s="7">
        <f t="shared" si="157"/>
        <v>0.90191657271702363</v>
      </c>
      <c r="AD544" s="7">
        <f t="shared" si="143"/>
        <v>0.56689342403628118</v>
      </c>
      <c r="AE544" s="1" t="b">
        <f t="shared" si="144"/>
        <v>0</v>
      </c>
      <c r="AF544" s="1">
        <v>314610</v>
      </c>
      <c r="AG544" s="1" t="s">
        <v>584</v>
      </c>
      <c r="AH544" s="1">
        <v>872</v>
      </c>
      <c r="AI544" s="1">
        <v>823</v>
      </c>
      <c r="AJ544" s="7">
        <f t="shared" si="145"/>
        <v>5.6192660550458715</v>
      </c>
      <c r="AK544" s="1" t="b">
        <f t="shared" si="146"/>
        <v>0</v>
      </c>
      <c r="AL544" s="1">
        <v>314610</v>
      </c>
      <c r="AM544" s="1" t="s">
        <v>584</v>
      </c>
      <c r="AN544" s="1">
        <v>875</v>
      </c>
      <c r="AO544" s="1">
        <v>812</v>
      </c>
      <c r="AP544" s="7">
        <f t="shared" si="147"/>
        <v>7.1999999999999993</v>
      </c>
      <c r="AQ544" s="1" t="b">
        <f t="shared" si="148"/>
        <v>0</v>
      </c>
      <c r="AR544" s="1">
        <v>314610</v>
      </c>
      <c r="AS544" s="1" t="s">
        <v>584</v>
      </c>
      <c r="AT544" s="4" t="str">
        <f t="shared" si="150"/>
        <v>N</v>
      </c>
      <c r="AU544" s="4" t="str">
        <f t="shared" si="151"/>
        <v>N</v>
      </c>
      <c r="AV544" s="4" t="str">
        <f t="shared" si="152"/>
        <v>N</v>
      </c>
      <c r="AW544" s="4" t="str">
        <f t="shared" si="153"/>
        <v>S</v>
      </c>
      <c r="AX544" s="4" t="str">
        <f t="shared" si="154"/>
        <v>N</v>
      </c>
      <c r="AY544" s="4" t="str">
        <f t="shared" si="155"/>
        <v>Risco Alto</v>
      </c>
    </row>
    <row r="545" spans="1:51" ht="16.5" x14ac:dyDescent="0.3">
      <c r="A545" s="1" t="s">
        <v>2332</v>
      </c>
      <c r="B545" s="1" t="s">
        <v>585</v>
      </c>
      <c r="C545">
        <v>101</v>
      </c>
      <c r="D545" s="5">
        <v>5985</v>
      </c>
      <c r="E545" s="6">
        <f t="shared" si="140"/>
        <v>1.6875522138680032</v>
      </c>
      <c r="F545" s="7">
        <v>97.92</v>
      </c>
      <c r="G545" s="7">
        <v>102.08</v>
      </c>
      <c r="H545" s="7">
        <v>91.67</v>
      </c>
      <c r="I545" s="7">
        <v>106.25</v>
      </c>
      <c r="J545" s="7">
        <v>89.58</v>
      </c>
      <c r="K545" s="7">
        <v>112.5</v>
      </c>
      <c r="L545" s="7">
        <v>89.58</v>
      </c>
      <c r="M545" s="7">
        <v>110.42</v>
      </c>
      <c r="N545" s="1">
        <v>156.25</v>
      </c>
      <c r="O545" s="7">
        <v>131.25</v>
      </c>
      <c r="P545" s="7">
        <v>139.58000000000001</v>
      </c>
      <c r="Q545" s="12">
        <f t="shared" si="149"/>
        <v>8</v>
      </c>
      <c r="R545" s="7">
        <f t="shared" si="141"/>
        <v>72.727272727272734</v>
      </c>
      <c r="S545" s="1" t="b">
        <f t="shared" si="142"/>
        <v>1</v>
      </c>
      <c r="T545" s="1">
        <v>314620</v>
      </c>
      <c r="U545" s="1" t="s">
        <v>585</v>
      </c>
      <c r="V545" s="1">
        <v>102</v>
      </c>
      <c r="W545" s="1">
        <v>103</v>
      </c>
      <c r="X545" s="1">
        <v>106</v>
      </c>
      <c r="Y545" s="1">
        <v>109</v>
      </c>
      <c r="Z545" s="1">
        <v>106</v>
      </c>
      <c r="AA545" s="1">
        <v>109</v>
      </c>
      <c r="AB545" s="7">
        <f t="shared" si="156"/>
        <v>-0.98039215686274506</v>
      </c>
      <c r="AC545" s="7">
        <f t="shared" si="157"/>
        <v>-2.8301886792452833</v>
      </c>
      <c r="AD545" s="7">
        <f t="shared" si="143"/>
        <v>-2.8301886792452833</v>
      </c>
      <c r="AE545" s="1" t="b">
        <f t="shared" si="144"/>
        <v>0</v>
      </c>
      <c r="AF545" s="1">
        <v>314620</v>
      </c>
      <c r="AG545" s="1" t="s">
        <v>585</v>
      </c>
      <c r="AH545" s="1">
        <v>109</v>
      </c>
      <c r="AI545" s="1">
        <v>112</v>
      </c>
      <c r="AJ545" s="7">
        <f t="shared" si="145"/>
        <v>-2.7522935779816518</v>
      </c>
      <c r="AK545" s="1" t="b">
        <f t="shared" si="146"/>
        <v>0</v>
      </c>
      <c r="AL545" s="1">
        <v>314620</v>
      </c>
      <c r="AM545" s="1" t="s">
        <v>585</v>
      </c>
      <c r="AN545" s="1">
        <v>110</v>
      </c>
      <c r="AO545" s="1">
        <v>104</v>
      </c>
      <c r="AP545" s="7">
        <f t="shared" si="147"/>
        <v>5.4545454545454541</v>
      </c>
      <c r="AQ545" s="1" t="b">
        <f t="shared" si="148"/>
        <v>0</v>
      </c>
      <c r="AR545" s="1">
        <v>314620</v>
      </c>
      <c r="AS545" s="1" t="s">
        <v>585</v>
      </c>
      <c r="AT545" s="4" t="str">
        <f t="shared" si="150"/>
        <v>N</v>
      </c>
      <c r="AU545" s="4" t="str">
        <f t="shared" si="151"/>
        <v>N</v>
      </c>
      <c r="AV545" s="4" t="str">
        <f t="shared" si="152"/>
        <v>N</v>
      </c>
      <c r="AW545" s="4" t="str">
        <f t="shared" si="153"/>
        <v>S</v>
      </c>
      <c r="AX545" s="4" t="str">
        <f t="shared" si="154"/>
        <v>N</v>
      </c>
      <c r="AY545" s="4" t="str">
        <f t="shared" si="155"/>
        <v>Risco Alto</v>
      </c>
    </row>
    <row r="546" spans="1:51" ht="16.5" x14ac:dyDescent="0.3">
      <c r="A546" s="1" t="s">
        <v>1826</v>
      </c>
      <c r="B546" s="1" t="s">
        <v>586</v>
      </c>
      <c r="C546">
        <v>73</v>
      </c>
      <c r="D546" s="5">
        <v>5926</v>
      </c>
      <c r="E546" s="6">
        <f t="shared" si="140"/>
        <v>1.2318596017549781</v>
      </c>
      <c r="F546" s="7">
        <v>30.3</v>
      </c>
      <c r="G546" s="7">
        <v>60.61</v>
      </c>
      <c r="H546" s="7">
        <v>25.76</v>
      </c>
      <c r="I546" s="7">
        <v>53.03</v>
      </c>
      <c r="J546" s="7">
        <v>81.819999999999993</v>
      </c>
      <c r="K546" s="7">
        <v>63.64</v>
      </c>
      <c r="L546" s="7">
        <v>59.09</v>
      </c>
      <c r="M546" s="7">
        <v>59.09</v>
      </c>
      <c r="N546" s="1">
        <v>63.64</v>
      </c>
      <c r="O546" s="7">
        <v>56.06</v>
      </c>
      <c r="P546" s="7">
        <v>66.67</v>
      </c>
      <c r="Q546" s="12">
        <f t="shared" si="149"/>
        <v>0</v>
      </c>
      <c r="R546" s="7">
        <f t="shared" si="141"/>
        <v>0</v>
      </c>
      <c r="S546" s="1" t="b">
        <f t="shared" si="142"/>
        <v>1</v>
      </c>
      <c r="T546" s="1">
        <v>314625</v>
      </c>
      <c r="U546" s="1" t="s">
        <v>586</v>
      </c>
      <c r="V546" s="1">
        <v>105</v>
      </c>
      <c r="W546" s="1">
        <v>93</v>
      </c>
      <c r="X546" s="1">
        <v>104</v>
      </c>
      <c r="Y546" s="1">
        <v>99</v>
      </c>
      <c r="Z546" s="1">
        <v>104</v>
      </c>
      <c r="AA546" s="1">
        <v>99</v>
      </c>
      <c r="AB546" s="7">
        <f t="shared" si="156"/>
        <v>11.428571428571429</v>
      </c>
      <c r="AC546" s="7">
        <f t="shared" si="157"/>
        <v>4.8076923076923084</v>
      </c>
      <c r="AD546" s="7">
        <f t="shared" si="143"/>
        <v>4.8076923076923084</v>
      </c>
      <c r="AE546" s="1" t="b">
        <f t="shared" si="144"/>
        <v>0</v>
      </c>
      <c r="AF546" s="1">
        <v>314625</v>
      </c>
      <c r="AG546" s="1" t="s">
        <v>586</v>
      </c>
      <c r="AH546" s="1">
        <v>100</v>
      </c>
      <c r="AI546" s="1">
        <v>94</v>
      </c>
      <c r="AJ546" s="7">
        <f t="shared" si="145"/>
        <v>6</v>
      </c>
      <c r="AK546" s="1" t="b">
        <f t="shared" si="146"/>
        <v>0</v>
      </c>
      <c r="AL546" s="1">
        <v>314625</v>
      </c>
      <c r="AM546" s="1" t="s">
        <v>586</v>
      </c>
      <c r="AN546" s="1">
        <v>106</v>
      </c>
      <c r="AO546" s="1">
        <v>87</v>
      </c>
      <c r="AP546" s="7">
        <f t="shared" si="147"/>
        <v>17.924528301886792</v>
      </c>
      <c r="AQ546" s="1" t="b">
        <f t="shared" si="148"/>
        <v>0</v>
      </c>
      <c r="AR546" s="1">
        <v>314625</v>
      </c>
      <c r="AS546" s="1" t="s">
        <v>586</v>
      </c>
      <c r="AT546" s="4" t="str">
        <f t="shared" si="150"/>
        <v>N</v>
      </c>
      <c r="AU546" s="4" t="str">
        <f t="shared" si="151"/>
        <v>N</v>
      </c>
      <c r="AV546" s="4" t="str">
        <f t="shared" si="152"/>
        <v>N</v>
      </c>
      <c r="AW546" s="4" t="str">
        <f t="shared" si="153"/>
        <v>S</v>
      </c>
      <c r="AX546" s="4" t="str">
        <f t="shared" si="154"/>
        <v>N</v>
      </c>
      <c r="AY546" s="4" t="str">
        <f t="shared" si="155"/>
        <v>Risco Alto</v>
      </c>
    </row>
    <row r="547" spans="1:51" ht="16.5" x14ac:dyDescent="0.3">
      <c r="A547" s="1" t="s">
        <v>2334</v>
      </c>
      <c r="B547" s="1" t="s">
        <v>587</v>
      </c>
      <c r="C547">
        <v>273</v>
      </c>
      <c r="D547" s="5">
        <v>19057</v>
      </c>
      <c r="E547" s="6">
        <f t="shared" si="140"/>
        <v>1.432544471847615</v>
      </c>
      <c r="F547" s="7">
        <v>107.19</v>
      </c>
      <c r="G547" s="7">
        <v>116.17</v>
      </c>
      <c r="H547" s="7">
        <v>112.57</v>
      </c>
      <c r="I547" s="7">
        <v>120.96</v>
      </c>
      <c r="J547" s="7">
        <v>98.8</v>
      </c>
      <c r="K547" s="7">
        <v>123.35</v>
      </c>
      <c r="L547" s="7">
        <v>98.8</v>
      </c>
      <c r="M547" s="7">
        <v>103.59</v>
      </c>
      <c r="N547" s="1">
        <v>125.15</v>
      </c>
      <c r="O547" s="7">
        <v>99.4</v>
      </c>
      <c r="P547" s="7">
        <v>142.51</v>
      </c>
      <c r="Q547" s="12">
        <f t="shared" si="149"/>
        <v>11</v>
      </c>
      <c r="R547" s="7">
        <f t="shared" si="141"/>
        <v>100</v>
      </c>
      <c r="S547" s="1" t="b">
        <f t="shared" si="142"/>
        <v>1</v>
      </c>
      <c r="T547" s="1">
        <v>314630</v>
      </c>
      <c r="U547" s="1" t="s">
        <v>587</v>
      </c>
      <c r="V547" s="1">
        <v>329</v>
      </c>
      <c r="W547" s="1">
        <v>332</v>
      </c>
      <c r="X547" s="1">
        <v>340</v>
      </c>
      <c r="Y547" s="1">
        <v>344</v>
      </c>
      <c r="Z547" s="1">
        <v>340</v>
      </c>
      <c r="AA547" s="1">
        <v>344</v>
      </c>
      <c r="AB547" s="7">
        <f t="shared" si="156"/>
        <v>-0.91185410334346495</v>
      </c>
      <c r="AC547" s="7">
        <f t="shared" si="157"/>
        <v>-1.1764705882352942</v>
      </c>
      <c r="AD547" s="7">
        <f t="shared" si="143"/>
        <v>-1.1764705882352942</v>
      </c>
      <c r="AE547" s="1" t="b">
        <f t="shared" si="144"/>
        <v>0</v>
      </c>
      <c r="AF547" s="1">
        <v>314630</v>
      </c>
      <c r="AG547" s="1" t="s">
        <v>587</v>
      </c>
      <c r="AH547" s="1">
        <v>333</v>
      </c>
      <c r="AI547" s="1">
        <v>323</v>
      </c>
      <c r="AJ547" s="7">
        <f t="shared" si="145"/>
        <v>3.0030030030030028</v>
      </c>
      <c r="AK547" s="1" t="b">
        <f t="shared" si="146"/>
        <v>0</v>
      </c>
      <c r="AL547" s="1">
        <v>314630</v>
      </c>
      <c r="AM547" s="1" t="s">
        <v>587</v>
      </c>
      <c r="AN547" s="1">
        <v>336</v>
      </c>
      <c r="AO547" s="1">
        <v>320</v>
      </c>
      <c r="AP547" s="7">
        <f t="shared" si="147"/>
        <v>4.7619047619047619</v>
      </c>
      <c r="AQ547" s="1" t="b">
        <f t="shared" si="148"/>
        <v>0</v>
      </c>
      <c r="AR547" s="1">
        <v>314630</v>
      </c>
      <c r="AS547" s="1" t="s">
        <v>587</v>
      </c>
      <c r="AT547" s="4" t="str">
        <f t="shared" si="150"/>
        <v>S</v>
      </c>
      <c r="AU547" s="4" t="str">
        <f t="shared" si="151"/>
        <v>N</v>
      </c>
      <c r="AV547" s="4" t="str">
        <f t="shared" si="152"/>
        <v>N</v>
      </c>
      <c r="AW547" s="4" t="str">
        <f t="shared" si="153"/>
        <v>N</v>
      </c>
      <c r="AX547" s="4" t="str">
        <f t="shared" si="154"/>
        <v>N</v>
      </c>
      <c r="AY547" s="4" t="str">
        <f t="shared" si="155"/>
        <v>Risco muito baixo</v>
      </c>
    </row>
    <row r="548" spans="1:51" ht="16.5" x14ac:dyDescent="0.3">
      <c r="A548" s="1" t="s">
        <v>1828</v>
      </c>
      <c r="B548" s="1" t="s">
        <v>588</v>
      </c>
      <c r="C548">
        <v>55</v>
      </c>
      <c r="D548" s="5">
        <v>5950</v>
      </c>
      <c r="E548" s="6">
        <f t="shared" si="140"/>
        <v>0.92436974789915971</v>
      </c>
      <c r="F548" s="7">
        <v>4.26</v>
      </c>
      <c r="G548" s="7">
        <v>51.06</v>
      </c>
      <c r="H548" s="7">
        <v>4.26</v>
      </c>
      <c r="I548" s="7">
        <v>63.83</v>
      </c>
      <c r="J548" s="7">
        <v>108.51</v>
      </c>
      <c r="K548" s="7">
        <v>59.57</v>
      </c>
      <c r="L548" s="7">
        <v>63.83</v>
      </c>
      <c r="M548" s="7">
        <v>65.959999999999994</v>
      </c>
      <c r="N548" s="1">
        <v>61.7</v>
      </c>
      <c r="O548" s="7">
        <v>63.83</v>
      </c>
      <c r="P548" s="7">
        <v>76.599999999999994</v>
      </c>
      <c r="Q548" s="12">
        <f t="shared" si="149"/>
        <v>1</v>
      </c>
      <c r="R548" s="7">
        <f t="shared" si="141"/>
        <v>9.0909090909090917</v>
      </c>
      <c r="S548" s="1" t="b">
        <f t="shared" si="142"/>
        <v>1</v>
      </c>
      <c r="T548" s="1">
        <v>314655</v>
      </c>
      <c r="U548" s="1" t="s">
        <v>588</v>
      </c>
      <c r="V548" s="1">
        <v>63</v>
      </c>
      <c r="W548" s="1">
        <v>73</v>
      </c>
      <c r="X548" s="1">
        <v>67</v>
      </c>
      <c r="Y548" s="1">
        <v>80</v>
      </c>
      <c r="Z548" s="1">
        <v>67</v>
      </c>
      <c r="AA548" s="1">
        <v>80</v>
      </c>
      <c r="AB548" s="7">
        <f t="shared" si="156"/>
        <v>-15.873015873015872</v>
      </c>
      <c r="AC548" s="7">
        <f t="shared" si="157"/>
        <v>-19.402985074626866</v>
      </c>
      <c r="AD548" s="7">
        <f t="shared" si="143"/>
        <v>-19.402985074626866</v>
      </c>
      <c r="AE548" s="1" t="b">
        <f t="shared" si="144"/>
        <v>0</v>
      </c>
      <c r="AF548" s="1">
        <v>314655</v>
      </c>
      <c r="AG548" s="1" t="s">
        <v>588</v>
      </c>
      <c r="AH548" s="1">
        <v>67</v>
      </c>
      <c r="AI548" s="1">
        <v>67</v>
      </c>
      <c r="AJ548" s="7">
        <f t="shared" si="145"/>
        <v>0</v>
      </c>
      <c r="AK548" s="1" t="b">
        <f t="shared" si="146"/>
        <v>0</v>
      </c>
      <c r="AL548" s="1">
        <v>314655</v>
      </c>
      <c r="AM548" s="1" t="s">
        <v>588</v>
      </c>
      <c r="AN548" s="1">
        <v>66</v>
      </c>
      <c r="AO548" s="1">
        <v>66</v>
      </c>
      <c r="AP548" s="7">
        <f t="shared" si="147"/>
        <v>0</v>
      </c>
      <c r="AQ548" s="1" t="b">
        <f t="shared" si="148"/>
        <v>0</v>
      </c>
      <c r="AR548" s="1">
        <v>314655</v>
      </c>
      <c r="AS548" s="1" t="s">
        <v>588</v>
      </c>
      <c r="AT548" s="4" t="str">
        <f t="shared" si="150"/>
        <v>N</v>
      </c>
      <c r="AU548" s="4" t="str">
        <f t="shared" si="151"/>
        <v>N</v>
      </c>
      <c r="AV548" s="4" t="str">
        <f t="shared" si="152"/>
        <v>N</v>
      </c>
      <c r="AW548" s="4" t="str">
        <f t="shared" si="153"/>
        <v>S</v>
      </c>
      <c r="AX548" s="4" t="str">
        <f t="shared" si="154"/>
        <v>N</v>
      </c>
      <c r="AY548" s="4" t="str">
        <f t="shared" si="155"/>
        <v>Risco Alto</v>
      </c>
    </row>
    <row r="549" spans="1:51" ht="16.5" x14ac:dyDescent="0.3">
      <c r="A549" s="1" t="s">
        <v>2266</v>
      </c>
      <c r="B549" s="1" t="s">
        <v>589</v>
      </c>
      <c r="C549">
        <v>50</v>
      </c>
      <c r="D549" s="5">
        <v>4592</v>
      </c>
      <c r="E549" s="6">
        <f t="shared" si="140"/>
        <v>1.0888501742160279</v>
      </c>
      <c r="F549" s="7">
        <v>133.33000000000001</v>
      </c>
      <c r="G549" s="7">
        <v>128.57</v>
      </c>
      <c r="H549" s="7">
        <v>100</v>
      </c>
      <c r="I549" s="7">
        <v>180.95</v>
      </c>
      <c r="J549" s="7">
        <v>171.43</v>
      </c>
      <c r="K549" s="7">
        <v>152.38</v>
      </c>
      <c r="L549" s="7">
        <v>171.43</v>
      </c>
      <c r="M549" s="7">
        <v>166.67</v>
      </c>
      <c r="N549" s="1">
        <v>166.67</v>
      </c>
      <c r="O549" s="7">
        <v>142.86000000000001</v>
      </c>
      <c r="P549" s="7">
        <v>128.57</v>
      </c>
      <c r="Q549" s="12">
        <f t="shared" si="149"/>
        <v>11</v>
      </c>
      <c r="R549" s="7">
        <f t="shared" si="141"/>
        <v>100</v>
      </c>
      <c r="S549" s="1" t="b">
        <f t="shared" si="142"/>
        <v>1</v>
      </c>
      <c r="T549" s="1">
        <v>314640</v>
      </c>
      <c r="U549" s="1" t="s">
        <v>589</v>
      </c>
      <c r="V549" s="1">
        <v>50</v>
      </c>
      <c r="W549" s="1">
        <v>49</v>
      </c>
      <c r="X549" s="1">
        <v>53</v>
      </c>
      <c r="Y549" s="1">
        <v>49</v>
      </c>
      <c r="Z549" s="1">
        <v>53</v>
      </c>
      <c r="AA549" s="1">
        <v>49</v>
      </c>
      <c r="AB549" s="7">
        <f t="shared" si="156"/>
        <v>2</v>
      </c>
      <c r="AC549" s="7">
        <f t="shared" si="157"/>
        <v>7.5471698113207548</v>
      </c>
      <c r="AD549" s="7">
        <f t="shared" si="143"/>
        <v>7.5471698113207548</v>
      </c>
      <c r="AE549" s="1" t="b">
        <f t="shared" si="144"/>
        <v>0</v>
      </c>
      <c r="AF549" s="1">
        <v>314640</v>
      </c>
      <c r="AG549" s="1" t="s">
        <v>589</v>
      </c>
      <c r="AH549" s="1">
        <v>49</v>
      </c>
      <c r="AI549" s="1">
        <v>39</v>
      </c>
      <c r="AJ549" s="7">
        <f t="shared" si="145"/>
        <v>20.408163265306122</v>
      </c>
      <c r="AK549" s="1" t="b">
        <f t="shared" si="146"/>
        <v>0</v>
      </c>
      <c r="AL549" s="1">
        <v>314640</v>
      </c>
      <c r="AM549" s="1" t="s">
        <v>589</v>
      </c>
      <c r="AN549" s="1">
        <v>51</v>
      </c>
      <c r="AO549" s="1">
        <v>39</v>
      </c>
      <c r="AP549" s="7">
        <f t="shared" si="147"/>
        <v>23.52941176470588</v>
      </c>
      <c r="AQ549" s="1" t="b">
        <f t="shared" si="148"/>
        <v>0</v>
      </c>
      <c r="AR549" s="1">
        <v>314640</v>
      </c>
      <c r="AS549" s="1" t="s">
        <v>589</v>
      </c>
      <c r="AT549" s="4" t="str">
        <f t="shared" si="150"/>
        <v>S</v>
      </c>
      <c r="AU549" s="4" t="str">
        <f t="shared" si="151"/>
        <v>N</v>
      </c>
      <c r="AV549" s="4" t="str">
        <f t="shared" si="152"/>
        <v>N</v>
      </c>
      <c r="AW549" s="4" t="str">
        <f t="shared" si="153"/>
        <v>N</v>
      </c>
      <c r="AX549" s="4" t="str">
        <f t="shared" si="154"/>
        <v>N</v>
      </c>
      <c r="AY549" s="4" t="str">
        <f t="shared" si="155"/>
        <v>Risco muito baixo</v>
      </c>
    </row>
    <row r="550" spans="1:51" ht="16.5" x14ac:dyDescent="0.3">
      <c r="A550" s="1" t="s">
        <v>1316</v>
      </c>
      <c r="B550" s="1" t="s">
        <v>590</v>
      </c>
      <c r="C550">
        <v>89</v>
      </c>
      <c r="D550" s="5">
        <v>8047</v>
      </c>
      <c r="E550" s="6">
        <f t="shared" si="140"/>
        <v>1.1060022368584566</v>
      </c>
      <c r="F550" s="7">
        <v>101.89</v>
      </c>
      <c r="G550" s="7">
        <v>92.45</v>
      </c>
      <c r="H550" s="7">
        <v>92.45</v>
      </c>
      <c r="I550" s="7">
        <v>100</v>
      </c>
      <c r="J550" s="7">
        <v>94.34</v>
      </c>
      <c r="K550" s="7">
        <v>96.23</v>
      </c>
      <c r="L550" s="7">
        <v>94.34</v>
      </c>
      <c r="M550" s="7">
        <v>96.23</v>
      </c>
      <c r="N550" s="1">
        <v>111.32</v>
      </c>
      <c r="O550" s="7">
        <v>86.79</v>
      </c>
      <c r="P550" s="7">
        <v>116.98</v>
      </c>
      <c r="Q550" s="12">
        <f t="shared" si="149"/>
        <v>7</v>
      </c>
      <c r="R550" s="7">
        <f t="shared" si="141"/>
        <v>63.636363636363633</v>
      </c>
      <c r="S550" s="1" t="b">
        <f t="shared" si="142"/>
        <v>1</v>
      </c>
      <c r="T550" s="1">
        <v>314650</v>
      </c>
      <c r="U550" s="1" t="s">
        <v>590</v>
      </c>
      <c r="V550" s="1">
        <v>98</v>
      </c>
      <c r="W550" s="1">
        <v>90</v>
      </c>
      <c r="X550" s="1">
        <v>95</v>
      </c>
      <c r="Y550" s="1">
        <v>96</v>
      </c>
      <c r="Z550" s="1">
        <v>95</v>
      </c>
      <c r="AA550" s="1">
        <v>96</v>
      </c>
      <c r="AB550" s="7">
        <f t="shared" si="156"/>
        <v>8.1632653061224492</v>
      </c>
      <c r="AC550" s="7">
        <f t="shared" si="157"/>
        <v>-1.0526315789473684</v>
      </c>
      <c r="AD550" s="7">
        <f t="shared" si="143"/>
        <v>-1.0526315789473684</v>
      </c>
      <c r="AE550" s="1" t="b">
        <f t="shared" si="144"/>
        <v>0</v>
      </c>
      <c r="AF550" s="1">
        <v>314650</v>
      </c>
      <c r="AG550" s="1" t="s">
        <v>590</v>
      </c>
      <c r="AH550" s="1">
        <v>100</v>
      </c>
      <c r="AI550" s="1">
        <v>87</v>
      </c>
      <c r="AJ550" s="7">
        <f t="shared" si="145"/>
        <v>13</v>
      </c>
      <c r="AK550" s="1" t="b">
        <f t="shared" si="146"/>
        <v>0</v>
      </c>
      <c r="AL550" s="1">
        <v>314650</v>
      </c>
      <c r="AM550" s="1" t="s">
        <v>590</v>
      </c>
      <c r="AN550" s="1">
        <v>102</v>
      </c>
      <c r="AO550" s="1">
        <v>87</v>
      </c>
      <c r="AP550" s="7">
        <f t="shared" si="147"/>
        <v>14.705882352941178</v>
      </c>
      <c r="AQ550" s="1" t="b">
        <f t="shared" si="148"/>
        <v>0</v>
      </c>
      <c r="AR550" s="1">
        <v>314650</v>
      </c>
      <c r="AS550" s="1" t="s">
        <v>590</v>
      </c>
      <c r="AT550" s="4" t="str">
        <f t="shared" si="150"/>
        <v>N</v>
      </c>
      <c r="AU550" s="4" t="str">
        <f t="shared" si="151"/>
        <v>N</v>
      </c>
      <c r="AV550" s="4" t="str">
        <f t="shared" si="152"/>
        <v>N</v>
      </c>
      <c r="AW550" s="4" t="str">
        <f t="shared" si="153"/>
        <v>S</v>
      </c>
      <c r="AX550" s="4" t="str">
        <f t="shared" si="154"/>
        <v>N</v>
      </c>
      <c r="AY550" s="4" t="str">
        <f t="shared" si="155"/>
        <v>Risco Alto</v>
      </c>
    </row>
    <row r="551" spans="1:51" ht="16.5" x14ac:dyDescent="0.3">
      <c r="A551" s="1" t="s">
        <v>997</v>
      </c>
      <c r="B551" s="1" t="s">
        <v>591</v>
      </c>
      <c r="C551">
        <v>22</v>
      </c>
      <c r="D551" s="5">
        <v>1549</v>
      </c>
      <c r="E551" s="6">
        <f t="shared" si="140"/>
        <v>1.4202711426726922</v>
      </c>
      <c r="F551" s="7">
        <v>100</v>
      </c>
      <c r="G551" s="7">
        <v>81.819999999999993</v>
      </c>
      <c r="H551" s="7">
        <v>9.09</v>
      </c>
      <c r="I551" s="7">
        <v>81.819999999999993</v>
      </c>
      <c r="J551" s="7">
        <v>100</v>
      </c>
      <c r="K551" s="7">
        <v>81.819999999999993</v>
      </c>
      <c r="L551" s="7">
        <v>100</v>
      </c>
      <c r="M551" s="7">
        <v>100</v>
      </c>
      <c r="N551" s="1">
        <v>127.27</v>
      </c>
      <c r="O551" s="7">
        <v>127.27</v>
      </c>
      <c r="P551" s="7">
        <v>81.819999999999993</v>
      </c>
      <c r="Q551" s="12">
        <f t="shared" si="149"/>
        <v>6</v>
      </c>
      <c r="R551" s="7">
        <f t="shared" si="141"/>
        <v>54.54545454545454</v>
      </c>
      <c r="S551" s="1" t="b">
        <f t="shared" si="142"/>
        <v>1</v>
      </c>
      <c r="T551" s="1">
        <v>314660</v>
      </c>
      <c r="U551" s="1" t="s">
        <v>591</v>
      </c>
      <c r="V551" s="1">
        <v>20</v>
      </c>
      <c r="W551" s="1">
        <v>17</v>
      </c>
      <c r="X551" s="1">
        <v>22</v>
      </c>
      <c r="Y551" s="1">
        <v>17</v>
      </c>
      <c r="Z551" s="1">
        <v>22</v>
      </c>
      <c r="AA551" s="1">
        <v>17</v>
      </c>
      <c r="AB551" s="7">
        <f t="shared" si="156"/>
        <v>15</v>
      </c>
      <c r="AC551" s="7">
        <f t="shared" si="157"/>
        <v>22.727272727272727</v>
      </c>
      <c r="AD551" s="7">
        <f t="shared" si="143"/>
        <v>22.727272727272727</v>
      </c>
      <c r="AE551" s="1" t="b">
        <f t="shared" si="144"/>
        <v>0</v>
      </c>
      <c r="AF551" s="1">
        <v>314660</v>
      </c>
      <c r="AG551" s="1" t="s">
        <v>591</v>
      </c>
      <c r="AH551" s="1">
        <v>20</v>
      </c>
      <c r="AI551" s="1">
        <v>16</v>
      </c>
      <c r="AJ551" s="7">
        <f t="shared" si="145"/>
        <v>20</v>
      </c>
      <c r="AK551" s="1" t="b">
        <f t="shared" si="146"/>
        <v>0</v>
      </c>
      <c r="AL551" s="1">
        <v>314660</v>
      </c>
      <c r="AM551" s="1" t="s">
        <v>591</v>
      </c>
      <c r="AN551" s="1">
        <v>20</v>
      </c>
      <c r="AO551" s="1">
        <v>16</v>
      </c>
      <c r="AP551" s="7">
        <f t="shared" si="147"/>
        <v>20</v>
      </c>
      <c r="AQ551" s="1" t="b">
        <f t="shared" si="148"/>
        <v>0</v>
      </c>
      <c r="AR551" s="1">
        <v>314660</v>
      </c>
      <c r="AS551" s="1" t="s">
        <v>591</v>
      </c>
      <c r="AT551" s="4" t="str">
        <f t="shared" si="150"/>
        <v>N</v>
      </c>
      <c r="AU551" s="4" t="str">
        <f t="shared" si="151"/>
        <v>N</v>
      </c>
      <c r="AV551" s="4" t="str">
        <f t="shared" si="152"/>
        <v>N</v>
      </c>
      <c r="AW551" s="4" t="str">
        <f t="shared" si="153"/>
        <v>S</v>
      </c>
      <c r="AX551" s="4" t="str">
        <f t="shared" si="154"/>
        <v>N</v>
      </c>
      <c r="AY551" s="4" t="str">
        <f t="shared" si="155"/>
        <v>Risco Alto</v>
      </c>
    </row>
    <row r="552" spans="1:51" ht="16.5" x14ac:dyDescent="0.3">
      <c r="A552" s="1" t="s">
        <v>1670</v>
      </c>
      <c r="B552" s="1" t="s">
        <v>592</v>
      </c>
      <c r="C552">
        <v>56</v>
      </c>
      <c r="D552" s="5">
        <v>6543</v>
      </c>
      <c r="E552" s="6">
        <f t="shared" si="140"/>
        <v>0.85587650924652292</v>
      </c>
      <c r="F552" s="7">
        <v>43.9</v>
      </c>
      <c r="G552" s="7">
        <v>78.05</v>
      </c>
      <c r="H552" s="7">
        <v>119.51</v>
      </c>
      <c r="I552" s="7">
        <v>97.56</v>
      </c>
      <c r="J552" s="7">
        <v>87.8</v>
      </c>
      <c r="K552" s="7">
        <v>119.51</v>
      </c>
      <c r="L552" s="7">
        <v>85.37</v>
      </c>
      <c r="M552" s="7">
        <v>78.05</v>
      </c>
      <c r="N552" s="1">
        <v>82.93</v>
      </c>
      <c r="O552" s="7">
        <v>75.61</v>
      </c>
      <c r="P552" s="7">
        <v>80.489999999999995</v>
      </c>
      <c r="Q552" s="12">
        <f t="shared" si="149"/>
        <v>3</v>
      </c>
      <c r="R552" s="7">
        <f t="shared" si="141"/>
        <v>27.27272727272727</v>
      </c>
      <c r="S552" s="1" t="b">
        <f t="shared" si="142"/>
        <v>1</v>
      </c>
      <c r="T552" s="1">
        <v>314670</v>
      </c>
      <c r="U552" s="1" t="s">
        <v>592</v>
      </c>
      <c r="V552" s="1">
        <v>58</v>
      </c>
      <c r="W552" s="1">
        <v>46</v>
      </c>
      <c r="X552" s="1">
        <v>57</v>
      </c>
      <c r="Y552" s="1">
        <v>45</v>
      </c>
      <c r="Z552" s="1">
        <v>57</v>
      </c>
      <c r="AA552" s="1">
        <v>45</v>
      </c>
      <c r="AB552" s="7">
        <f t="shared" si="156"/>
        <v>20.689655172413794</v>
      </c>
      <c r="AC552" s="7">
        <f t="shared" si="157"/>
        <v>21.052631578947366</v>
      </c>
      <c r="AD552" s="7">
        <f t="shared" si="143"/>
        <v>21.052631578947366</v>
      </c>
      <c r="AE552" s="1" t="b">
        <f t="shared" si="144"/>
        <v>0</v>
      </c>
      <c r="AF552" s="1">
        <v>314670</v>
      </c>
      <c r="AG552" s="1" t="s">
        <v>592</v>
      </c>
      <c r="AH552" s="1">
        <v>58</v>
      </c>
      <c r="AI552" s="1">
        <v>51</v>
      </c>
      <c r="AJ552" s="7">
        <f t="shared" si="145"/>
        <v>12.068965517241379</v>
      </c>
      <c r="AK552" s="1" t="b">
        <f t="shared" si="146"/>
        <v>0</v>
      </c>
      <c r="AL552" s="1">
        <v>314670</v>
      </c>
      <c r="AM552" s="1" t="s">
        <v>592</v>
      </c>
      <c r="AN552" s="1">
        <v>60</v>
      </c>
      <c r="AO552" s="1">
        <v>48</v>
      </c>
      <c r="AP552" s="7">
        <f t="shared" si="147"/>
        <v>20</v>
      </c>
      <c r="AQ552" s="1" t="b">
        <f t="shared" si="148"/>
        <v>0</v>
      </c>
      <c r="AR552" s="1">
        <v>314670</v>
      </c>
      <c r="AS552" s="1" t="s">
        <v>592</v>
      </c>
      <c r="AT552" s="4" t="str">
        <f t="shared" si="150"/>
        <v>N</v>
      </c>
      <c r="AU552" s="4" t="str">
        <f t="shared" si="151"/>
        <v>N</v>
      </c>
      <c r="AV552" s="4" t="str">
        <f t="shared" si="152"/>
        <v>N</v>
      </c>
      <c r="AW552" s="4" t="str">
        <f t="shared" si="153"/>
        <v>S</v>
      </c>
      <c r="AX552" s="4" t="str">
        <f t="shared" si="154"/>
        <v>N</v>
      </c>
      <c r="AY552" s="4" t="str">
        <f t="shared" si="155"/>
        <v>Risco Alto</v>
      </c>
    </row>
    <row r="553" spans="1:51" ht="16.5" x14ac:dyDescent="0.3">
      <c r="A553" s="1" t="s">
        <v>1983</v>
      </c>
      <c r="B553" s="1" t="s">
        <v>593</v>
      </c>
      <c r="C553">
        <v>60</v>
      </c>
      <c r="D553" s="5">
        <v>6636</v>
      </c>
      <c r="E553" s="6">
        <f t="shared" si="140"/>
        <v>0.9041591320072333</v>
      </c>
      <c r="F553" s="7">
        <v>119.61</v>
      </c>
      <c r="G553" s="7">
        <v>92.16</v>
      </c>
      <c r="H553" s="7">
        <v>129.41</v>
      </c>
      <c r="I553" s="7">
        <v>90.2</v>
      </c>
      <c r="J553" s="7">
        <v>92.16</v>
      </c>
      <c r="K553" s="7">
        <v>100</v>
      </c>
      <c r="L553" s="7">
        <v>92.16</v>
      </c>
      <c r="M553" s="7">
        <v>88.24</v>
      </c>
      <c r="N553" s="1">
        <v>84.31</v>
      </c>
      <c r="O553" s="7">
        <v>84.31</v>
      </c>
      <c r="P553" s="7">
        <v>82.35</v>
      </c>
      <c r="Q553" s="12">
        <f t="shared" si="149"/>
        <v>4</v>
      </c>
      <c r="R553" s="7">
        <f t="shared" si="141"/>
        <v>36.363636363636367</v>
      </c>
      <c r="S553" s="1" t="b">
        <f t="shared" si="142"/>
        <v>1</v>
      </c>
      <c r="T553" s="1">
        <v>314675</v>
      </c>
      <c r="U553" s="1" t="s">
        <v>593</v>
      </c>
      <c r="V553" s="1">
        <v>66</v>
      </c>
      <c r="W553" s="1">
        <v>61</v>
      </c>
      <c r="X553" s="1">
        <v>74</v>
      </c>
      <c r="Y553" s="1">
        <v>69</v>
      </c>
      <c r="Z553" s="1">
        <v>74</v>
      </c>
      <c r="AA553" s="1">
        <v>69</v>
      </c>
      <c r="AB553" s="7">
        <f t="shared" si="156"/>
        <v>7.5757575757575761</v>
      </c>
      <c r="AC553" s="7">
        <f t="shared" si="157"/>
        <v>6.756756756756757</v>
      </c>
      <c r="AD553" s="7">
        <f t="shared" si="143"/>
        <v>6.756756756756757</v>
      </c>
      <c r="AE553" s="1" t="b">
        <f t="shared" si="144"/>
        <v>0</v>
      </c>
      <c r="AF553" s="1">
        <v>314675</v>
      </c>
      <c r="AG553" s="1" t="s">
        <v>593</v>
      </c>
      <c r="AH553" s="1">
        <v>69</v>
      </c>
      <c r="AI553" s="1">
        <v>75</v>
      </c>
      <c r="AJ553" s="7">
        <f t="shared" si="145"/>
        <v>-8.695652173913043</v>
      </c>
      <c r="AK553" s="1" t="b">
        <f t="shared" si="146"/>
        <v>0</v>
      </c>
      <c r="AL553" s="1">
        <v>314675</v>
      </c>
      <c r="AM553" s="1" t="s">
        <v>593</v>
      </c>
      <c r="AN553" s="1">
        <v>72</v>
      </c>
      <c r="AO553" s="1">
        <v>71</v>
      </c>
      <c r="AP553" s="7">
        <f t="shared" si="147"/>
        <v>1.3888888888888888</v>
      </c>
      <c r="AQ553" s="1" t="b">
        <f t="shared" si="148"/>
        <v>0</v>
      </c>
      <c r="AR553" s="1">
        <v>314675</v>
      </c>
      <c r="AS553" s="1" t="s">
        <v>593</v>
      </c>
      <c r="AT553" s="4" t="str">
        <f t="shared" si="150"/>
        <v>N</v>
      </c>
      <c r="AU553" s="4" t="str">
        <f t="shared" si="151"/>
        <v>N</v>
      </c>
      <c r="AV553" s="4" t="str">
        <f t="shared" si="152"/>
        <v>N</v>
      </c>
      <c r="AW553" s="4" t="str">
        <f t="shared" si="153"/>
        <v>S</v>
      </c>
      <c r="AX553" s="4" t="str">
        <f t="shared" si="154"/>
        <v>N</v>
      </c>
      <c r="AY553" s="4" t="str">
        <f t="shared" si="155"/>
        <v>Risco Alto</v>
      </c>
    </row>
    <row r="554" spans="1:51" ht="16.5" x14ac:dyDescent="0.3">
      <c r="A554" s="1" t="s">
        <v>2268</v>
      </c>
      <c r="B554" s="1" t="s">
        <v>594</v>
      </c>
      <c r="C554">
        <v>167</v>
      </c>
      <c r="D554" s="5">
        <v>14433</v>
      </c>
      <c r="E554" s="6">
        <f t="shared" si="140"/>
        <v>1.1570706020924271</v>
      </c>
      <c r="F554" s="7">
        <v>87.2</v>
      </c>
      <c r="G554" s="7">
        <v>94.4</v>
      </c>
      <c r="H554" s="7">
        <v>82.4</v>
      </c>
      <c r="I554" s="7">
        <v>96.8</v>
      </c>
      <c r="J554" s="7">
        <v>102.4</v>
      </c>
      <c r="K554" s="7">
        <v>97.6</v>
      </c>
      <c r="L554" s="7">
        <v>102.4</v>
      </c>
      <c r="M554" s="7">
        <v>101.6</v>
      </c>
      <c r="N554" s="1">
        <v>91.2</v>
      </c>
      <c r="O554" s="7">
        <v>76</v>
      </c>
      <c r="P554" s="7">
        <v>96</v>
      </c>
      <c r="Q554" s="12">
        <f t="shared" si="149"/>
        <v>7</v>
      </c>
      <c r="R554" s="7">
        <f t="shared" si="141"/>
        <v>63.636363636363633</v>
      </c>
      <c r="S554" s="1" t="b">
        <f t="shared" si="142"/>
        <v>1</v>
      </c>
      <c r="T554" s="1">
        <v>314690</v>
      </c>
      <c r="U554" s="1" t="s">
        <v>594</v>
      </c>
      <c r="V554" s="1">
        <v>163</v>
      </c>
      <c r="W554" s="1">
        <v>169</v>
      </c>
      <c r="X554" s="1">
        <v>174</v>
      </c>
      <c r="Y554" s="1">
        <v>182</v>
      </c>
      <c r="Z554" s="1">
        <v>174</v>
      </c>
      <c r="AA554" s="1">
        <v>182</v>
      </c>
      <c r="AB554" s="7">
        <f t="shared" si="156"/>
        <v>-3.6809815950920246</v>
      </c>
      <c r="AC554" s="7">
        <f t="shared" si="157"/>
        <v>-4.5977011494252871</v>
      </c>
      <c r="AD554" s="7">
        <f t="shared" si="143"/>
        <v>-4.5977011494252871</v>
      </c>
      <c r="AE554" s="1" t="b">
        <f t="shared" si="144"/>
        <v>0</v>
      </c>
      <c r="AF554" s="1">
        <v>314690</v>
      </c>
      <c r="AG554" s="1" t="s">
        <v>594</v>
      </c>
      <c r="AH554" s="1">
        <v>173</v>
      </c>
      <c r="AI554" s="1">
        <v>178</v>
      </c>
      <c r="AJ554" s="7">
        <f t="shared" si="145"/>
        <v>-2.8901734104046244</v>
      </c>
      <c r="AK554" s="1" t="b">
        <f t="shared" si="146"/>
        <v>0</v>
      </c>
      <c r="AL554" s="1">
        <v>314690</v>
      </c>
      <c r="AM554" s="1" t="s">
        <v>594</v>
      </c>
      <c r="AN554" s="1">
        <v>175</v>
      </c>
      <c r="AO554" s="1">
        <v>179</v>
      </c>
      <c r="AP554" s="7">
        <f t="shared" si="147"/>
        <v>-2.2857142857142856</v>
      </c>
      <c r="AQ554" s="1" t="b">
        <f t="shared" si="148"/>
        <v>0</v>
      </c>
      <c r="AR554" s="1">
        <v>314690</v>
      </c>
      <c r="AS554" s="1" t="s">
        <v>594</v>
      </c>
      <c r="AT554" s="4" t="str">
        <f t="shared" si="150"/>
        <v>N</v>
      </c>
      <c r="AU554" s="4" t="str">
        <f t="shared" si="151"/>
        <v>N</v>
      </c>
      <c r="AV554" s="4" t="str">
        <f t="shared" si="152"/>
        <v>N</v>
      </c>
      <c r="AW554" s="4" t="str">
        <f t="shared" si="153"/>
        <v>S</v>
      </c>
      <c r="AX554" s="4" t="str">
        <f t="shared" si="154"/>
        <v>N</v>
      </c>
      <c r="AY554" s="4" t="str">
        <f t="shared" si="155"/>
        <v>Risco Alto</v>
      </c>
    </row>
    <row r="555" spans="1:51" ht="16.5" x14ac:dyDescent="0.3">
      <c r="A555" s="1" t="s">
        <v>1318</v>
      </c>
      <c r="B555" s="1" t="s">
        <v>595</v>
      </c>
      <c r="C555">
        <v>1118</v>
      </c>
      <c r="D555" s="5">
        <v>85908</v>
      </c>
      <c r="E555" s="6">
        <f t="shared" si="140"/>
        <v>1.3013921869907343</v>
      </c>
      <c r="F555" s="7">
        <v>13.61</v>
      </c>
      <c r="G555" s="7">
        <v>10.11</v>
      </c>
      <c r="H555" s="7">
        <v>13.11</v>
      </c>
      <c r="I555" s="7">
        <v>10.49</v>
      </c>
      <c r="J555" s="7">
        <v>14.36</v>
      </c>
      <c r="K555" s="7">
        <v>12.48</v>
      </c>
      <c r="L555" s="7">
        <v>11.11</v>
      </c>
      <c r="M555" s="7">
        <v>10.74</v>
      </c>
      <c r="N555" s="1">
        <v>20.72</v>
      </c>
      <c r="O555" s="7">
        <v>15.11</v>
      </c>
      <c r="P555" s="7">
        <v>20.22</v>
      </c>
      <c r="Q555" s="12">
        <f t="shared" si="149"/>
        <v>0</v>
      </c>
      <c r="R555" s="7">
        <f t="shared" si="141"/>
        <v>0</v>
      </c>
      <c r="S555" s="1" t="b">
        <f t="shared" si="142"/>
        <v>1</v>
      </c>
      <c r="T555" s="1">
        <v>314710</v>
      </c>
      <c r="U555" s="1" t="s">
        <v>595</v>
      </c>
      <c r="V555" s="1">
        <v>218</v>
      </c>
      <c r="W555" s="1">
        <v>256</v>
      </c>
      <c r="X555" s="1">
        <v>596</v>
      </c>
      <c r="Y555" s="1">
        <v>549</v>
      </c>
      <c r="Z555" s="1">
        <v>596</v>
      </c>
      <c r="AA555" s="1">
        <v>549</v>
      </c>
      <c r="AB555" s="7">
        <f t="shared" si="156"/>
        <v>-17.431192660550458</v>
      </c>
      <c r="AC555" s="7">
        <f t="shared" si="157"/>
        <v>7.8859060402684564</v>
      </c>
      <c r="AD555" s="7">
        <f t="shared" si="143"/>
        <v>7.8859060402684564</v>
      </c>
      <c r="AE555" s="1" t="b">
        <f t="shared" si="144"/>
        <v>0</v>
      </c>
      <c r="AF555" s="1">
        <v>314710</v>
      </c>
      <c r="AG555" s="1" t="s">
        <v>595</v>
      </c>
      <c r="AH555" s="1">
        <v>570</v>
      </c>
      <c r="AI555" s="1">
        <v>478</v>
      </c>
      <c r="AJ555" s="7">
        <f t="shared" si="145"/>
        <v>16.140350877192983</v>
      </c>
      <c r="AK555" s="1" t="b">
        <f t="shared" si="146"/>
        <v>0</v>
      </c>
      <c r="AL555" s="1">
        <v>314710</v>
      </c>
      <c r="AM555" s="1" t="s">
        <v>595</v>
      </c>
      <c r="AN555" s="1">
        <v>572</v>
      </c>
      <c r="AO555" s="1">
        <v>478</v>
      </c>
      <c r="AP555" s="7">
        <f t="shared" si="147"/>
        <v>16.433566433566433</v>
      </c>
      <c r="AQ555" s="1" t="b">
        <f t="shared" si="148"/>
        <v>0</v>
      </c>
      <c r="AR555" s="1">
        <v>314710</v>
      </c>
      <c r="AS555" s="1" t="s">
        <v>595</v>
      </c>
      <c r="AT555" s="4" t="str">
        <f t="shared" si="150"/>
        <v>N</v>
      </c>
      <c r="AU555" s="4" t="str">
        <f t="shared" si="151"/>
        <v>N</v>
      </c>
      <c r="AV555" s="4" t="str">
        <f t="shared" si="152"/>
        <v>N</v>
      </c>
      <c r="AW555" s="4" t="str">
        <f t="shared" si="153"/>
        <v>S</v>
      </c>
      <c r="AX555" s="4" t="str">
        <f t="shared" si="154"/>
        <v>N</v>
      </c>
      <c r="AY555" s="4" t="str">
        <f t="shared" si="155"/>
        <v>Risco Alto</v>
      </c>
    </row>
    <row r="556" spans="1:51" ht="16.5" x14ac:dyDescent="0.3">
      <c r="A556" s="1" t="s">
        <v>2526</v>
      </c>
      <c r="B556" s="1" t="s">
        <v>596</v>
      </c>
      <c r="C556">
        <v>1304</v>
      </c>
      <c r="D556" s="5">
        <v>86153</v>
      </c>
      <c r="E556" s="6">
        <f t="shared" si="140"/>
        <v>1.5135862941511031</v>
      </c>
      <c r="F556" s="7">
        <v>91.21</v>
      </c>
      <c r="G556" s="7">
        <v>82.41</v>
      </c>
      <c r="H556" s="7">
        <v>83.43</v>
      </c>
      <c r="I556" s="7">
        <v>92.11</v>
      </c>
      <c r="J556" s="7">
        <v>106.09</v>
      </c>
      <c r="K556" s="7">
        <v>93.01</v>
      </c>
      <c r="L556" s="7">
        <v>73.62</v>
      </c>
      <c r="M556" s="7">
        <v>86.47</v>
      </c>
      <c r="N556" s="1">
        <v>95.72</v>
      </c>
      <c r="O556" s="7">
        <v>86.58</v>
      </c>
      <c r="P556" s="7">
        <v>89.85</v>
      </c>
      <c r="Q556" s="12">
        <f t="shared" si="149"/>
        <v>3</v>
      </c>
      <c r="R556" s="7">
        <f t="shared" si="141"/>
        <v>27.27272727272727</v>
      </c>
      <c r="S556" s="1" t="b">
        <f t="shared" si="142"/>
        <v>1</v>
      </c>
      <c r="T556" s="1">
        <v>314700</v>
      </c>
      <c r="U556" s="1" t="s">
        <v>596</v>
      </c>
      <c r="V556" s="1">
        <v>1312</v>
      </c>
      <c r="W556" s="1">
        <v>1270</v>
      </c>
      <c r="X556" s="1">
        <v>1342</v>
      </c>
      <c r="Y556" s="1">
        <v>1300</v>
      </c>
      <c r="Z556" s="1">
        <v>1342</v>
      </c>
      <c r="AA556" s="1">
        <v>1300</v>
      </c>
      <c r="AB556" s="7">
        <f t="shared" si="156"/>
        <v>3.2012195121951219</v>
      </c>
      <c r="AC556" s="7">
        <f t="shared" si="157"/>
        <v>3.129657228017884</v>
      </c>
      <c r="AD556" s="7">
        <f t="shared" si="143"/>
        <v>3.129657228017884</v>
      </c>
      <c r="AE556" s="1" t="b">
        <f t="shared" si="144"/>
        <v>0</v>
      </c>
      <c r="AF556" s="1">
        <v>314700</v>
      </c>
      <c r="AG556" s="1" t="s">
        <v>596</v>
      </c>
      <c r="AH556" s="1">
        <v>1345</v>
      </c>
      <c r="AI556" s="1">
        <v>1257</v>
      </c>
      <c r="AJ556" s="7">
        <f t="shared" si="145"/>
        <v>6.5427509293680295</v>
      </c>
      <c r="AK556" s="1" t="b">
        <f t="shared" si="146"/>
        <v>0</v>
      </c>
      <c r="AL556" s="1">
        <v>314700</v>
      </c>
      <c r="AM556" s="1" t="s">
        <v>596</v>
      </c>
      <c r="AN556" s="1">
        <v>1353</v>
      </c>
      <c r="AO556" s="1">
        <v>1221</v>
      </c>
      <c r="AP556" s="7">
        <f t="shared" si="147"/>
        <v>9.7560975609756095</v>
      </c>
      <c r="AQ556" s="1" t="b">
        <f t="shared" si="148"/>
        <v>0</v>
      </c>
      <c r="AR556" s="1">
        <v>314700</v>
      </c>
      <c r="AS556" s="1" t="s">
        <v>596</v>
      </c>
      <c r="AT556" s="4" t="str">
        <f t="shared" si="150"/>
        <v>N</v>
      </c>
      <c r="AU556" s="4" t="str">
        <f t="shared" si="151"/>
        <v>N</v>
      </c>
      <c r="AV556" s="4" t="str">
        <f t="shared" si="152"/>
        <v>N</v>
      </c>
      <c r="AW556" s="4" t="str">
        <f t="shared" si="153"/>
        <v>S</v>
      </c>
      <c r="AX556" s="4" t="str">
        <f t="shared" si="154"/>
        <v>N</v>
      </c>
      <c r="AY556" s="4" t="str">
        <f t="shared" si="155"/>
        <v>Risco Alto</v>
      </c>
    </row>
    <row r="557" spans="1:51" ht="16.5" x14ac:dyDescent="0.3">
      <c r="A557" s="1" t="s">
        <v>950</v>
      </c>
      <c r="B557" s="1" t="s">
        <v>597</v>
      </c>
      <c r="C557">
        <v>246</v>
      </c>
      <c r="D557" s="5">
        <v>20442</v>
      </c>
      <c r="E557" s="6">
        <f t="shared" si="140"/>
        <v>1.2034047549163487</v>
      </c>
      <c r="F557" s="7">
        <v>110.76</v>
      </c>
      <c r="G557" s="7">
        <v>74.680000000000007</v>
      </c>
      <c r="H557" s="7">
        <v>88.61</v>
      </c>
      <c r="I557" s="7">
        <v>98.1</v>
      </c>
      <c r="J557" s="7">
        <v>98.1</v>
      </c>
      <c r="K557" s="7">
        <v>97.47</v>
      </c>
      <c r="L557" s="7">
        <v>98.1</v>
      </c>
      <c r="M557" s="7">
        <v>100.63</v>
      </c>
      <c r="N557" s="1">
        <v>104.43</v>
      </c>
      <c r="O557" s="7">
        <v>103.8</v>
      </c>
      <c r="P557" s="7">
        <v>72.78</v>
      </c>
      <c r="Q557" s="12">
        <f t="shared" si="149"/>
        <v>8</v>
      </c>
      <c r="R557" s="7">
        <f t="shared" si="141"/>
        <v>72.727272727272734</v>
      </c>
      <c r="S557" s="1" t="b">
        <f t="shared" si="142"/>
        <v>1</v>
      </c>
      <c r="T557" s="1">
        <v>314720</v>
      </c>
      <c r="U557" s="1" t="s">
        <v>597</v>
      </c>
      <c r="V557" s="1">
        <v>230</v>
      </c>
      <c r="W557" s="1">
        <v>245</v>
      </c>
      <c r="X557" s="1">
        <v>267</v>
      </c>
      <c r="Y557" s="1">
        <v>276</v>
      </c>
      <c r="Z557" s="1">
        <v>267</v>
      </c>
      <c r="AA557" s="1">
        <v>276</v>
      </c>
      <c r="AB557" s="7">
        <f t="shared" si="156"/>
        <v>-6.5217391304347823</v>
      </c>
      <c r="AC557" s="7">
        <f t="shared" si="157"/>
        <v>-3.3707865168539324</v>
      </c>
      <c r="AD557" s="7">
        <f t="shared" si="143"/>
        <v>-3.3707865168539324</v>
      </c>
      <c r="AE557" s="1" t="b">
        <f t="shared" si="144"/>
        <v>0</v>
      </c>
      <c r="AF557" s="1">
        <v>314720</v>
      </c>
      <c r="AG557" s="1" t="s">
        <v>597</v>
      </c>
      <c r="AH557" s="1">
        <v>263</v>
      </c>
      <c r="AI557" s="1">
        <v>259</v>
      </c>
      <c r="AJ557" s="7">
        <f t="shared" si="145"/>
        <v>1.520912547528517</v>
      </c>
      <c r="AK557" s="1" t="b">
        <f t="shared" si="146"/>
        <v>0</v>
      </c>
      <c r="AL557" s="1">
        <v>314720</v>
      </c>
      <c r="AM557" s="1" t="s">
        <v>597</v>
      </c>
      <c r="AN557" s="1">
        <v>264</v>
      </c>
      <c r="AO557" s="1">
        <v>234</v>
      </c>
      <c r="AP557" s="7">
        <f t="shared" si="147"/>
        <v>11.363636363636363</v>
      </c>
      <c r="AQ557" s="1" t="b">
        <f t="shared" si="148"/>
        <v>0</v>
      </c>
      <c r="AR557" s="1">
        <v>314720</v>
      </c>
      <c r="AS557" s="1" t="s">
        <v>597</v>
      </c>
      <c r="AT557" s="4" t="str">
        <f t="shared" si="150"/>
        <v>N</v>
      </c>
      <c r="AU557" s="4" t="str">
        <f t="shared" si="151"/>
        <v>N</v>
      </c>
      <c r="AV557" s="4" t="str">
        <f t="shared" si="152"/>
        <v>N</v>
      </c>
      <c r="AW557" s="4" t="str">
        <f t="shared" si="153"/>
        <v>S</v>
      </c>
      <c r="AX557" s="4" t="str">
        <f t="shared" si="154"/>
        <v>N</v>
      </c>
      <c r="AY557" s="4" t="str">
        <f t="shared" si="155"/>
        <v>Risco Alto</v>
      </c>
    </row>
    <row r="558" spans="1:51" ht="16.5" x14ac:dyDescent="0.3">
      <c r="A558" s="1" t="s">
        <v>2141</v>
      </c>
      <c r="B558" s="1" t="s">
        <v>598</v>
      </c>
      <c r="C558">
        <v>195</v>
      </c>
      <c r="D558" s="5">
        <v>19664</v>
      </c>
      <c r="E558" s="6">
        <f t="shared" si="140"/>
        <v>0.99165988608624889</v>
      </c>
      <c r="F558" s="7">
        <v>49.68</v>
      </c>
      <c r="G558" s="7">
        <v>59.87</v>
      </c>
      <c r="H558" s="7">
        <v>43.31</v>
      </c>
      <c r="I558" s="7">
        <v>53.5</v>
      </c>
      <c r="J558" s="7">
        <v>54.14</v>
      </c>
      <c r="K558" s="7">
        <v>64.33</v>
      </c>
      <c r="L558" s="7">
        <v>53.5</v>
      </c>
      <c r="M558" s="7">
        <v>57.32</v>
      </c>
      <c r="N558" s="1">
        <v>66.239999999999995</v>
      </c>
      <c r="O558" s="7">
        <v>51.59</v>
      </c>
      <c r="P558" s="7">
        <v>54.78</v>
      </c>
      <c r="Q558" s="12">
        <f t="shared" si="149"/>
        <v>0</v>
      </c>
      <c r="R558" s="7">
        <f t="shared" si="141"/>
        <v>0</v>
      </c>
      <c r="S558" s="1" t="b">
        <f t="shared" si="142"/>
        <v>1</v>
      </c>
      <c r="T558" s="1">
        <v>314730</v>
      </c>
      <c r="U558" s="1" t="s">
        <v>598</v>
      </c>
      <c r="V558" s="1">
        <v>24</v>
      </c>
      <c r="W558" s="1">
        <v>30</v>
      </c>
      <c r="X558" s="1">
        <v>25</v>
      </c>
      <c r="Y558" s="1">
        <v>31</v>
      </c>
      <c r="Z558" s="1">
        <v>25</v>
      </c>
      <c r="AA558" s="1">
        <v>31</v>
      </c>
      <c r="AB558" s="7">
        <f t="shared" si="156"/>
        <v>-25</v>
      </c>
      <c r="AC558" s="7">
        <f t="shared" si="157"/>
        <v>-24</v>
      </c>
      <c r="AD558" s="7">
        <f t="shared" si="143"/>
        <v>-24</v>
      </c>
      <c r="AE558" s="1" t="b">
        <f t="shared" si="144"/>
        <v>0</v>
      </c>
      <c r="AF558" s="1">
        <v>314730</v>
      </c>
      <c r="AG558" s="1" t="s">
        <v>598</v>
      </c>
      <c r="AH558" s="1">
        <v>25</v>
      </c>
      <c r="AI558" s="1">
        <v>42</v>
      </c>
      <c r="AJ558" s="7">
        <f t="shared" si="145"/>
        <v>-68</v>
      </c>
      <c r="AK558" s="1" t="b">
        <f t="shared" si="146"/>
        <v>0</v>
      </c>
      <c r="AL558" s="1">
        <v>314730</v>
      </c>
      <c r="AM558" s="1" t="s">
        <v>598</v>
      </c>
      <c r="AN558" s="1">
        <v>18</v>
      </c>
      <c r="AO558" s="1">
        <v>16</v>
      </c>
      <c r="AP558" s="7">
        <f t="shared" si="147"/>
        <v>11.111111111111111</v>
      </c>
      <c r="AQ558" s="1" t="b">
        <f t="shared" si="148"/>
        <v>0</v>
      </c>
      <c r="AR558" s="1">
        <v>314730</v>
      </c>
      <c r="AS558" s="1" t="s">
        <v>598</v>
      </c>
      <c r="AT558" s="4" t="str">
        <f t="shared" si="150"/>
        <v>N</v>
      </c>
      <c r="AU558" s="4" t="str">
        <f t="shared" si="151"/>
        <v>N</v>
      </c>
      <c r="AV558" s="4" t="str">
        <f t="shared" si="152"/>
        <v>N</v>
      </c>
      <c r="AW558" s="4" t="str">
        <f t="shared" si="153"/>
        <v>S</v>
      </c>
      <c r="AX558" s="4" t="str">
        <f t="shared" si="154"/>
        <v>N</v>
      </c>
      <c r="AY558" s="4" t="str">
        <f t="shared" si="155"/>
        <v>Risco Alto</v>
      </c>
    </row>
    <row r="559" spans="1:51" ht="16.5" x14ac:dyDescent="0.3">
      <c r="A559" s="1" t="s">
        <v>2270</v>
      </c>
      <c r="B559" s="1" t="s">
        <v>599</v>
      </c>
      <c r="C559">
        <v>274</v>
      </c>
      <c r="D559" s="5">
        <v>22893</v>
      </c>
      <c r="E559" s="6">
        <f t="shared" si="140"/>
        <v>1.1968724064124405</v>
      </c>
      <c r="F559" s="7">
        <v>119.05</v>
      </c>
      <c r="G559" s="7">
        <v>87.3</v>
      </c>
      <c r="H559" s="7">
        <v>114.29</v>
      </c>
      <c r="I559" s="7">
        <v>94.18</v>
      </c>
      <c r="J559" s="7">
        <v>102.65</v>
      </c>
      <c r="K559" s="7">
        <v>97.88</v>
      </c>
      <c r="L559" s="7">
        <v>101.06</v>
      </c>
      <c r="M559" s="7">
        <v>99.47</v>
      </c>
      <c r="N559" s="1">
        <v>101.06</v>
      </c>
      <c r="O559" s="7">
        <v>87.3</v>
      </c>
      <c r="P559" s="7">
        <v>104.76</v>
      </c>
      <c r="Q559" s="12">
        <f t="shared" si="149"/>
        <v>8</v>
      </c>
      <c r="R559" s="7">
        <f t="shared" si="141"/>
        <v>72.727272727272734</v>
      </c>
      <c r="S559" s="1" t="b">
        <f t="shared" si="142"/>
        <v>1</v>
      </c>
      <c r="T559" s="1">
        <v>314740</v>
      </c>
      <c r="U559" s="1" t="s">
        <v>599</v>
      </c>
      <c r="V559" s="1">
        <v>296</v>
      </c>
      <c r="W559" s="1">
        <v>306</v>
      </c>
      <c r="X559" s="1">
        <v>322</v>
      </c>
      <c r="Y559" s="1">
        <v>322</v>
      </c>
      <c r="Z559" s="1">
        <v>321</v>
      </c>
      <c r="AA559" s="1">
        <v>322</v>
      </c>
      <c r="AB559" s="7">
        <f t="shared" si="156"/>
        <v>-3.3783783783783785</v>
      </c>
      <c r="AC559" s="7">
        <f t="shared" si="157"/>
        <v>0</v>
      </c>
      <c r="AD559" s="7">
        <f t="shared" si="143"/>
        <v>-0.3115264797507788</v>
      </c>
      <c r="AE559" s="1" t="b">
        <f t="shared" si="144"/>
        <v>0</v>
      </c>
      <c r="AF559" s="1">
        <v>314740</v>
      </c>
      <c r="AG559" s="1" t="s">
        <v>599</v>
      </c>
      <c r="AH559" s="1">
        <v>321</v>
      </c>
      <c r="AI559" s="1">
        <v>312</v>
      </c>
      <c r="AJ559" s="7">
        <f t="shared" si="145"/>
        <v>2.8037383177570092</v>
      </c>
      <c r="AK559" s="1" t="b">
        <f t="shared" si="146"/>
        <v>0</v>
      </c>
      <c r="AL559" s="1">
        <v>314740</v>
      </c>
      <c r="AM559" s="1" t="s">
        <v>599</v>
      </c>
      <c r="AN559" s="1">
        <v>319</v>
      </c>
      <c r="AO559" s="1">
        <v>290</v>
      </c>
      <c r="AP559" s="7">
        <f t="shared" si="147"/>
        <v>9.0909090909090917</v>
      </c>
      <c r="AQ559" s="1" t="b">
        <f t="shared" si="148"/>
        <v>0</v>
      </c>
      <c r="AR559" s="1">
        <v>314740</v>
      </c>
      <c r="AS559" s="1" t="s">
        <v>599</v>
      </c>
      <c r="AT559" s="4" t="str">
        <f t="shared" si="150"/>
        <v>N</v>
      </c>
      <c r="AU559" s="4" t="str">
        <f t="shared" si="151"/>
        <v>N</v>
      </c>
      <c r="AV559" s="4" t="str">
        <f t="shared" si="152"/>
        <v>N</v>
      </c>
      <c r="AW559" s="4" t="str">
        <f t="shared" si="153"/>
        <v>S</v>
      </c>
      <c r="AX559" s="4" t="str">
        <f t="shared" si="154"/>
        <v>N</v>
      </c>
      <c r="AY559" s="4" t="str">
        <f t="shared" si="155"/>
        <v>Risco Alto</v>
      </c>
    </row>
    <row r="560" spans="1:51" ht="16.5" x14ac:dyDescent="0.3">
      <c r="A560" s="1" t="s">
        <v>2600</v>
      </c>
      <c r="B560" s="1" t="s">
        <v>600</v>
      </c>
      <c r="C560">
        <v>187</v>
      </c>
      <c r="D560" s="5">
        <v>15692</v>
      </c>
      <c r="E560" s="6">
        <f t="shared" si="140"/>
        <v>1.1916900331379048</v>
      </c>
      <c r="F560" s="7">
        <v>104.59</v>
      </c>
      <c r="G560" s="7">
        <v>84.4</v>
      </c>
      <c r="H560" s="7">
        <v>113.76</v>
      </c>
      <c r="I560" s="7">
        <v>83.49</v>
      </c>
      <c r="J560" s="7">
        <v>88.07</v>
      </c>
      <c r="K560" s="7">
        <v>90.83</v>
      </c>
      <c r="L560" s="7">
        <v>85.32</v>
      </c>
      <c r="M560" s="7">
        <v>88.07</v>
      </c>
      <c r="N560" s="1">
        <v>109.17</v>
      </c>
      <c r="O560" s="7">
        <v>91.74</v>
      </c>
      <c r="P560" s="7">
        <v>102.75</v>
      </c>
      <c r="Q560" s="12">
        <f t="shared" si="149"/>
        <v>4</v>
      </c>
      <c r="R560" s="7">
        <f t="shared" si="141"/>
        <v>36.363636363636367</v>
      </c>
      <c r="S560" s="1" t="b">
        <f t="shared" si="142"/>
        <v>1</v>
      </c>
      <c r="T560" s="1">
        <v>314760</v>
      </c>
      <c r="U560" s="1" t="s">
        <v>600</v>
      </c>
      <c r="V560" s="1">
        <v>215</v>
      </c>
      <c r="W560" s="1">
        <v>214</v>
      </c>
      <c r="X560" s="1">
        <v>231</v>
      </c>
      <c r="Y560" s="1">
        <v>220</v>
      </c>
      <c r="Z560" s="1">
        <v>231</v>
      </c>
      <c r="AA560" s="1">
        <v>220</v>
      </c>
      <c r="AB560" s="7">
        <f t="shared" si="156"/>
        <v>0.46511627906976744</v>
      </c>
      <c r="AC560" s="7">
        <f t="shared" si="157"/>
        <v>4.7619047619047619</v>
      </c>
      <c r="AD560" s="7">
        <f t="shared" si="143"/>
        <v>4.7619047619047619</v>
      </c>
      <c r="AE560" s="1" t="b">
        <f t="shared" si="144"/>
        <v>0</v>
      </c>
      <c r="AF560" s="1">
        <v>314760</v>
      </c>
      <c r="AG560" s="1" t="s">
        <v>600</v>
      </c>
      <c r="AH560" s="1">
        <v>216</v>
      </c>
      <c r="AI560" s="1">
        <v>192</v>
      </c>
      <c r="AJ560" s="7">
        <f t="shared" si="145"/>
        <v>11.111111111111111</v>
      </c>
      <c r="AK560" s="1" t="b">
        <f t="shared" si="146"/>
        <v>0</v>
      </c>
      <c r="AL560" s="1">
        <v>314760</v>
      </c>
      <c r="AM560" s="1" t="s">
        <v>600</v>
      </c>
      <c r="AN560" s="1">
        <v>225</v>
      </c>
      <c r="AO560" s="1">
        <v>185</v>
      </c>
      <c r="AP560" s="7">
        <f t="shared" si="147"/>
        <v>17.777777777777779</v>
      </c>
      <c r="AQ560" s="1" t="b">
        <f t="shared" si="148"/>
        <v>0</v>
      </c>
      <c r="AR560" s="1">
        <v>314760</v>
      </c>
      <c r="AS560" s="1" t="s">
        <v>600</v>
      </c>
      <c r="AT560" s="4" t="str">
        <f t="shared" si="150"/>
        <v>N</v>
      </c>
      <c r="AU560" s="4" t="str">
        <f t="shared" si="151"/>
        <v>N</v>
      </c>
      <c r="AV560" s="4" t="str">
        <f t="shared" si="152"/>
        <v>N</v>
      </c>
      <c r="AW560" s="4" t="str">
        <f t="shared" si="153"/>
        <v>S</v>
      </c>
      <c r="AX560" s="4" t="str">
        <f t="shared" si="154"/>
        <v>N</v>
      </c>
      <c r="AY560" s="4" t="str">
        <f t="shared" si="155"/>
        <v>Risco Alto</v>
      </c>
    </row>
    <row r="561" spans="1:51" ht="16.5" x14ac:dyDescent="0.3">
      <c r="A561" s="1" t="s">
        <v>1320</v>
      </c>
      <c r="B561" s="1" t="s">
        <v>601</v>
      </c>
      <c r="C561">
        <v>52</v>
      </c>
      <c r="D561" s="5">
        <v>8155</v>
      </c>
      <c r="E561" s="6">
        <f t="shared" si="140"/>
        <v>0.63764561618638871</v>
      </c>
      <c r="F561" s="7">
        <v>55.81</v>
      </c>
      <c r="G561" s="7">
        <v>79.069999999999993</v>
      </c>
      <c r="H561" s="7">
        <v>51.16</v>
      </c>
      <c r="I561" s="7">
        <v>83.72</v>
      </c>
      <c r="J561" s="7">
        <v>88.37</v>
      </c>
      <c r="K561" s="7">
        <v>79.069999999999993</v>
      </c>
      <c r="L561" s="7">
        <v>88.37</v>
      </c>
      <c r="M561" s="7">
        <v>93.02</v>
      </c>
      <c r="N561" s="1">
        <v>83.72</v>
      </c>
      <c r="O561" s="7">
        <v>65.12</v>
      </c>
      <c r="P561" s="7">
        <v>58.14</v>
      </c>
      <c r="Q561" s="12">
        <f t="shared" si="149"/>
        <v>0</v>
      </c>
      <c r="R561" s="7">
        <f t="shared" si="141"/>
        <v>0</v>
      </c>
      <c r="S561" s="1" t="b">
        <f t="shared" si="142"/>
        <v>1</v>
      </c>
      <c r="T561" s="1">
        <v>314770</v>
      </c>
      <c r="U561" s="1" t="s">
        <v>601</v>
      </c>
      <c r="V561" s="1">
        <v>67</v>
      </c>
      <c r="W561" s="1">
        <v>65</v>
      </c>
      <c r="X561" s="1">
        <v>69</v>
      </c>
      <c r="Y561" s="1">
        <v>66</v>
      </c>
      <c r="Z561" s="1">
        <v>69</v>
      </c>
      <c r="AA561" s="1">
        <v>66</v>
      </c>
      <c r="AB561" s="7">
        <f t="shared" si="156"/>
        <v>2.9850746268656714</v>
      </c>
      <c r="AC561" s="7">
        <f t="shared" si="157"/>
        <v>4.3478260869565215</v>
      </c>
      <c r="AD561" s="7">
        <f t="shared" si="143"/>
        <v>4.3478260869565215</v>
      </c>
      <c r="AE561" s="1" t="b">
        <f t="shared" si="144"/>
        <v>0</v>
      </c>
      <c r="AF561" s="1">
        <v>314770</v>
      </c>
      <c r="AG561" s="1" t="s">
        <v>601</v>
      </c>
      <c r="AH561" s="1">
        <v>69</v>
      </c>
      <c r="AI561" s="1">
        <v>54</v>
      </c>
      <c r="AJ561" s="7">
        <f t="shared" si="145"/>
        <v>21.739130434782609</v>
      </c>
      <c r="AK561" s="1" t="b">
        <f t="shared" si="146"/>
        <v>0</v>
      </c>
      <c r="AL561" s="1">
        <v>314770</v>
      </c>
      <c r="AM561" s="1" t="s">
        <v>601</v>
      </c>
      <c r="AN561" s="1">
        <v>71</v>
      </c>
      <c r="AO561" s="1">
        <v>55</v>
      </c>
      <c r="AP561" s="7">
        <f t="shared" si="147"/>
        <v>22.535211267605636</v>
      </c>
      <c r="AQ561" s="1" t="b">
        <f t="shared" si="148"/>
        <v>0</v>
      </c>
      <c r="AR561" s="1">
        <v>314770</v>
      </c>
      <c r="AS561" s="1" t="s">
        <v>601</v>
      </c>
      <c r="AT561" s="4" t="str">
        <f t="shared" si="150"/>
        <v>N</v>
      </c>
      <c r="AU561" s="4" t="str">
        <f t="shared" si="151"/>
        <v>N</v>
      </c>
      <c r="AV561" s="4" t="str">
        <f t="shared" si="152"/>
        <v>N</v>
      </c>
      <c r="AW561" s="4" t="str">
        <f t="shared" si="153"/>
        <v>S</v>
      </c>
      <c r="AX561" s="4" t="str">
        <f t="shared" si="154"/>
        <v>N</v>
      </c>
      <c r="AY561" s="4" t="str">
        <f t="shared" si="155"/>
        <v>Risco Alto</v>
      </c>
    </row>
    <row r="562" spans="1:51" ht="16.5" x14ac:dyDescent="0.3">
      <c r="A562" s="1" t="s">
        <v>1482</v>
      </c>
      <c r="B562" s="1" t="s">
        <v>602</v>
      </c>
      <c r="C562">
        <v>13</v>
      </c>
      <c r="D562" s="5">
        <v>1739</v>
      </c>
      <c r="E562" s="6">
        <f t="shared" si="140"/>
        <v>0.74755606670500285</v>
      </c>
      <c r="F562" s="7" t="s">
        <v>62</v>
      </c>
      <c r="G562" s="7">
        <v>38.46</v>
      </c>
      <c r="H562" s="7" t="s">
        <v>62</v>
      </c>
      <c r="I562" s="7">
        <v>38.46</v>
      </c>
      <c r="J562" s="7">
        <v>23.08</v>
      </c>
      <c r="K562" s="7">
        <v>61.54</v>
      </c>
      <c r="L562" s="7">
        <v>23.08</v>
      </c>
      <c r="M562" s="7">
        <v>38.46</v>
      </c>
      <c r="N562" s="1">
        <v>46.15</v>
      </c>
      <c r="O562" s="7">
        <v>30.77</v>
      </c>
      <c r="P562" s="7">
        <v>69.23</v>
      </c>
      <c r="Q562" s="12">
        <f t="shared" si="149"/>
        <v>0</v>
      </c>
      <c r="R562" s="7">
        <f t="shared" si="141"/>
        <v>0</v>
      </c>
      <c r="S562" s="1" t="b">
        <f t="shared" si="142"/>
        <v>1</v>
      </c>
      <c r="T562" s="1">
        <v>314750</v>
      </c>
      <c r="U562" s="1" t="s">
        <v>602</v>
      </c>
      <c r="V562" s="1">
        <v>26</v>
      </c>
      <c r="W562" s="1">
        <v>22</v>
      </c>
      <c r="X562" s="1">
        <v>26</v>
      </c>
      <c r="Y562" s="1">
        <v>24</v>
      </c>
      <c r="Z562" s="1">
        <v>26</v>
      </c>
      <c r="AA562" s="1">
        <v>24</v>
      </c>
      <c r="AB562" s="7">
        <f t="shared" si="156"/>
        <v>15.384615384615385</v>
      </c>
      <c r="AC562" s="7">
        <f t="shared" si="157"/>
        <v>7.6923076923076925</v>
      </c>
      <c r="AD562" s="7">
        <f t="shared" si="143"/>
        <v>7.6923076923076925</v>
      </c>
      <c r="AE562" s="1" t="b">
        <f>AF562=A563</f>
        <v>0</v>
      </c>
      <c r="AF562" s="1">
        <v>314750</v>
      </c>
      <c r="AG562" s="1" t="s">
        <v>602</v>
      </c>
      <c r="AH562" s="1">
        <v>27</v>
      </c>
      <c r="AI562" s="1">
        <v>24</v>
      </c>
      <c r="AJ562" s="7">
        <f t="shared" si="145"/>
        <v>11.111111111111111</v>
      </c>
      <c r="AK562" s="1" t="b">
        <f>AL562=A563</f>
        <v>0</v>
      </c>
      <c r="AL562" s="1">
        <v>314750</v>
      </c>
      <c r="AM562" s="1" t="s">
        <v>602</v>
      </c>
      <c r="AN562" s="1">
        <v>12</v>
      </c>
      <c r="AO562" s="1">
        <v>2</v>
      </c>
      <c r="AP562" s="7">
        <f t="shared" si="147"/>
        <v>83.333333333333343</v>
      </c>
      <c r="AQ562" s="1" t="b">
        <f t="shared" si="148"/>
        <v>0</v>
      </c>
      <c r="AR562" s="1">
        <v>314750</v>
      </c>
      <c r="AS562" s="1" t="s">
        <v>602</v>
      </c>
      <c r="AT562" s="4" t="str">
        <f t="shared" si="150"/>
        <v>N</v>
      </c>
      <c r="AU562" s="4" t="str">
        <f t="shared" si="151"/>
        <v>N</v>
      </c>
      <c r="AV562" s="4" t="str">
        <f t="shared" si="152"/>
        <v>N</v>
      </c>
      <c r="AW562" s="4" t="str">
        <f t="shared" si="153"/>
        <v>S</v>
      </c>
      <c r="AX562" s="4" t="str">
        <f t="shared" si="154"/>
        <v>N</v>
      </c>
      <c r="AY562" s="4" t="str">
        <f t="shared" si="155"/>
        <v>Risco Alto</v>
      </c>
    </row>
    <row r="563" spans="1:51" ht="16.5" x14ac:dyDescent="0.3">
      <c r="A563" s="1" t="s">
        <v>1623</v>
      </c>
      <c r="B563" s="1" t="s">
        <v>603</v>
      </c>
      <c r="C563">
        <v>13</v>
      </c>
      <c r="D563" s="5">
        <v>2067</v>
      </c>
      <c r="E563" s="6">
        <f t="shared" si="140"/>
        <v>0.62893081761006298</v>
      </c>
      <c r="F563" s="7">
        <v>52.94</v>
      </c>
      <c r="G563" s="7">
        <v>47.06</v>
      </c>
      <c r="H563" s="7">
        <v>52.94</v>
      </c>
      <c r="I563" s="7">
        <v>70.59</v>
      </c>
      <c r="J563" s="7">
        <v>105.88</v>
      </c>
      <c r="K563" s="7">
        <v>52.94</v>
      </c>
      <c r="L563" s="7">
        <v>41.18</v>
      </c>
      <c r="M563" s="7">
        <v>41.18</v>
      </c>
      <c r="N563" s="1">
        <v>88.24</v>
      </c>
      <c r="O563" s="7">
        <v>41.18</v>
      </c>
      <c r="P563" s="7">
        <v>82.35</v>
      </c>
      <c r="Q563" s="12">
        <f t="shared" si="149"/>
        <v>1</v>
      </c>
      <c r="R563" s="7">
        <f t="shared" si="141"/>
        <v>9.0909090909090917</v>
      </c>
      <c r="S563" s="1" t="b">
        <f t="shared" si="142"/>
        <v>1</v>
      </c>
      <c r="T563" s="1">
        <v>314780</v>
      </c>
      <c r="U563" s="1" t="s">
        <v>603</v>
      </c>
      <c r="V563" s="1">
        <v>17</v>
      </c>
      <c r="W563" s="1">
        <v>19</v>
      </c>
      <c r="X563" s="1">
        <v>16</v>
      </c>
      <c r="Y563" s="1">
        <v>18</v>
      </c>
      <c r="Z563" s="1">
        <v>16</v>
      </c>
      <c r="AA563" s="1">
        <v>18</v>
      </c>
      <c r="AB563" s="7">
        <f t="shared" si="156"/>
        <v>-11.76470588235294</v>
      </c>
      <c r="AC563" s="7">
        <f t="shared" si="157"/>
        <v>-12.5</v>
      </c>
      <c r="AD563" s="7">
        <f t="shared" si="143"/>
        <v>-12.5</v>
      </c>
      <c r="AE563" s="1" t="b">
        <f>AF563=A562</f>
        <v>0</v>
      </c>
      <c r="AF563" s="1">
        <v>314780</v>
      </c>
      <c r="AG563" s="1" t="s">
        <v>603</v>
      </c>
      <c r="AH563" s="1">
        <v>17</v>
      </c>
      <c r="AI563" s="1">
        <v>20</v>
      </c>
      <c r="AJ563" s="7">
        <f t="shared" si="145"/>
        <v>-17.647058823529413</v>
      </c>
      <c r="AK563" s="1" t="b">
        <f>AL563=A562</f>
        <v>0</v>
      </c>
      <c r="AL563" s="1">
        <v>314780</v>
      </c>
      <c r="AM563" s="1" t="s">
        <v>603</v>
      </c>
      <c r="AN563" s="1">
        <v>18</v>
      </c>
      <c r="AO563" s="1">
        <v>19</v>
      </c>
      <c r="AP563" s="7">
        <f t="shared" si="147"/>
        <v>-5.5555555555555554</v>
      </c>
      <c r="AQ563" s="1" t="b">
        <f t="shared" si="148"/>
        <v>0</v>
      </c>
      <c r="AR563" s="1">
        <v>314780</v>
      </c>
      <c r="AS563" s="1" t="s">
        <v>603</v>
      </c>
      <c r="AT563" s="4" t="str">
        <f t="shared" si="150"/>
        <v>N</v>
      </c>
      <c r="AU563" s="4" t="str">
        <f t="shared" si="151"/>
        <v>N</v>
      </c>
      <c r="AV563" s="4" t="str">
        <f t="shared" si="152"/>
        <v>N</v>
      </c>
      <c r="AW563" s="4" t="str">
        <f t="shared" si="153"/>
        <v>S</v>
      </c>
      <c r="AX563" s="4" t="str">
        <f t="shared" si="154"/>
        <v>N</v>
      </c>
      <c r="AY563" s="4" t="str">
        <f t="shared" si="155"/>
        <v>Risco Alto</v>
      </c>
    </row>
    <row r="564" spans="1:51" ht="16.5" x14ac:dyDescent="0.3">
      <c r="A564" s="1" t="s">
        <v>1888</v>
      </c>
      <c r="B564" s="1" t="s">
        <v>604</v>
      </c>
      <c r="C564">
        <v>1416</v>
      </c>
      <c r="D564" s="5">
        <v>107661</v>
      </c>
      <c r="E564" s="6">
        <f t="shared" si="140"/>
        <v>1.3152395017694429</v>
      </c>
      <c r="F564" s="7">
        <v>45.47</v>
      </c>
      <c r="G564" s="7">
        <v>34.380000000000003</v>
      </c>
      <c r="H564" s="7">
        <v>37.44</v>
      </c>
      <c r="I564" s="7">
        <v>32.35</v>
      </c>
      <c r="J564" s="7">
        <v>30.52</v>
      </c>
      <c r="K564" s="7">
        <v>34.99</v>
      </c>
      <c r="L564" s="7">
        <v>29.7</v>
      </c>
      <c r="M564" s="7">
        <v>30.11</v>
      </c>
      <c r="N564" s="1">
        <v>41.81</v>
      </c>
      <c r="O564" s="7">
        <v>36.11</v>
      </c>
      <c r="P564" s="7">
        <v>34.28</v>
      </c>
      <c r="Q564" s="12">
        <f t="shared" si="149"/>
        <v>0</v>
      </c>
      <c r="R564" s="7">
        <f t="shared" si="141"/>
        <v>0</v>
      </c>
      <c r="S564" s="1" t="b">
        <f t="shared" si="142"/>
        <v>1</v>
      </c>
      <c r="T564" s="1">
        <v>314790</v>
      </c>
      <c r="U564" s="1" t="s">
        <v>604</v>
      </c>
      <c r="V564" s="1">
        <v>1352</v>
      </c>
      <c r="W564" s="1">
        <v>1429</v>
      </c>
      <c r="X564" s="1">
        <v>1452</v>
      </c>
      <c r="Y564" s="1">
        <v>1491</v>
      </c>
      <c r="Z564" s="1">
        <v>1449</v>
      </c>
      <c r="AA564" s="1">
        <v>1489</v>
      </c>
      <c r="AB564" s="7">
        <f t="shared" si="156"/>
        <v>-5.6952662721893494</v>
      </c>
      <c r="AC564" s="7">
        <f t="shared" si="157"/>
        <v>-2.6859504132231407</v>
      </c>
      <c r="AD564" s="7">
        <f t="shared" si="143"/>
        <v>-2.7605244996549345</v>
      </c>
      <c r="AE564" s="1" t="b">
        <f t="shared" ref="AE564:AE627" si="158">AF564=A564</f>
        <v>0</v>
      </c>
      <c r="AF564" s="1">
        <v>314790</v>
      </c>
      <c r="AG564" s="1" t="s">
        <v>604</v>
      </c>
      <c r="AH564" s="1">
        <v>1425</v>
      </c>
      <c r="AI564" s="1">
        <v>1472</v>
      </c>
      <c r="AJ564" s="7">
        <f t="shared" si="145"/>
        <v>-3.2982456140350878</v>
      </c>
      <c r="AK564" s="1" t="b">
        <f t="shared" ref="AK564:AK627" si="159">AL564=A564</f>
        <v>0</v>
      </c>
      <c r="AL564" s="1">
        <v>314790</v>
      </c>
      <c r="AM564" s="1" t="s">
        <v>604</v>
      </c>
      <c r="AN564" s="1">
        <v>1454</v>
      </c>
      <c r="AO564" s="1">
        <v>1414</v>
      </c>
      <c r="AP564" s="7">
        <f t="shared" si="147"/>
        <v>2.7510316368638237</v>
      </c>
      <c r="AQ564" s="1" t="b">
        <f t="shared" si="148"/>
        <v>0</v>
      </c>
      <c r="AR564" s="1">
        <v>314790</v>
      </c>
      <c r="AS564" s="1" t="s">
        <v>604</v>
      </c>
      <c r="AT564" s="4" t="str">
        <f t="shared" si="150"/>
        <v>N</v>
      </c>
      <c r="AU564" s="4" t="str">
        <f t="shared" si="151"/>
        <v>N</v>
      </c>
      <c r="AV564" s="4" t="str">
        <f t="shared" si="152"/>
        <v>N</v>
      </c>
      <c r="AW564" s="4" t="str">
        <f t="shared" si="153"/>
        <v>S</v>
      </c>
      <c r="AX564" s="4" t="str">
        <f t="shared" si="154"/>
        <v>N</v>
      </c>
      <c r="AY564" s="4" t="str">
        <f t="shared" si="155"/>
        <v>Risco Alto</v>
      </c>
    </row>
    <row r="565" spans="1:51" ht="16.5" x14ac:dyDescent="0.3">
      <c r="A565" s="1" t="s">
        <v>1555</v>
      </c>
      <c r="B565" s="1" t="s">
        <v>605</v>
      </c>
      <c r="C565">
        <v>64</v>
      </c>
      <c r="D565" s="5">
        <v>5642</v>
      </c>
      <c r="E565" s="6">
        <f t="shared" si="140"/>
        <v>1.1343495214462957</v>
      </c>
      <c r="F565" s="7" t="s">
        <v>62</v>
      </c>
      <c r="G565" s="7">
        <v>94.29</v>
      </c>
      <c r="H565" s="7" t="s">
        <v>62</v>
      </c>
      <c r="I565" s="7">
        <v>114.29</v>
      </c>
      <c r="J565" s="7">
        <v>100</v>
      </c>
      <c r="K565" s="7">
        <v>122.86</v>
      </c>
      <c r="L565" s="7">
        <v>100</v>
      </c>
      <c r="M565" s="7">
        <v>97.14</v>
      </c>
      <c r="N565" s="1">
        <v>122.86</v>
      </c>
      <c r="O565" s="7">
        <v>102.86</v>
      </c>
      <c r="P565" s="7">
        <v>108.57</v>
      </c>
      <c r="Q565" s="12">
        <f t="shared" si="149"/>
        <v>9</v>
      </c>
      <c r="R565" s="7">
        <f t="shared" si="141"/>
        <v>81.818181818181827</v>
      </c>
      <c r="S565" s="1" t="b">
        <f t="shared" si="142"/>
        <v>1</v>
      </c>
      <c r="T565" s="1">
        <v>314795</v>
      </c>
      <c r="U565" s="1" t="s">
        <v>605</v>
      </c>
      <c r="V565" s="1">
        <v>66</v>
      </c>
      <c r="W565" s="1">
        <v>72</v>
      </c>
      <c r="X565" s="1">
        <v>67</v>
      </c>
      <c r="Y565" s="1">
        <v>73</v>
      </c>
      <c r="Z565" s="1">
        <v>67</v>
      </c>
      <c r="AA565" s="1">
        <v>73</v>
      </c>
      <c r="AB565" s="7">
        <f t="shared" si="156"/>
        <v>-9.0909090909090917</v>
      </c>
      <c r="AC565" s="7">
        <f t="shared" si="157"/>
        <v>-8.9552238805970141</v>
      </c>
      <c r="AD565" s="7">
        <f t="shared" si="143"/>
        <v>-8.9552238805970141</v>
      </c>
      <c r="AE565" s="1" t="b">
        <f t="shared" si="158"/>
        <v>0</v>
      </c>
      <c r="AF565" s="1">
        <v>314795</v>
      </c>
      <c r="AG565" s="1" t="s">
        <v>605</v>
      </c>
      <c r="AH565" s="1">
        <v>66</v>
      </c>
      <c r="AI565" s="1">
        <v>61</v>
      </c>
      <c r="AJ565" s="7">
        <f t="shared" si="145"/>
        <v>7.5757575757575761</v>
      </c>
      <c r="AK565" s="1" t="b">
        <f t="shared" si="159"/>
        <v>0</v>
      </c>
      <c r="AL565" s="1">
        <v>314795</v>
      </c>
      <c r="AM565" s="1" t="s">
        <v>605</v>
      </c>
      <c r="AN565" s="1">
        <v>67</v>
      </c>
      <c r="AO565" s="1">
        <v>59</v>
      </c>
      <c r="AP565" s="7">
        <f t="shared" si="147"/>
        <v>11.940298507462686</v>
      </c>
      <c r="AQ565" s="1" t="b">
        <f t="shared" si="148"/>
        <v>0</v>
      </c>
      <c r="AR565" s="1">
        <v>314795</v>
      </c>
      <c r="AS565" s="1" t="s">
        <v>605</v>
      </c>
      <c r="AT565" s="4" t="str">
        <f t="shared" si="150"/>
        <v>N</v>
      </c>
      <c r="AU565" s="4" t="str">
        <f t="shared" si="151"/>
        <v>S</v>
      </c>
      <c r="AV565" s="4" t="str">
        <f t="shared" si="152"/>
        <v>N</v>
      </c>
      <c r="AW565" s="4" t="str">
        <f t="shared" si="153"/>
        <v>N</v>
      </c>
      <c r="AX565" s="4" t="str">
        <f t="shared" si="154"/>
        <v>N</v>
      </c>
      <c r="AY565" s="4" t="str">
        <f t="shared" si="155"/>
        <v>Risco Baixo</v>
      </c>
    </row>
    <row r="566" spans="1:51" ht="16.5" x14ac:dyDescent="0.3">
      <c r="A566" s="1" t="s">
        <v>1929</v>
      </c>
      <c r="B566" s="1" t="s">
        <v>606</v>
      </c>
      <c r="C566">
        <v>1781</v>
      </c>
      <c r="D566" s="5">
        <v>140950</v>
      </c>
      <c r="E566" s="6">
        <f t="shared" si="140"/>
        <v>1.2635686413621852</v>
      </c>
      <c r="F566" s="7">
        <v>72.72</v>
      </c>
      <c r="G566" s="7">
        <v>51.06</v>
      </c>
      <c r="H566" s="7">
        <v>40.880000000000003</v>
      </c>
      <c r="I566" s="7">
        <v>58.47</v>
      </c>
      <c r="J566" s="7">
        <v>60.18</v>
      </c>
      <c r="K566" s="7">
        <v>60.42</v>
      </c>
      <c r="L566" s="7">
        <v>58.47</v>
      </c>
      <c r="M566" s="7">
        <v>59.61</v>
      </c>
      <c r="N566" s="1">
        <v>75.16</v>
      </c>
      <c r="O566" s="7">
        <v>46.25</v>
      </c>
      <c r="P566" s="7">
        <v>65.55</v>
      </c>
      <c r="Q566" s="12">
        <f t="shared" si="149"/>
        <v>0</v>
      </c>
      <c r="R566" s="7">
        <f t="shared" si="141"/>
        <v>0</v>
      </c>
      <c r="S566" s="1" t="b">
        <f t="shared" si="142"/>
        <v>1</v>
      </c>
      <c r="T566" s="1">
        <v>314800</v>
      </c>
      <c r="U566" s="1" t="s">
        <v>606</v>
      </c>
      <c r="V566" s="1">
        <v>995</v>
      </c>
      <c r="W566" s="1">
        <v>1012</v>
      </c>
      <c r="X566" s="1">
        <v>1037</v>
      </c>
      <c r="Y566" s="1">
        <v>1052</v>
      </c>
      <c r="Z566" s="1">
        <v>1017</v>
      </c>
      <c r="AA566" s="1">
        <v>1037</v>
      </c>
      <c r="AB566" s="7">
        <f t="shared" si="156"/>
        <v>-1.7085427135678393</v>
      </c>
      <c r="AC566" s="7">
        <f t="shared" si="157"/>
        <v>-1.446480231436837</v>
      </c>
      <c r="AD566" s="7">
        <f t="shared" si="143"/>
        <v>-1.9665683382497541</v>
      </c>
      <c r="AE566" s="1" t="b">
        <f t="shared" si="158"/>
        <v>0</v>
      </c>
      <c r="AF566" s="1">
        <v>314800</v>
      </c>
      <c r="AG566" s="1" t="s">
        <v>606</v>
      </c>
      <c r="AH566" s="1">
        <v>1000</v>
      </c>
      <c r="AI566" s="1">
        <v>1000</v>
      </c>
      <c r="AJ566" s="7">
        <f t="shared" si="145"/>
        <v>0</v>
      </c>
      <c r="AK566" s="1" t="b">
        <f t="shared" si="159"/>
        <v>0</v>
      </c>
      <c r="AL566" s="1">
        <v>314800</v>
      </c>
      <c r="AM566" s="1" t="s">
        <v>606</v>
      </c>
      <c r="AN566" s="1">
        <v>910</v>
      </c>
      <c r="AO566" s="1">
        <v>916</v>
      </c>
      <c r="AP566" s="7">
        <f t="shared" si="147"/>
        <v>-0.65934065934065933</v>
      </c>
      <c r="AQ566" s="1" t="b">
        <f t="shared" si="148"/>
        <v>0</v>
      </c>
      <c r="AR566" s="1">
        <v>314800</v>
      </c>
      <c r="AS566" s="1" t="s">
        <v>606</v>
      </c>
      <c r="AT566" s="4" t="str">
        <f t="shared" si="150"/>
        <v>N</v>
      </c>
      <c r="AU566" s="4" t="str">
        <f t="shared" si="151"/>
        <v>N</v>
      </c>
      <c r="AV566" s="4" t="str">
        <f t="shared" si="152"/>
        <v>N</v>
      </c>
      <c r="AW566" s="4" t="str">
        <f t="shared" si="153"/>
        <v>S</v>
      </c>
      <c r="AX566" s="4" t="str">
        <f t="shared" si="154"/>
        <v>N</v>
      </c>
      <c r="AY566" s="4" t="str">
        <f t="shared" si="155"/>
        <v>Risco Alto</v>
      </c>
    </row>
    <row r="567" spans="1:51" ht="16.5" x14ac:dyDescent="0.3">
      <c r="A567" s="1" t="s">
        <v>2500</v>
      </c>
      <c r="B567" s="1" t="s">
        <v>607</v>
      </c>
      <c r="C567">
        <v>1203</v>
      </c>
      <c r="D567" s="5">
        <v>83882</v>
      </c>
      <c r="E567" s="6">
        <f t="shared" si="140"/>
        <v>1.4341575069740826</v>
      </c>
      <c r="F567" s="7">
        <v>125.28</v>
      </c>
      <c r="G567" s="7">
        <v>92.15</v>
      </c>
      <c r="H567" s="7">
        <v>123.44</v>
      </c>
      <c r="I567" s="7">
        <v>92.64</v>
      </c>
      <c r="J567" s="7">
        <v>91.66</v>
      </c>
      <c r="K567" s="7">
        <v>93.87</v>
      </c>
      <c r="L567" s="7">
        <v>91.66</v>
      </c>
      <c r="M567" s="7">
        <v>90.8</v>
      </c>
      <c r="N567" s="1">
        <v>109.57</v>
      </c>
      <c r="O567" s="7">
        <v>91.66</v>
      </c>
      <c r="P567" s="7">
        <v>105.03</v>
      </c>
      <c r="Q567" s="12">
        <f t="shared" si="149"/>
        <v>5</v>
      </c>
      <c r="R567" s="7">
        <f t="shared" si="141"/>
        <v>45.454545454545453</v>
      </c>
      <c r="S567" s="1" t="b">
        <f t="shared" si="142"/>
        <v>1</v>
      </c>
      <c r="T567" s="1">
        <v>314810</v>
      </c>
      <c r="U567" s="1" t="s">
        <v>607</v>
      </c>
      <c r="V567" s="1">
        <v>1195</v>
      </c>
      <c r="W567" s="1">
        <v>1241</v>
      </c>
      <c r="X567" s="1">
        <v>1226</v>
      </c>
      <c r="Y567" s="1">
        <v>1281</v>
      </c>
      <c r="Z567" s="1">
        <v>1225</v>
      </c>
      <c r="AA567" s="1">
        <v>1281</v>
      </c>
      <c r="AB567" s="7">
        <f t="shared" si="156"/>
        <v>-3.8493723849372383</v>
      </c>
      <c r="AC567" s="7">
        <f t="shared" si="157"/>
        <v>-4.4861337683523654</v>
      </c>
      <c r="AD567" s="7">
        <f t="shared" si="143"/>
        <v>-4.5714285714285712</v>
      </c>
      <c r="AE567" s="1" t="b">
        <f t="shared" si="158"/>
        <v>0</v>
      </c>
      <c r="AF567" s="1">
        <v>314810</v>
      </c>
      <c r="AG567" s="1" t="s">
        <v>607</v>
      </c>
      <c r="AH567" s="1">
        <v>1231</v>
      </c>
      <c r="AI567" s="1">
        <v>1257</v>
      </c>
      <c r="AJ567" s="7">
        <f t="shared" si="145"/>
        <v>-2.1121039805036554</v>
      </c>
      <c r="AK567" s="1" t="b">
        <f t="shared" si="159"/>
        <v>0</v>
      </c>
      <c r="AL567" s="1">
        <v>314810</v>
      </c>
      <c r="AM567" s="1" t="s">
        <v>607</v>
      </c>
      <c r="AN567" s="1">
        <v>1226</v>
      </c>
      <c r="AO567" s="1">
        <v>1238</v>
      </c>
      <c r="AP567" s="7">
        <f t="shared" si="147"/>
        <v>-0.97879282218597052</v>
      </c>
      <c r="AQ567" s="1" t="b">
        <f t="shared" si="148"/>
        <v>0</v>
      </c>
      <c r="AR567" s="1">
        <v>314810</v>
      </c>
      <c r="AS567" s="1" t="s">
        <v>607</v>
      </c>
      <c r="AT567" s="4" t="str">
        <f t="shared" si="150"/>
        <v>N</v>
      </c>
      <c r="AU567" s="4" t="str">
        <f t="shared" si="151"/>
        <v>N</v>
      </c>
      <c r="AV567" s="4" t="str">
        <f t="shared" si="152"/>
        <v>N</v>
      </c>
      <c r="AW567" s="4" t="str">
        <f t="shared" si="153"/>
        <v>S</v>
      </c>
      <c r="AX567" s="4" t="str">
        <f t="shared" si="154"/>
        <v>N</v>
      </c>
      <c r="AY567" s="4" t="str">
        <f t="shared" si="155"/>
        <v>Risco Alto</v>
      </c>
    </row>
    <row r="568" spans="1:51" ht="16.5" x14ac:dyDescent="0.3">
      <c r="A568" s="1" t="s">
        <v>2384</v>
      </c>
      <c r="B568" s="1" t="s">
        <v>608</v>
      </c>
      <c r="C568">
        <v>49</v>
      </c>
      <c r="D568" s="5">
        <v>5352</v>
      </c>
      <c r="E568" s="6">
        <f t="shared" si="140"/>
        <v>0.91554559043348271</v>
      </c>
      <c r="F568" s="7">
        <v>86.36</v>
      </c>
      <c r="G568" s="7">
        <v>72.73</v>
      </c>
      <c r="H568" s="7">
        <v>86.36</v>
      </c>
      <c r="I568" s="7">
        <v>86.36</v>
      </c>
      <c r="J568" s="7">
        <v>102.27</v>
      </c>
      <c r="K568" s="7">
        <v>88.64</v>
      </c>
      <c r="L568" s="7">
        <v>102.27</v>
      </c>
      <c r="M568" s="7">
        <v>100</v>
      </c>
      <c r="N568" s="1">
        <v>134.09</v>
      </c>
      <c r="O568" s="7">
        <v>152.27000000000001</v>
      </c>
      <c r="P568" s="7">
        <v>113.64</v>
      </c>
      <c r="Q568" s="12">
        <f t="shared" si="149"/>
        <v>6</v>
      </c>
      <c r="R568" s="7">
        <f t="shared" si="141"/>
        <v>54.54545454545454</v>
      </c>
      <c r="S568" s="1" t="b">
        <f t="shared" si="142"/>
        <v>1</v>
      </c>
      <c r="T568" s="1">
        <v>314820</v>
      </c>
      <c r="U568" s="1" t="s">
        <v>608</v>
      </c>
      <c r="V568" s="1">
        <v>75</v>
      </c>
      <c r="W568" s="1">
        <v>75</v>
      </c>
      <c r="X568" s="1">
        <v>77</v>
      </c>
      <c r="Y568" s="1">
        <v>77</v>
      </c>
      <c r="Z568" s="1">
        <v>77</v>
      </c>
      <c r="AA568" s="1">
        <v>76</v>
      </c>
      <c r="AB568" s="7">
        <f t="shared" si="156"/>
        <v>0</v>
      </c>
      <c r="AC568" s="7">
        <f t="shared" si="157"/>
        <v>0</v>
      </c>
      <c r="AD568" s="7">
        <f t="shared" si="143"/>
        <v>1.2987012987012987</v>
      </c>
      <c r="AE568" s="1" t="b">
        <f t="shared" si="158"/>
        <v>0</v>
      </c>
      <c r="AF568" s="1">
        <v>314820</v>
      </c>
      <c r="AG568" s="1" t="s">
        <v>608</v>
      </c>
      <c r="AH568" s="1">
        <v>76</v>
      </c>
      <c r="AI568" s="1">
        <v>73</v>
      </c>
      <c r="AJ568" s="7">
        <f t="shared" si="145"/>
        <v>3.9473684210526314</v>
      </c>
      <c r="AK568" s="1" t="b">
        <f t="shared" si="159"/>
        <v>0</v>
      </c>
      <c r="AL568" s="1">
        <v>314820</v>
      </c>
      <c r="AM568" s="1" t="s">
        <v>608</v>
      </c>
      <c r="AN568" s="1">
        <v>75</v>
      </c>
      <c r="AO568" s="1">
        <v>72</v>
      </c>
      <c r="AP568" s="7">
        <f t="shared" si="147"/>
        <v>4</v>
      </c>
      <c r="AQ568" s="1" t="b">
        <f t="shared" si="148"/>
        <v>0</v>
      </c>
      <c r="AR568" s="1">
        <v>314820</v>
      </c>
      <c r="AS568" s="1" t="s">
        <v>608</v>
      </c>
      <c r="AT568" s="4" t="str">
        <f t="shared" si="150"/>
        <v>N</v>
      </c>
      <c r="AU568" s="4" t="str">
        <f t="shared" si="151"/>
        <v>N</v>
      </c>
      <c r="AV568" s="4" t="str">
        <f t="shared" si="152"/>
        <v>N</v>
      </c>
      <c r="AW568" s="4" t="str">
        <f t="shared" si="153"/>
        <v>S</v>
      </c>
      <c r="AX568" s="4" t="str">
        <f t="shared" si="154"/>
        <v>N</v>
      </c>
      <c r="AY568" s="4" t="str">
        <f t="shared" si="155"/>
        <v>Risco Alto</v>
      </c>
    </row>
    <row r="569" spans="1:51" ht="16.5" x14ac:dyDescent="0.3">
      <c r="A569" s="1" t="s">
        <v>2037</v>
      </c>
      <c r="B569" s="1" t="s">
        <v>609</v>
      </c>
      <c r="C569">
        <v>89</v>
      </c>
      <c r="D569" s="5">
        <v>9307</v>
      </c>
      <c r="E569" s="6">
        <f t="shared" si="140"/>
        <v>0.95626947458901901</v>
      </c>
      <c r="F569" s="7">
        <v>86.15</v>
      </c>
      <c r="G569" s="7">
        <v>76.92</v>
      </c>
      <c r="H569" s="7">
        <v>80</v>
      </c>
      <c r="I569" s="7">
        <v>76.92</v>
      </c>
      <c r="J569" s="7">
        <v>75.38</v>
      </c>
      <c r="K569" s="7">
        <v>78.459999999999994</v>
      </c>
      <c r="L569" s="7">
        <v>73.849999999999994</v>
      </c>
      <c r="M569" s="7">
        <v>72.31</v>
      </c>
      <c r="N569" s="1">
        <v>64.62</v>
      </c>
      <c r="O569" s="7">
        <v>64.62</v>
      </c>
      <c r="P569" s="7">
        <v>58.46</v>
      </c>
      <c r="Q569" s="12">
        <f t="shared" si="149"/>
        <v>0</v>
      </c>
      <c r="R569" s="7">
        <f t="shared" si="141"/>
        <v>0</v>
      </c>
      <c r="S569" s="1" t="b">
        <f t="shared" si="142"/>
        <v>1</v>
      </c>
      <c r="T569" s="1">
        <v>314830</v>
      </c>
      <c r="U569" s="1" t="s">
        <v>609</v>
      </c>
      <c r="V569" s="1">
        <v>81</v>
      </c>
      <c r="W569" s="1">
        <v>69</v>
      </c>
      <c r="X569" s="1">
        <v>98</v>
      </c>
      <c r="Y569" s="1">
        <v>81</v>
      </c>
      <c r="Z569" s="1">
        <v>98</v>
      </c>
      <c r="AA569" s="1">
        <v>81</v>
      </c>
      <c r="AB569" s="7">
        <f t="shared" si="156"/>
        <v>14.814814814814813</v>
      </c>
      <c r="AC569" s="7">
        <f t="shared" si="157"/>
        <v>17.346938775510203</v>
      </c>
      <c r="AD569" s="7">
        <f t="shared" si="143"/>
        <v>17.346938775510203</v>
      </c>
      <c r="AE569" s="1" t="b">
        <f t="shared" si="158"/>
        <v>0</v>
      </c>
      <c r="AF569" s="1">
        <v>314830</v>
      </c>
      <c r="AG569" s="1" t="s">
        <v>609</v>
      </c>
      <c r="AH569" s="1">
        <v>96</v>
      </c>
      <c r="AI569" s="1">
        <v>64</v>
      </c>
      <c r="AJ569" s="7">
        <f t="shared" si="145"/>
        <v>33.333333333333329</v>
      </c>
      <c r="AK569" s="1" t="b">
        <f t="shared" si="159"/>
        <v>0</v>
      </c>
      <c r="AL569" s="1">
        <v>314830</v>
      </c>
      <c r="AM569" s="1" t="s">
        <v>609</v>
      </c>
      <c r="AN569" s="1">
        <v>96</v>
      </c>
      <c r="AO569" s="1">
        <v>44</v>
      </c>
      <c r="AP569" s="7">
        <f t="shared" si="147"/>
        <v>54.166666666666664</v>
      </c>
      <c r="AQ569" s="1" t="b">
        <f t="shared" si="148"/>
        <v>0</v>
      </c>
      <c r="AR569" s="1">
        <v>314830</v>
      </c>
      <c r="AS569" s="1" t="s">
        <v>609</v>
      </c>
      <c r="AT569" s="4" t="str">
        <f t="shared" si="150"/>
        <v>N</v>
      </c>
      <c r="AU569" s="4" t="str">
        <f t="shared" si="151"/>
        <v>N</v>
      </c>
      <c r="AV569" s="4" t="str">
        <f t="shared" si="152"/>
        <v>N</v>
      </c>
      <c r="AW569" s="4" t="str">
        <f t="shared" si="153"/>
        <v>S</v>
      </c>
      <c r="AX569" s="4" t="str">
        <f t="shared" si="154"/>
        <v>N</v>
      </c>
      <c r="AY569" s="4" t="str">
        <f t="shared" si="155"/>
        <v>Risco Alto</v>
      </c>
    </row>
    <row r="570" spans="1:51" ht="16.5" x14ac:dyDescent="0.3">
      <c r="A570" s="1" t="s">
        <v>1412</v>
      </c>
      <c r="B570" s="1" t="s">
        <v>610</v>
      </c>
      <c r="C570">
        <v>43</v>
      </c>
      <c r="D570" s="5">
        <v>4889</v>
      </c>
      <c r="E570" s="6">
        <f t="shared" si="140"/>
        <v>0.87952546533033338</v>
      </c>
      <c r="F570" s="7">
        <v>140.74</v>
      </c>
      <c r="G570" s="7">
        <v>107.41</v>
      </c>
      <c r="H570" s="7">
        <v>70.37</v>
      </c>
      <c r="I570" s="7">
        <v>118.52</v>
      </c>
      <c r="J570" s="7">
        <v>118.52</v>
      </c>
      <c r="K570" s="7">
        <v>122.22</v>
      </c>
      <c r="L570" s="7">
        <v>114.81</v>
      </c>
      <c r="M570" s="7">
        <v>114.81</v>
      </c>
      <c r="N570" s="1">
        <v>103.7</v>
      </c>
      <c r="O570" s="7">
        <v>88.89</v>
      </c>
      <c r="P570" s="7">
        <v>140.74</v>
      </c>
      <c r="Q570" s="12">
        <f t="shared" si="149"/>
        <v>9</v>
      </c>
      <c r="R570" s="7">
        <f t="shared" si="141"/>
        <v>81.818181818181827</v>
      </c>
      <c r="S570" s="1" t="b">
        <f t="shared" si="142"/>
        <v>1</v>
      </c>
      <c r="T570" s="1">
        <v>314840</v>
      </c>
      <c r="U570" s="1" t="s">
        <v>610</v>
      </c>
      <c r="V570" s="1">
        <v>53</v>
      </c>
      <c r="W570" s="1">
        <v>58</v>
      </c>
      <c r="X570" s="1">
        <v>55</v>
      </c>
      <c r="Y570" s="1">
        <v>57</v>
      </c>
      <c r="Z570" s="1">
        <v>55</v>
      </c>
      <c r="AA570" s="1">
        <v>57</v>
      </c>
      <c r="AB570" s="7">
        <f t="shared" si="156"/>
        <v>-9.433962264150944</v>
      </c>
      <c r="AC570" s="7">
        <f t="shared" si="157"/>
        <v>-3.6363636363636362</v>
      </c>
      <c r="AD570" s="7">
        <f t="shared" si="143"/>
        <v>-3.6363636363636362</v>
      </c>
      <c r="AE570" s="1" t="b">
        <f t="shared" si="158"/>
        <v>0</v>
      </c>
      <c r="AF570" s="1">
        <v>314840</v>
      </c>
      <c r="AG570" s="1" t="s">
        <v>610</v>
      </c>
      <c r="AH570" s="1">
        <v>55</v>
      </c>
      <c r="AI570" s="1">
        <v>59</v>
      </c>
      <c r="AJ570" s="7">
        <f t="shared" si="145"/>
        <v>-7.2727272727272725</v>
      </c>
      <c r="AK570" s="1" t="b">
        <f t="shared" si="159"/>
        <v>0</v>
      </c>
      <c r="AL570" s="1">
        <v>314840</v>
      </c>
      <c r="AM570" s="1" t="s">
        <v>610</v>
      </c>
      <c r="AN570" s="1">
        <v>55</v>
      </c>
      <c r="AO570" s="1">
        <v>57</v>
      </c>
      <c r="AP570" s="7">
        <f t="shared" si="147"/>
        <v>-3.6363636363636362</v>
      </c>
      <c r="AQ570" s="1" t="b">
        <f t="shared" si="148"/>
        <v>0</v>
      </c>
      <c r="AR570" s="1">
        <v>314840</v>
      </c>
      <c r="AS570" s="1" t="s">
        <v>610</v>
      </c>
      <c r="AT570" s="4" t="str">
        <f t="shared" si="150"/>
        <v>N</v>
      </c>
      <c r="AU570" s="4" t="str">
        <f t="shared" si="151"/>
        <v>S</v>
      </c>
      <c r="AV570" s="4" t="str">
        <f t="shared" si="152"/>
        <v>N</v>
      </c>
      <c r="AW570" s="4" t="str">
        <f t="shared" si="153"/>
        <v>N</v>
      </c>
      <c r="AX570" s="4" t="str">
        <f t="shared" si="154"/>
        <v>N</v>
      </c>
      <c r="AY570" s="4" t="str">
        <f t="shared" si="155"/>
        <v>Risco Baixo</v>
      </c>
    </row>
    <row r="571" spans="1:51" ht="16.5" x14ac:dyDescent="0.3">
      <c r="A571" s="1" t="s">
        <v>2336</v>
      </c>
      <c r="B571" s="1" t="s">
        <v>611</v>
      </c>
      <c r="C571">
        <v>85</v>
      </c>
      <c r="D571" s="5">
        <v>8541</v>
      </c>
      <c r="E571" s="6">
        <f t="shared" si="140"/>
        <v>0.99519962533661155</v>
      </c>
      <c r="F571" s="7">
        <v>85.71</v>
      </c>
      <c r="G571" s="7">
        <v>110.71</v>
      </c>
      <c r="H571" s="7">
        <v>5.36</v>
      </c>
      <c r="I571" s="7">
        <v>121.43</v>
      </c>
      <c r="J571" s="7">
        <v>107.14</v>
      </c>
      <c r="K571" s="7">
        <v>110.71</v>
      </c>
      <c r="L571" s="7">
        <v>107.14</v>
      </c>
      <c r="M571" s="7">
        <v>108.93</v>
      </c>
      <c r="N571" s="1">
        <v>116.07</v>
      </c>
      <c r="O571" s="7">
        <v>101.79</v>
      </c>
      <c r="P571" s="7">
        <v>128.57</v>
      </c>
      <c r="Q571" s="12">
        <f t="shared" si="149"/>
        <v>9</v>
      </c>
      <c r="R571" s="7">
        <f t="shared" si="141"/>
        <v>81.818181818181827</v>
      </c>
      <c r="S571" s="1" t="b">
        <f t="shared" si="142"/>
        <v>1</v>
      </c>
      <c r="T571" s="1">
        <v>314850</v>
      </c>
      <c r="U571" s="1" t="s">
        <v>611</v>
      </c>
      <c r="V571" s="1">
        <v>91</v>
      </c>
      <c r="W571" s="1">
        <v>104</v>
      </c>
      <c r="X571" s="1">
        <v>92</v>
      </c>
      <c r="Y571" s="1">
        <v>107</v>
      </c>
      <c r="Z571" s="1">
        <v>92</v>
      </c>
      <c r="AA571" s="1">
        <v>107</v>
      </c>
      <c r="AB571" s="7">
        <f t="shared" si="156"/>
        <v>-14.285714285714285</v>
      </c>
      <c r="AC571" s="7">
        <f t="shared" si="157"/>
        <v>-16.304347826086957</v>
      </c>
      <c r="AD571" s="7">
        <f t="shared" si="143"/>
        <v>-16.304347826086957</v>
      </c>
      <c r="AE571" s="1" t="b">
        <f t="shared" si="158"/>
        <v>0</v>
      </c>
      <c r="AF571" s="1">
        <v>314850</v>
      </c>
      <c r="AG571" s="1" t="s">
        <v>611</v>
      </c>
      <c r="AH571" s="1">
        <v>92</v>
      </c>
      <c r="AI571" s="1">
        <v>110</v>
      </c>
      <c r="AJ571" s="7">
        <f t="shared" si="145"/>
        <v>-19.565217391304348</v>
      </c>
      <c r="AK571" s="1" t="b">
        <f t="shared" si="159"/>
        <v>0</v>
      </c>
      <c r="AL571" s="1">
        <v>314850</v>
      </c>
      <c r="AM571" s="1" t="s">
        <v>611</v>
      </c>
      <c r="AN571" s="1">
        <v>94</v>
      </c>
      <c r="AO571" s="1">
        <v>110</v>
      </c>
      <c r="AP571" s="7">
        <f t="shared" si="147"/>
        <v>-17.021276595744681</v>
      </c>
      <c r="AQ571" s="1" t="b">
        <f t="shared" si="148"/>
        <v>0</v>
      </c>
      <c r="AR571" s="1">
        <v>314850</v>
      </c>
      <c r="AS571" s="1" t="s">
        <v>611</v>
      </c>
      <c r="AT571" s="4" t="str">
        <f t="shared" si="150"/>
        <v>N</v>
      </c>
      <c r="AU571" s="4" t="str">
        <f t="shared" si="151"/>
        <v>S</v>
      </c>
      <c r="AV571" s="4" t="str">
        <f t="shared" si="152"/>
        <v>N</v>
      </c>
      <c r="AW571" s="4" t="str">
        <f t="shared" si="153"/>
        <v>N</v>
      </c>
      <c r="AX571" s="4" t="str">
        <f t="shared" si="154"/>
        <v>N</v>
      </c>
      <c r="AY571" s="4" t="str">
        <f t="shared" si="155"/>
        <v>Risco Baixo</v>
      </c>
    </row>
    <row r="572" spans="1:51" ht="16.5" x14ac:dyDescent="0.3">
      <c r="A572" s="1" t="s">
        <v>1414</v>
      </c>
      <c r="B572" s="1" t="s">
        <v>612</v>
      </c>
      <c r="C572">
        <v>208</v>
      </c>
      <c r="D572" s="5">
        <v>17272</v>
      </c>
      <c r="E572" s="6">
        <f t="shared" si="140"/>
        <v>1.2042612320518757</v>
      </c>
      <c r="F572" s="7">
        <v>98.5</v>
      </c>
      <c r="G572" s="7">
        <v>76.69</v>
      </c>
      <c r="H572" s="7">
        <v>166.17</v>
      </c>
      <c r="I572" s="7">
        <v>78.95</v>
      </c>
      <c r="J572" s="7">
        <v>87.22</v>
      </c>
      <c r="K572" s="7">
        <v>89.47</v>
      </c>
      <c r="L572" s="7">
        <v>87.22</v>
      </c>
      <c r="M572" s="7">
        <v>83.46</v>
      </c>
      <c r="N572" s="1">
        <v>94.74</v>
      </c>
      <c r="O572" s="7">
        <v>78.95</v>
      </c>
      <c r="P572" s="7">
        <v>92.48</v>
      </c>
      <c r="Q572" s="12">
        <f t="shared" si="149"/>
        <v>2</v>
      </c>
      <c r="R572" s="7">
        <f t="shared" si="141"/>
        <v>18.181818181818183</v>
      </c>
      <c r="S572" s="1" t="b">
        <f t="shared" si="142"/>
        <v>1</v>
      </c>
      <c r="T572" s="1">
        <v>314860</v>
      </c>
      <c r="U572" s="1" t="s">
        <v>612</v>
      </c>
      <c r="V572" s="1">
        <v>195</v>
      </c>
      <c r="W572" s="1">
        <v>196</v>
      </c>
      <c r="X572" s="1">
        <v>205</v>
      </c>
      <c r="Y572" s="1">
        <v>204</v>
      </c>
      <c r="Z572" s="1">
        <v>205</v>
      </c>
      <c r="AA572" s="1">
        <v>204</v>
      </c>
      <c r="AB572" s="7">
        <f t="shared" si="156"/>
        <v>-0.51282051282051277</v>
      </c>
      <c r="AC572" s="7">
        <f t="shared" si="157"/>
        <v>0.48780487804878048</v>
      </c>
      <c r="AD572" s="7">
        <f t="shared" si="143"/>
        <v>0.48780487804878048</v>
      </c>
      <c r="AE572" s="1" t="b">
        <f t="shared" si="158"/>
        <v>0</v>
      </c>
      <c r="AF572" s="1">
        <v>314860</v>
      </c>
      <c r="AG572" s="1" t="s">
        <v>612</v>
      </c>
      <c r="AH572" s="1">
        <v>206</v>
      </c>
      <c r="AI572" s="1">
        <v>200</v>
      </c>
      <c r="AJ572" s="7">
        <f t="shared" si="145"/>
        <v>2.912621359223301</v>
      </c>
      <c r="AK572" s="1" t="b">
        <f t="shared" si="159"/>
        <v>0</v>
      </c>
      <c r="AL572" s="1">
        <v>314860</v>
      </c>
      <c r="AM572" s="1" t="s">
        <v>612</v>
      </c>
      <c r="AN572" s="1">
        <v>202</v>
      </c>
      <c r="AO572" s="1">
        <v>151</v>
      </c>
      <c r="AP572" s="7">
        <f t="shared" si="147"/>
        <v>25.247524752475247</v>
      </c>
      <c r="AQ572" s="1" t="b">
        <f t="shared" si="148"/>
        <v>0</v>
      </c>
      <c r="AR572" s="1">
        <v>314860</v>
      </c>
      <c r="AS572" s="1" t="s">
        <v>612</v>
      </c>
      <c r="AT572" s="4" t="str">
        <f t="shared" si="150"/>
        <v>N</v>
      </c>
      <c r="AU572" s="4" t="str">
        <f t="shared" si="151"/>
        <v>N</v>
      </c>
      <c r="AV572" s="4" t="str">
        <f t="shared" si="152"/>
        <v>N</v>
      </c>
      <c r="AW572" s="4" t="str">
        <f t="shared" si="153"/>
        <v>S</v>
      </c>
      <c r="AX572" s="4" t="str">
        <f t="shared" si="154"/>
        <v>N</v>
      </c>
      <c r="AY572" s="4" t="str">
        <f t="shared" si="155"/>
        <v>Risco Alto</v>
      </c>
    </row>
    <row r="573" spans="1:51" ht="16.5" x14ac:dyDescent="0.3">
      <c r="A573" s="1" t="s">
        <v>1985</v>
      </c>
      <c r="B573" s="1" t="s">
        <v>613</v>
      </c>
      <c r="C573">
        <v>308</v>
      </c>
      <c r="D573" s="5">
        <v>23874</v>
      </c>
      <c r="E573" s="6">
        <f t="shared" si="140"/>
        <v>1.2901063918907598</v>
      </c>
      <c r="F573" s="7">
        <v>72.44</v>
      </c>
      <c r="G573" s="7">
        <v>60.89</v>
      </c>
      <c r="H573" s="7">
        <v>66.22</v>
      </c>
      <c r="I573" s="7">
        <v>59.11</v>
      </c>
      <c r="J573" s="7">
        <v>59.11</v>
      </c>
      <c r="K573" s="7">
        <v>64.44</v>
      </c>
      <c r="L573" s="7">
        <v>56.89</v>
      </c>
      <c r="M573" s="7">
        <v>59.11</v>
      </c>
      <c r="N573" s="1">
        <v>65.78</v>
      </c>
      <c r="O573" s="7">
        <v>55.11</v>
      </c>
      <c r="P573" s="7">
        <v>51.56</v>
      </c>
      <c r="Q573" s="12">
        <f t="shared" si="149"/>
        <v>0</v>
      </c>
      <c r="R573" s="7">
        <f t="shared" si="141"/>
        <v>0</v>
      </c>
      <c r="S573" s="1" t="b">
        <f t="shared" si="142"/>
        <v>1</v>
      </c>
      <c r="T573" s="1">
        <v>314870</v>
      </c>
      <c r="U573" s="1" t="s">
        <v>613</v>
      </c>
      <c r="V573" s="1">
        <v>309</v>
      </c>
      <c r="W573" s="1">
        <v>320</v>
      </c>
      <c r="X573" s="1">
        <v>313</v>
      </c>
      <c r="Y573" s="1">
        <v>326</v>
      </c>
      <c r="Z573" s="1">
        <v>313</v>
      </c>
      <c r="AA573" s="1">
        <v>326</v>
      </c>
      <c r="AB573" s="7">
        <f t="shared" si="156"/>
        <v>-3.5598705501618122</v>
      </c>
      <c r="AC573" s="7">
        <f t="shared" si="157"/>
        <v>-4.1533546325878596</v>
      </c>
      <c r="AD573" s="7">
        <f t="shared" si="143"/>
        <v>-4.1533546325878596</v>
      </c>
      <c r="AE573" s="1" t="b">
        <f t="shared" si="158"/>
        <v>0</v>
      </c>
      <c r="AF573" s="1">
        <v>314870</v>
      </c>
      <c r="AG573" s="1" t="s">
        <v>613</v>
      </c>
      <c r="AH573" s="1">
        <v>304</v>
      </c>
      <c r="AI573" s="1">
        <v>319</v>
      </c>
      <c r="AJ573" s="7">
        <f t="shared" si="145"/>
        <v>-4.9342105263157894</v>
      </c>
      <c r="AK573" s="1" t="b">
        <f t="shared" si="159"/>
        <v>0</v>
      </c>
      <c r="AL573" s="1">
        <v>314870</v>
      </c>
      <c r="AM573" s="1" t="s">
        <v>613</v>
      </c>
      <c r="AN573" s="1">
        <v>320</v>
      </c>
      <c r="AO573" s="1">
        <v>318</v>
      </c>
      <c r="AP573" s="7">
        <f t="shared" si="147"/>
        <v>0.625</v>
      </c>
      <c r="AQ573" s="1" t="b">
        <f t="shared" si="148"/>
        <v>0</v>
      </c>
      <c r="AR573" s="1">
        <v>314870</v>
      </c>
      <c r="AS573" s="1" t="s">
        <v>613</v>
      </c>
      <c r="AT573" s="4" t="str">
        <f t="shared" si="150"/>
        <v>N</v>
      </c>
      <c r="AU573" s="4" t="str">
        <f t="shared" si="151"/>
        <v>N</v>
      </c>
      <c r="AV573" s="4" t="str">
        <f t="shared" si="152"/>
        <v>N</v>
      </c>
      <c r="AW573" s="4" t="str">
        <f t="shared" si="153"/>
        <v>S</v>
      </c>
      <c r="AX573" s="4" t="str">
        <f t="shared" si="154"/>
        <v>N</v>
      </c>
      <c r="AY573" s="4" t="str">
        <f t="shared" si="155"/>
        <v>Risco Alto</v>
      </c>
    </row>
    <row r="574" spans="1:51" ht="16.5" x14ac:dyDescent="0.3">
      <c r="A574" s="1" t="s">
        <v>1729</v>
      </c>
      <c r="B574" s="1" t="s">
        <v>614</v>
      </c>
      <c r="C574">
        <v>87</v>
      </c>
      <c r="D574" s="5">
        <v>6739</v>
      </c>
      <c r="E574" s="6">
        <f t="shared" si="140"/>
        <v>1.2909927288915271</v>
      </c>
      <c r="F574" s="7">
        <v>55.17</v>
      </c>
      <c r="G574" s="7">
        <v>46.55</v>
      </c>
      <c r="H574" s="7">
        <v>41.38</v>
      </c>
      <c r="I574" s="7">
        <v>44.83</v>
      </c>
      <c r="J574" s="7">
        <v>56.9</v>
      </c>
      <c r="K574" s="7">
        <v>58.62</v>
      </c>
      <c r="L574" s="7">
        <v>56.9</v>
      </c>
      <c r="M574" s="7">
        <v>56.9</v>
      </c>
      <c r="N574" s="1">
        <v>63.79</v>
      </c>
      <c r="O574" s="7">
        <v>55.17</v>
      </c>
      <c r="P574" s="7">
        <v>51.72</v>
      </c>
      <c r="Q574" s="12">
        <f t="shared" si="149"/>
        <v>0</v>
      </c>
      <c r="R574" s="7">
        <f t="shared" si="141"/>
        <v>0</v>
      </c>
      <c r="S574" s="1" t="b">
        <f t="shared" si="142"/>
        <v>1</v>
      </c>
      <c r="T574" s="1">
        <v>314875</v>
      </c>
      <c r="U574" s="1" t="s">
        <v>614</v>
      </c>
      <c r="V574" s="1">
        <v>69</v>
      </c>
      <c r="W574" s="1">
        <v>71</v>
      </c>
      <c r="X574" s="1">
        <v>70</v>
      </c>
      <c r="Y574" s="1">
        <v>72</v>
      </c>
      <c r="Z574" s="1">
        <v>70</v>
      </c>
      <c r="AA574" s="1">
        <v>72</v>
      </c>
      <c r="AB574" s="7">
        <f t="shared" si="156"/>
        <v>-2.8985507246376812</v>
      </c>
      <c r="AC574" s="7">
        <f t="shared" si="157"/>
        <v>-2.8571428571428572</v>
      </c>
      <c r="AD574" s="7">
        <f t="shared" si="143"/>
        <v>-2.8571428571428572</v>
      </c>
      <c r="AE574" s="1" t="b">
        <f t="shared" si="158"/>
        <v>0</v>
      </c>
      <c r="AF574" s="1">
        <v>314875</v>
      </c>
      <c r="AG574" s="1" t="s">
        <v>614</v>
      </c>
      <c r="AH574" s="1">
        <v>73</v>
      </c>
      <c r="AI574" s="1">
        <v>60</v>
      </c>
      <c r="AJ574" s="7">
        <f t="shared" si="145"/>
        <v>17.80821917808219</v>
      </c>
      <c r="AK574" s="1" t="b">
        <f t="shared" si="159"/>
        <v>0</v>
      </c>
      <c r="AL574" s="1">
        <v>314875</v>
      </c>
      <c r="AM574" s="1" t="s">
        <v>614</v>
      </c>
      <c r="AN574" s="1">
        <v>72</v>
      </c>
      <c r="AO574" s="1">
        <v>61</v>
      </c>
      <c r="AP574" s="7">
        <f t="shared" si="147"/>
        <v>15.277777777777779</v>
      </c>
      <c r="AQ574" s="1" t="b">
        <f t="shared" si="148"/>
        <v>0</v>
      </c>
      <c r="AR574" s="1">
        <v>314875</v>
      </c>
      <c r="AS574" s="1" t="s">
        <v>614</v>
      </c>
      <c r="AT574" s="4" t="str">
        <f t="shared" si="150"/>
        <v>N</v>
      </c>
      <c r="AU574" s="4" t="str">
        <f t="shared" si="151"/>
        <v>N</v>
      </c>
      <c r="AV574" s="4" t="str">
        <f t="shared" si="152"/>
        <v>N</v>
      </c>
      <c r="AW574" s="4" t="str">
        <f t="shared" si="153"/>
        <v>S</v>
      </c>
      <c r="AX574" s="4" t="str">
        <f t="shared" si="154"/>
        <v>N</v>
      </c>
      <c r="AY574" s="4" t="str">
        <f t="shared" si="155"/>
        <v>Risco Alto</v>
      </c>
    </row>
    <row r="575" spans="1:51" ht="16.5" x14ac:dyDescent="0.3">
      <c r="A575" s="1" t="s">
        <v>2039</v>
      </c>
      <c r="B575" s="1" t="s">
        <v>615</v>
      </c>
      <c r="C575">
        <v>35</v>
      </c>
      <c r="D575" s="5">
        <v>3361</v>
      </c>
      <c r="E575" s="6">
        <f t="shared" si="140"/>
        <v>1.0413567390657543</v>
      </c>
      <c r="F575" s="7">
        <v>71.430000000000007</v>
      </c>
      <c r="G575" s="7">
        <v>53.57</v>
      </c>
      <c r="H575" s="7">
        <v>60.71</v>
      </c>
      <c r="I575" s="7">
        <v>60.71</v>
      </c>
      <c r="J575" s="7">
        <v>60.71</v>
      </c>
      <c r="K575" s="7">
        <v>71.430000000000007</v>
      </c>
      <c r="L575" s="7">
        <v>60.71</v>
      </c>
      <c r="M575" s="7">
        <v>57.14</v>
      </c>
      <c r="N575" s="1">
        <v>103.57</v>
      </c>
      <c r="O575" s="7">
        <v>82.14</v>
      </c>
      <c r="P575" s="7">
        <v>67.86</v>
      </c>
      <c r="Q575" s="12">
        <f t="shared" si="149"/>
        <v>1</v>
      </c>
      <c r="R575" s="7">
        <f t="shared" si="141"/>
        <v>9.0909090909090917</v>
      </c>
      <c r="S575" s="1" t="b">
        <f t="shared" si="142"/>
        <v>1</v>
      </c>
      <c r="T575" s="1">
        <v>314880</v>
      </c>
      <c r="U575" s="1" t="s">
        <v>615</v>
      </c>
      <c r="V575" s="1">
        <v>32</v>
      </c>
      <c r="W575" s="1">
        <v>35</v>
      </c>
      <c r="X575" s="1">
        <v>35</v>
      </c>
      <c r="Y575" s="1">
        <v>37</v>
      </c>
      <c r="Z575" s="1">
        <v>35</v>
      </c>
      <c r="AA575" s="1">
        <v>37</v>
      </c>
      <c r="AB575" s="7">
        <f t="shared" si="156"/>
        <v>-9.375</v>
      </c>
      <c r="AC575" s="7">
        <f t="shared" si="157"/>
        <v>-5.7142857142857144</v>
      </c>
      <c r="AD575" s="7">
        <f t="shared" si="143"/>
        <v>-5.7142857142857144</v>
      </c>
      <c r="AE575" s="1" t="b">
        <f t="shared" si="158"/>
        <v>0</v>
      </c>
      <c r="AF575" s="1">
        <v>314880</v>
      </c>
      <c r="AG575" s="1" t="s">
        <v>615</v>
      </c>
      <c r="AH575" s="1">
        <v>35</v>
      </c>
      <c r="AI575" s="1">
        <v>29</v>
      </c>
      <c r="AJ575" s="7">
        <f t="shared" si="145"/>
        <v>17.142857142857142</v>
      </c>
      <c r="AK575" s="1" t="b">
        <f t="shared" si="159"/>
        <v>0</v>
      </c>
      <c r="AL575" s="1">
        <v>314880</v>
      </c>
      <c r="AM575" s="1" t="s">
        <v>615</v>
      </c>
      <c r="AN575" s="1">
        <v>35</v>
      </c>
      <c r="AO575" s="1">
        <v>30</v>
      </c>
      <c r="AP575" s="7">
        <f t="shared" si="147"/>
        <v>14.285714285714285</v>
      </c>
      <c r="AQ575" s="1" t="b">
        <f t="shared" si="148"/>
        <v>0</v>
      </c>
      <c r="AR575" s="1">
        <v>314880</v>
      </c>
      <c r="AS575" s="1" t="s">
        <v>615</v>
      </c>
      <c r="AT575" s="4" t="str">
        <f t="shared" si="150"/>
        <v>N</v>
      </c>
      <c r="AU575" s="4" t="str">
        <f t="shared" si="151"/>
        <v>N</v>
      </c>
      <c r="AV575" s="4" t="str">
        <f t="shared" si="152"/>
        <v>N</v>
      </c>
      <c r="AW575" s="4" t="str">
        <f t="shared" si="153"/>
        <v>S</v>
      </c>
      <c r="AX575" s="4" t="str">
        <f t="shared" si="154"/>
        <v>N</v>
      </c>
      <c r="AY575" s="4" t="str">
        <f t="shared" si="155"/>
        <v>Risco Alto</v>
      </c>
    </row>
    <row r="576" spans="1:51" ht="16.5" x14ac:dyDescent="0.3">
      <c r="A576" s="1" t="s">
        <v>1322</v>
      </c>
      <c r="B576" s="1" t="s">
        <v>616</v>
      </c>
      <c r="C576">
        <v>34</v>
      </c>
      <c r="D576" s="5">
        <v>3885</v>
      </c>
      <c r="E576" s="6">
        <f t="shared" si="140"/>
        <v>0.87516087516087515</v>
      </c>
      <c r="F576" s="7">
        <v>108.7</v>
      </c>
      <c r="G576" s="7">
        <v>95.65</v>
      </c>
      <c r="H576" s="7">
        <v>73.91</v>
      </c>
      <c r="I576" s="7">
        <v>104.35</v>
      </c>
      <c r="J576" s="7">
        <v>100</v>
      </c>
      <c r="K576" s="7">
        <v>100</v>
      </c>
      <c r="L576" s="7">
        <v>100</v>
      </c>
      <c r="M576" s="7">
        <v>100</v>
      </c>
      <c r="N576" s="1">
        <v>113.04</v>
      </c>
      <c r="O576" s="7">
        <v>86.96</v>
      </c>
      <c r="P576" s="7">
        <v>100</v>
      </c>
      <c r="Q576" s="12">
        <f t="shared" si="149"/>
        <v>9</v>
      </c>
      <c r="R576" s="7">
        <f t="shared" si="141"/>
        <v>81.818181818181827</v>
      </c>
      <c r="S576" s="1" t="b">
        <f t="shared" si="142"/>
        <v>1</v>
      </c>
      <c r="T576" s="1">
        <v>314890</v>
      </c>
      <c r="U576" s="1" t="s">
        <v>616</v>
      </c>
      <c r="V576" s="1">
        <v>37</v>
      </c>
      <c r="W576" s="1">
        <v>35</v>
      </c>
      <c r="X576" s="1">
        <v>36</v>
      </c>
      <c r="Y576" s="1">
        <v>35</v>
      </c>
      <c r="Z576" s="1">
        <v>36</v>
      </c>
      <c r="AA576" s="1">
        <v>35</v>
      </c>
      <c r="AB576" s="7">
        <f t="shared" si="156"/>
        <v>5.4054054054054053</v>
      </c>
      <c r="AC576" s="7">
        <f t="shared" si="157"/>
        <v>2.7777777777777777</v>
      </c>
      <c r="AD576" s="7">
        <f t="shared" si="143"/>
        <v>2.7777777777777777</v>
      </c>
      <c r="AE576" s="1" t="b">
        <f t="shared" si="158"/>
        <v>0</v>
      </c>
      <c r="AF576" s="1">
        <v>314890</v>
      </c>
      <c r="AG576" s="1" t="s">
        <v>616</v>
      </c>
      <c r="AH576" s="1">
        <v>37</v>
      </c>
      <c r="AI576" s="1">
        <v>32</v>
      </c>
      <c r="AJ576" s="7">
        <f t="shared" si="145"/>
        <v>13.513513513513514</v>
      </c>
      <c r="AK576" s="1" t="b">
        <f t="shared" si="159"/>
        <v>0</v>
      </c>
      <c r="AL576" s="1">
        <v>314890</v>
      </c>
      <c r="AM576" s="1" t="s">
        <v>616</v>
      </c>
      <c r="AN576" s="1">
        <v>37</v>
      </c>
      <c r="AO576" s="1">
        <v>29</v>
      </c>
      <c r="AP576" s="7">
        <f t="shared" si="147"/>
        <v>21.621621621621621</v>
      </c>
      <c r="AQ576" s="1" t="b">
        <f t="shared" si="148"/>
        <v>0</v>
      </c>
      <c r="AR576" s="1">
        <v>314890</v>
      </c>
      <c r="AS576" s="1" t="s">
        <v>616</v>
      </c>
      <c r="AT576" s="4" t="str">
        <f t="shared" si="150"/>
        <v>N</v>
      </c>
      <c r="AU576" s="4" t="str">
        <f t="shared" si="151"/>
        <v>S</v>
      </c>
      <c r="AV576" s="4" t="str">
        <f t="shared" si="152"/>
        <v>N</v>
      </c>
      <c r="AW576" s="4" t="str">
        <f t="shared" si="153"/>
        <v>N</v>
      </c>
      <c r="AX576" s="4" t="str">
        <f t="shared" si="154"/>
        <v>N</v>
      </c>
      <c r="AY576" s="4" t="str">
        <f t="shared" si="155"/>
        <v>Risco Baixo</v>
      </c>
    </row>
    <row r="577" spans="1:51" ht="16.5" x14ac:dyDescent="0.3">
      <c r="A577" s="1" t="s">
        <v>1731</v>
      </c>
      <c r="B577" s="1" t="s">
        <v>617</v>
      </c>
      <c r="C577">
        <v>34</v>
      </c>
      <c r="D577" s="5">
        <v>2247</v>
      </c>
      <c r="E577" s="6">
        <f t="shared" si="140"/>
        <v>1.5131286159323543</v>
      </c>
      <c r="F577" s="7">
        <v>83.33</v>
      </c>
      <c r="G577" s="7">
        <v>150</v>
      </c>
      <c r="H577" s="7">
        <v>83.33</v>
      </c>
      <c r="I577" s="7">
        <v>144.44</v>
      </c>
      <c r="J577" s="7">
        <v>161.11000000000001</v>
      </c>
      <c r="K577" s="7">
        <v>138.88999999999999</v>
      </c>
      <c r="L577" s="7">
        <v>161.11000000000001</v>
      </c>
      <c r="M577" s="7">
        <v>161.11000000000001</v>
      </c>
      <c r="N577" s="1">
        <v>161.11000000000001</v>
      </c>
      <c r="O577" s="7">
        <v>127.78</v>
      </c>
      <c r="P577" s="7">
        <v>150</v>
      </c>
      <c r="Q577" s="12">
        <f t="shared" si="149"/>
        <v>9</v>
      </c>
      <c r="R577" s="7">
        <f t="shared" si="141"/>
        <v>81.818181818181827</v>
      </c>
      <c r="S577" s="1" t="b">
        <f t="shared" si="142"/>
        <v>1</v>
      </c>
      <c r="T577" s="1">
        <v>314900</v>
      </c>
      <c r="U577" s="1" t="s">
        <v>617</v>
      </c>
      <c r="V577" s="1">
        <v>22</v>
      </c>
      <c r="W577" s="1">
        <v>27</v>
      </c>
      <c r="X577" s="1">
        <v>23</v>
      </c>
      <c r="Y577" s="1">
        <v>28</v>
      </c>
      <c r="Z577" s="1">
        <v>23</v>
      </c>
      <c r="AA577" s="1">
        <v>28</v>
      </c>
      <c r="AB577" s="7">
        <f t="shared" si="156"/>
        <v>-22.727272727272727</v>
      </c>
      <c r="AC577" s="7">
        <f t="shared" si="157"/>
        <v>-21.739130434782609</v>
      </c>
      <c r="AD577" s="7">
        <f t="shared" si="143"/>
        <v>-21.739130434782609</v>
      </c>
      <c r="AE577" s="1" t="b">
        <f t="shared" si="158"/>
        <v>0</v>
      </c>
      <c r="AF577" s="1">
        <v>314900</v>
      </c>
      <c r="AG577" s="1" t="s">
        <v>617</v>
      </c>
      <c r="AH577" s="1">
        <v>23</v>
      </c>
      <c r="AI577" s="1">
        <v>31</v>
      </c>
      <c r="AJ577" s="7">
        <f t="shared" si="145"/>
        <v>-34.782608695652172</v>
      </c>
      <c r="AK577" s="1" t="b">
        <f t="shared" si="159"/>
        <v>0</v>
      </c>
      <c r="AL577" s="1">
        <v>314900</v>
      </c>
      <c r="AM577" s="1" t="s">
        <v>617</v>
      </c>
      <c r="AN577" s="1">
        <v>23</v>
      </c>
      <c r="AO577" s="1">
        <v>31</v>
      </c>
      <c r="AP577" s="7">
        <f t="shared" si="147"/>
        <v>-34.782608695652172</v>
      </c>
      <c r="AQ577" s="1" t="b">
        <f t="shared" si="148"/>
        <v>0</v>
      </c>
      <c r="AR577" s="1">
        <v>314900</v>
      </c>
      <c r="AS577" s="1" t="s">
        <v>617</v>
      </c>
      <c r="AT577" s="4" t="str">
        <f t="shared" si="150"/>
        <v>N</v>
      </c>
      <c r="AU577" s="4" t="str">
        <f t="shared" si="151"/>
        <v>S</v>
      </c>
      <c r="AV577" s="4" t="str">
        <f t="shared" si="152"/>
        <v>N</v>
      </c>
      <c r="AW577" s="4" t="str">
        <f t="shared" si="153"/>
        <v>N</v>
      </c>
      <c r="AX577" s="4" t="str">
        <f t="shared" si="154"/>
        <v>N</v>
      </c>
      <c r="AY577" s="4" t="str">
        <f t="shared" si="155"/>
        <v>Risco Baixo</v>
      </c>
    </row>
    <row r="578" spans="1:51" ht="16.5" x14ac:dyDescent="0.3">
      <c r="A578" s="1" t="s">
        <v>2143</v>
      </c>
      <c r="B578" s="1" t="s">
        <v>618</v>
      </c>
      <c r="C578">
        <v>130</v>
      </c>
      <c r="D578" s="5">
        <v>11386</v>
      </c>
      <c r="E578" s="6">
        <f t="shared" si="140"/>
        <v>1.1417530300368874</v>
      </c>
      <c r="F578" s="7">
        <v>40.909999999999997</v>
      </c>
      <c r="G578" s="7">
        <v>107.95</v>
      </c>
      <c r="H578" s="7">
        <v>46.59</v>
      </c>
      <c r="I578" s="7">
        <v>96.59</v>
      </c>
      <c r="J578" s="7">
        <v>97.73</v>
      </c>
      <c r="K578" s="7">
        <v>107.95</v>
      </c>
      <c r="L578" s="7">
        <v>96.59</v>
      </c>
      <c r="M578" s="7">
        <v>101.14</v>
      </c>
      <c r="N578" s="1">
        <v>93.18</v>
      </c>
      <c r="O578" s="7">
        <v>92.05</v>
      </c>
      <c r="P578" s="7">
        <v>80.680000000000007</v>
      </c>
      <c r="Q578" s="12">
        <f t="shared" si="149"/>
        <v>6</v>
      </c>
      <c r="R578" s="7">
        <f t="shared" si="141"/>
        <v>54.54545454545454</v>
      </c>
      <c r="S578" s="1" t="b">
        <f t="shared" si="142"/>
        <v>1</v>
      </c>
      <c r="T578" s="1">
        <v>314910</v>
      </c>
      <c r="U578" s="1" t="s">
        <v>618</v>
      </c>
      <c r="V578" s="1">
        <v>136</v>
      </c>
      <c r="W578" s="1">
        <v>138</v>
      </c>
      <c r="X578" s="1">
        <v>137</v>
      </c>
      <c r="Y578" s="1">
        <v>137</v>
      </c>
      <c r="Z578" s="1">
        <v>137</v>
      </c>
      <c r="AA578" s="1">
        <v>137</v>
      </c>
      <c r="AB578" s="7">
        <f t="shared" si="156"/>
        <v>-1.4705882352941175</v>
      </c>
      <c r="AC578" s="7">
        <f t="shared" si="157"/>
        <v>0</v>
      </c>
      <c r="AD578" s="7">
        <f t="shared" si="143"/>
        <v>0</v>
      </c>
      <c r="AE578" s="1" t="b">
        <f t="shared" si="158"/>
        <v>0</v>
      </c>
      <c r="AF578" s="1">
        <v>314910</v>
      </c>
      <c r="AG578" s="1" t="s">
        <v>618</v>
      </c>
      <c r="AH578" s="1">
        <v>139</v>
      </c>
      <c r="AI578" s="1">
        <v>125</v>
      </c>
      <c r="AJ578" s="7">
        <f t="shared" si="145"/>
        <v>10.071942446043165</v>
      </c>
      <c r="AK578" s="1" t="b">
        <f t="shared" si="159"/>
        <v>0</v>
      </c>
      <c r="AL578" s="1">
        <v>314910</v>
      </c>
      <c r="AM578" s="1" t="s">
        <v>618</v>
      </c>
      <c r="AN578" s="1">
        <v>138</v>
      </c>
      <c r="AO578" s="1">
        <v>97</v>
      </c>
      <c r="AP578" s="7">
        <f t="shared" si="147"/>
        <v>29.710144927536231</v>
      </c>
      <c r="AQ578" s="1" t="b">
        <f t="shared" si="148"/>
        <v>0</v>
      </c>
      <c r="AR578" s="1">
        <v>314910</v>
      </c>
      <c r="AS578" s="1" t="s">
        <v>618</v>
      </c>
      <c r="AT578" s="4" t="str">
        <f t="shared" si="150"/>
        <v>N</v>
      </c>
      <c r="AU578" s="4" t="str">
        <f t="shared" si="151"/>
        <v>N</v>
      </c>
      <c r="AV578" s="4" t="str">
        <f t="shared" si="152"/>
        <v>N</v>
      </c>
      <c r="AW578" s="4" t="str">
        <f t="shared" si="153"/>
        <v>S</v>
      </c>
      <c r="AX578" s="4" t="str">
        <f t="shared" si="154"/>
        <v>N</v>
      </c>
      <c r="AY578" s="4" t="str">
        <f t="shared" si="155"/>
        <v>Risco Alto</v>
      </c>
    </row>
    <row r="579" spans="1:51" ht="16.5" x14ac:dyDescent="0.3">
      <c r="A579" s="1" t="s">
        <v>1557</v>
      </c>
      <c r="B579" s="1" t="s">
        <v>619</v>
      </c>
      <c r="C579">
        <v>118</v>
      </c>
      <c r="D579" s="5">
        <v>10534</v>
      </c>
      <c r="E579" s="6">
        <f t="shared" si="140"/>
        <v>1.12018226694513</v>
      </c>
      <c r="F579" s="7">
        <v>1</v>
      </c>
      <c r="G579" s="7">
        <v>61</v>
      </c>
      <c r="H579" s="7" t="s">
        <v>62</v>
      </c>
      <c r="I579" s="7">
        <v>65</v>
      </c>
      <c r="J579" s="7">
        <v>60</v>
      </c>
      <c r="K579" s="7">
        <v>70</v>
      </c>
      <c r="L579" s="7">
        <v>60</v>
      </c>
      <c r="M579" s="7">
        <v>62</v>
      </c>
      <c r="N579" s="1">
        <v>82</v>
      </c>
      <c r="O579" s="7">
        <v>49</v>
      </c>
      <c r="P579" s="7">
        <v>79</v>
      </c>
      <c r="Q579" s="12">
        <f t="shared" si="149"/>
        <v>0</v>
      </c>
      <c r="R579" s="7">
        <f t="shared" si="141"/>
        <v>0</v>
      </c>
      <c r="S579" s="1" t="b">
        <f t="shared" si="142"/>
        <v>1</v>
      </c>
      <c r="T579" s="1">
        <v>314915</v>
      </c>
      <c r="U579" s="1" t="s">
        <v>619</v>
      </c>
      <c r="V579" s="1">
        <v>133</v>
      </c>
      <c r="W579" s="1">
        <v>137</v>
      </c>
      <c r="X579" s="1">
        <v>137</v>
      </c>
      <c r="Y579" s="1">
        <v>135</v>
      </c>
      <c r="Z579" s="1">
        <v>137</v>
      </c>
      <c r="AA579" s="1">
        <v>135</v>
      </c>
      <c r="AB579" s="7">
        <f t="shared" si="156"/>
        <v>-3.007518796992481</v>
      </c>
      <c r="AC579" s="7">
        <f t="shared" si="157"/>
        <v>1.4598540145985401</v>
      </c>
      <c r="AD579" s="7">
        <f t="shared" si="143"/>
        <v>1.4598540145985401</v>
      </c>
      <c r="AE579" s="1" t="b">
        <f t="shared" si="158"/>
        <v>0</v>
      </c>
      <c r="AF579" s="1">
        <v>314915</v>
      </c>
      <c r="AG579" s="1" t="s">
        <v>619</v>
      </c>
      <c r="AH579" s="1">
        <v>136</v>
      </c>
      <c r="AI579" s="1">
        <v>143</v>
      </c>
      <c r="AJ579" s="7">
        <f t="shared" si="145"/>
        <v>-5.1470588235294112</v>
      </c>
      <c r="AK579" s="1" t="b">
        <f t="shared" si="159"/>
        <v>0</v>
      </c>
      <c r="AL579" s="1">
        <v>314915</v>
      </c>
      <c r="AM579" s="1" t="s">
        <v>619</v>
      </c>
      <c r="AN579" s="1">
        <v>137</v>
      </c>
      <c r="AO579" s="1">
        <v>139</v>
      </c>
      <c r="AP579" s="7">
        <f t="shared" si="147"/>
        <v>-1.4598540145985401</v>
      </c>
      <c r="AQ579" s="1" t="b">
        <f t="shared" si="148"/>
        <v>0</v>
      </c>
      <c r="AR579" s="1">
        <v>314915</v>
      </c>
      <c r="AS579" s="1" t="s">
        <v>619</v>
      </c>
      <c r="AT579" s="4" t="str">
        <f t="shared" si="150"/>
        <v>N</v>
      </c>
      <c r="AU579" s="4" t="str">
        <f t="shared" si="151"/>
        <v>N</v>
      </c>
      <c r="AV579" s="4" t="str">
        <f t="shared" si="152"/>
        <v>N</v>
      </c>
      <c r="AW579" s="4" t="str">
        <f t="shared" si="153"/>
        <v>S</v>
      </c>
      <c r="AX579" s="4" t="str">
        <f t="shared" si="154"/>
        <v>N</v>
      </c>
      <c r="AY579" s="4" t="str">
        <f t="shared" si="155"/>
        <v>Risco Alto</v>
      </c>
    </row>
    <row r="580" spans="1:51" ht="16.5" x14ac:dyDescent="0.3">
      <c r="A580" s="1" t="s">
        <v>2448</v>
      </c>
      <c r="B580" s="1" t="s">
        <v>620</v>
      </c>
      <c r="C580">
        <v>43</v>
      </c>
      <c r="D580" s="5">
        <v>3510</v>
      </c>
      <c r="E580" s="6">
        <f t="shared" si="140"/>
        <v>1.225071225071225</v>
      </c>
      <c r="F580" s="7">
        <v>71.430000000000007</v>
      </c>
      <c r="G580" s="7">
        <v>133.33000000000001</v>
      </c>
      <c r="H580" s="7">
        <v>61.9</v>
      </c>
      <c r="I580" s="7">
        <v>152.38</v>
      </c>
      <c r="J580" s="7">
        <v>152.38</v>
      </c>
      <c r="K580" s="7">
        <v>133.33000000000001</v>
      </c>
      <c r="L580" s="7">
        <v>152.38</v>
      </c>
      <c r="M580" s="7">
        <v>147.62</v>
      </c>
      <c r="N580" s="1">
        <v>166.67</v>
      </c>
      <c r="O580" s="7">
        <v>147.62</v>
      </c>
      <c r="P580" s="7">
        <v>138.1</v>
      </c>
      <c r="Q580" s="12">
        <f t="shared" si="149"/>
        <v>9</v>
      </c>
      <c r="R580" s="7">
        <f t="shared" si="141"/>
        <v>81.818181818181827</v>
      </c>
      <c r="S580" s="1" t="b">
        <f t="shared" si="142"/>
        <v>1</v>
      </c>
      <c r="T580" s="1">
        <v>314920</v>
      </c>
      <c r="U580" s="1" t="s">
        <v>620</v>
      </c>
      <c r="V580" s="1">
        <v>46</v>
      </c>
      <c r="W580" s="1">
        <v>43</v>
      </c>
      <c r="X580" s="1">
        <v>48</v>
      </c>
      <c r="Y580" s="1">
        <v>42</v>
      </c>
      <c r="Z580" s="1">
        <v>48</v>
      </c>
      <c r="AA580" s="1">
        <v>42</v>
      </c>
      <c r="AB580" s="7">
        <f t="shared" si="156"/>
        <v>6.5217391304347823</v>
      </c>
      <c r="AC580" s="7">
        <f t="shared" si="157"/>
        <v>12.5</v>
      </c>
      <c r="AD580" s="7">
        <f t="shared" si="143"/>
        <v>12.5</v>
      </c>
      <c r="AE580" s="1" t="b">
        <f t="shared" si="158"/>
        <v>0</v>
      </c>
      <c r="AF580" s="1">
        <v>314920</v>
      </c>
      <c r="AG580" s="1" t="s">
        <v>620</v>
      </c>
      <c r="AH580" s="1">
        <v>47</v>
      </c>
      <c r="AI580" s="1">
        <v>43</v>
      </c>
      <c r="AJ580" s="7">
        <f t="shared" si="145"/>
        <v>8.5106382978723403</v>
      </c>
      <c r="AK580" s="1" t="b">
        <f t="shared" si="159"/>
        <v>0</v>
      </c>
      <c r="AL580" s="1">
        <v>314920</v>
      </c>
      <c r="AM580" s="1" t="s">
        <v>620</v>
      </c>
      <c r="AN580" s="1">
        <v>48</v>
      </c>
      <c r="AO580" s="1">
        <v>35</v>
      </c>
      <c r="AP580" s="7">
        <f t="shared" si="147"/>
        <v>27.083333333333332</v>
      </c>
      <c r="AQ580" s="1" t="b">
        <f t="shared" si="148"/>
        <v>0</v>
      </c>
      <c r="AR580" s="1">
        <v>314920</v>
      </c>
      <c r="AS580" s="1" t="s">
        <v>620</v>
      </c>
      <c r="AT580" s="4" t="str">
        <f t="shared" si="150"/>
        <v>N</v>
      </c>
      <c r="AU580" s="4" t="str">
        <f t="shared" si="151"/>
        <v>S</v>
      </c>
      <c r="AV580" s="4" t="str">
        <f t="shared" si="152"/>
        <v>N</v>
      </c>
      <c r="AW580" s="4" t="str">
        <f t="shared" si="153"/>
        <v>N</v>
      </c>
      <c r="AX580" s="4" t="str">
        <f t="shared" si="154"/>
        <v>N</v>
      </c>
      <c r="AY580" s="4" t="str">
        <f t="shared" si="155"/>
        <v>Risco Baixo</v>
      </c>
    </row>
    <row r="581" spans="1:51" ht="16.5" x14ac:dyDescent="0.3">
      <c r="A581" s="1" t="s">
        <v>1073</v>
      </c>
      <c r="B581" s="1" t="s">
        <v>621</v>
      </c>
      <c r="C581">
        <v>834</v>
      </c>
      <c r="D581" s="5">
        <v>59670</v>
      </c>
      <c r="E581" s="6">
        <f t="shared" ref="E581:E644" si="160">C581/D581*100</f>
        <v>1.3976872800402214</v>
      </c>
      <c r="F581" s="7">
        <v>81.680000000000007</v>
      </c>
      <c r="G581" s="7">
        <v>62.27</v>
      </c>
      <c r="H581" s="7">
        <v>77.290000000000006</v>
      </c>
      <c r="I581" s="7">
        <v>85.71</v>
      </c>
      <c r="J581" s="7">
        <v>82.78</v>
      </c>
      <c r="K581" s="7">
        <v>82.6</v>
      </c>
      <c r="L581" s="7">
        <v>82.78</v>
      </c>
      <c r="M581" s="7">
        <v>82.97</v>
      </c>
      <c r="N581" s="1">
        <v>105.49</v>
      </c>
      <c r="O581" s="7">
        <v>91.03</v>
      </c>
      <c r="P581" s="7">
        <v>91.39</v>
      </c>
      <c r="Q581" s="12">
        <f t="shared" si="149"/>
        <v>1</v>
      </c>
      <c r="R581" s="7">
        <f t="shared" ref="R581:R644" si="161">Q581/11*100</f>
        <v>9.0909090909090917</v>
      </c>
      <c r="S581" s="1" t="b">
        <f t="shared" ref="S581:S644" si="162">U581=B581</f>
        <v>1</v>
      </c>
      <c r="T581" s="1">
        <v>314930</v>
      </c>
      <c r="U581" s="1" t="s">
        <v>621</v>
      </c>
      <c r="V581" s="1">
        <v>854</v>
      </c>
      <c r="W581" s="1">
        <v>866</v>
      </c>
      <c r="X581" s="1">
        <v>861</v>
      </c>
      <c r="Y581" s="1">
        <v>862</v>
      </c>
      <c r="Z581" s="1">
        <v>861</v>
      </c>
      <c r="AA581" s="1">
        <v>862</v>
      </c>
      <c r="AB581" s="7">
        <f t="shared" si="156"/>
        <v>-1.405152224824356</v>
      </c>
      <c r="AC581" s="7">
        <f t="shared" si="157"/>
        <v>-0.11614401858304298</v>
      </c>
      <c r="AD581" s="7">
        <f t="shared" ref="AD581:AD644" si="163">(Z581-AA581)/Z581*100</f>
        <v>-0.11614401858304298</v>
      </c>
      <c r="AE581" s="1" t="b">
        <f t="shared" si="158"/>
        <v>0</v>
      </c>
      <c r="AF581" s="1">
        <v>314930</v>
      </c>
      <c r="AG581" s="1" t="s">
        <v>621</v>
      </c>
      <c r="AH581" s="1">
        <v>860</v>
      </c>
      <c r="AI581" s="1">
        <v>841</v>
      </c>
      <c r="AJ581" s="7">
        <f t="shared" ref="AJ581:AJ644" si="164">(AH581-AI581)/AH581*100</f>
        <v>2.2093023255813953</v>
      </c>
      <c r="AK581" s="1" t="b">
        <f t="shared" si="159"/>
        <v>0</v>
      </c>
      <c r="AL581" s="1">
        <v>314930</v>
      </c>
      <c r="AM581" s="1" t="s">
        <v>621</v>
      </c>
      <c r="AN581" s="1">
        <v>846</v>
      </c>
      <c r="AO581" s="1">
        <v>762</v>
      </c>
      <c r="AP581" s="7">
        <f t="shared" ref="AP581:AP644" si="165">(AN581-AO581)/AN581*100</f>
        <v>9.9290780141843982</v>
      </c>
      <c r="AQ581" s="1" t="b">
        <f t="shared" ref="AQ581:AQ644" si="166">AR581=A581</f>
        <v>0</v>
      </c>
      <c r="AR581" s="1">
        <v>314930</v>
      </c>
      <c r="AS581" s="1" t="s">
        <v>621</v>
      </c>
      <c r="AT581" s="4" t="str">
        <f t="shared" si="150"/>
        <v>N</v>
      </c>
      <c r="AU581" s="4" t="str">
        <f t="shared" si="151"/>
        <v>N</v>
      </c>
      <c r="AV581" s="4" t="str">
        <f t="shared" si="152"/>
        <v>N</v>
      </c>
      <c r="AW581" s="4" t="str">
        <f t="shared" si="153"/>
        <v>S</v>
      </c>
      <c r="AX581" s="4" t="str">
        <f t="shared" si="154"/>
        <v>N</v>
      </c>
      <c r="AY581" s="4" t="str">
        <f t="shared" si="155"/>
        <v>Risco Alto</v>
      </c>
    </row>
    <row r="582" spans="1:51" ht="16.5" x14ac:dyDescent="0.3">
      <c r="A582" s="1" t="s">
        <v>1625</v>
      </c>
      <c r="B582" s="1" t="s">
        <v>622</v>
      </c>
      <c r="C582">
        <v>13</v>
      </c>
      <c r="D582" s="5">
        <v>1785</v>
      </c>
      <c r="E582" s="6">
        <f t="shared" si="160"/>
        <v>0.72829131652661061</v>
      </c>
      <c r="F582" s="7">
        <v>7.69</v>
      </c>
      <c r="G582" s="7">
        <v>100</v>
      </c>
      <c r="H582" s="7" t="s">
        <v>62</v>
      </c>
      <c r="I582" s="7">
        <v>92.31</v>
      </c>
      <c r="J582" s="7">
        <v>107.69</v>
      </c>
      <c r="K582" s="7">
        <v>100</v>
      </c>
      <c r="L582" s="7">
        <v>107.69</v>
      </c>
      <c r="M582" s="7">
        <v>107.69</v>
      </c>
      <c r="N582" s="1">
        <v>130.77000000000001</v>
      </c>
      <c r="O582" s="7">
        <v>107.69</v>
      </c>
      <c r="P582" s="7">
        <v>107.69</v>
      </c>
      <c r="Q582" s="12">
        <f t="shared" ref="Q582:Q645" si="167">COUNTIF(F582:G582,"&gt;=90")+COUNTIF(H582:P582,"&gt;=95")</f>
        <v>8</v>
      </c>
      <c r="R582" s="7">
        <f t="shared" si="161"/>
        <v>72.727272727272734</v>
      </c>
      <c r="S582" s="1" t="b">
        <f t="shared" si="162"/>
        <v>1</v>
      </c>
      <c r="T582" s="1">
        <v>314940</v>
      </c>
      <c r="U582" s="1" t="s">
        <v>622</v>
      </c>
      <c r="V582" s="1">
        <v>21</v>
      </c>
      <c r="W582" s="1">
        <v>27</v>
      </c>
      <c r="X582" s="1">
        <v>19</v>
      </c>
      <c r="Y582" s="1">
        <v>28</v>
      </c>
      <c r="Z582" s="1">
        <v>19</v>
      </c>
      <c r="AA582" s="1">
        <v>28</v>
      </c>
      <c r="AB582" s="7">
        <f t="shared" si="156"/>
        <v>-28.571428571428569</v>
      </c>
      <c r="AC582" s="7">
        <f t="shared" si="157"/>
        <v>-47.368421052631575</v>
      </c>
      <c r="AD582" s="7">
        <f t="shared" si="163"/>
        <v>-47.368421052631575</v>
      </c>
      <c r="AE582" s="1" t="b">
        <f t="shared" si="158"/>
        <v>0</v>
      </c>
      <c r="AF582" s="1">
        <v>314940</v>
      </c>
      <c r="AG582" s="1" t="s">
        <v>622</v>
      </c>
      <c r="AH582" s="1">
        <v>20</v>
      </c>
      <c r="AI582" s="1">
        <v>30</v>
      </c>
      <c r="AJ582" s="7">
        <f t="shared" si="164"/>
        <v>-50</v>
      </c>
      <c r="AK582" s="1" t="b">
        <f t="shared" si="159"/>
        <v>0</v>
      </c>
      <c r="AL582" s="1">
        <v>314940</v>
      </c>
      <c r="AM582" s="1" t="s">
        <v>622</v>
      </c>
      <c r="AN582" s="1">
        <v>20</v>
      </c>
      <c r="AO582" s="1">
        <v>30</v>
      </c>
      <c r="AP582" s="7">
        <f t="shared" si="165"/>
        <v>-50</v>
      </c>
      <c r="AQ582" s="1" t="b">
        <f t="shared" si="166"/>
        <v>0</v>
      </c>
      <c r="AR582" s="1">
        <v>314940</v>
      </c>
      <c r="AS582" s="1" t="s">
        <v>622</v>
      </c>
      <c r="AT582" s="4" t="str">
        <f t="shared" ref="AT582:AT645" si="168">IF(R582=100,"S","N")</f>
        <v>N</v>
      </c>
      <c r="AU582" s="4" t="str">
        <f t="shared" ref="AU582:AU645" si="169">IF(AND(R582&gt;=75,R582&lt;100,COUNTIF(L582:N582,"&gt;=95")=3)=TRUE,"S","N")</f>
        <v>N</v>
      </c>
      <c r="AV582" s="4" t="str">
        <f t="shared" ref="AV582:AV645" si="170">IF(AND(R582&gt;=75,R582&lt;100,COUNTIF(L582:N582,"&gt;=95")&lt;3)=TRUE,"S","N")</f>
        <v>N</v>
      </c>
      <c r="AW582" s="4" t="str">
        <f t="shared" ref="AW582:AW645" si="171">IF(OR(AND(D582&gt;=100000,OR(AB582&gt;=10,AC582&gt;=10,AD582&gt;=10,AJ582&gt;=10,AP582&gt;=10)=FALSE,R582&lt;75),AND(D582&lt;100000,R582&lt;75))=TRUE,"S","N")</f>
        <v>S</v>
      </c>
      <c r="AX582" s="4" t="str">
        <f t="shared" ref="AX582:AX645" si="172">IF(AND(D582&gt;=100000,OR(AB582&gt;=10,AC582&gt;=10,AD582&gt;=10,AJ582&gt;=10,AP582&gt;=10)=TRUE,R582&lt;75)=TRUE,"S","N")</f>
        <v>N</v>
      </c>
      <c r="AY582" s="4" t="str">
        <f t="shared" ref="AY582:AY645" si="173">IF(AT582="S",AT$3,IF(AU582="S",AU$3,IF(AV582="S",AV$3,IF(AW582="S",AW$3,IF(AX582="S",AX$3)))))</f>
        <v>Risco Alto</v>
      </c>
    </row>
    <row r="583" spans="1:51" ht="16.5" x14ac:dyDescent="0.3">
      <c r="A583" s="1" t="s">
        <v>1627</v>
      </c>
      <c r="B583" s="1" t="s">
        <v>623</v>
      </c>
      <c r="C583">
        <v>45</v>
      </c>
      <c r="D583" s="5">
        <v>3188</v>
      </c>
      <c r="E583" s="6">
        <f t="shared" si="160"/>
        <v>1.411543287327478</v>
      </c>
      <c r="F583" s="7" t="s">
        <v>62</v>
      </c>
      <c r="G583" s="7">
        <v>95.24</v>
      </c>
      <c r="H583" s="7" t="s">
        <v>62</v>
      </c>
      <c r="I583" s="7">
        <v>119.05</v>
      </c>
      <c r="J583" s="7">
        <v>85.71</v>
      </c>
      <c r="K583" s="7">
        <v>109.52</v>
      </c>
      <c r="L583" s="7">
        <v>85.71</v>
      </c>
      <c r="M583" s="7">
        <v>71.430000000000007</v>
      </c>
      <c r="N583" s="1">
        <v>142.86000000000001</v>
      </c>
      <c r="O583" s="7">
        <v>104.76</v>
      </c>
      <c r="P583" s="7">
        <v>104.76</v>
      </c>
      <c r="Q583" s="12">
        <f t="shared" si="167"/>
        <v>6</v>
      </c>
      <c r="R583" s="7">
        <f t="shared" si="161"/>
        <v>54.54545454545454</v>
      </c>
      <c r="S583" s="1" t="b">
        <f t="shared" si="162"/>
        <v>1</v>
      </c>
      <c r="T583" s="1">
        <v>314950</v>
      </c>
      <c r="U583" s="1" t="s">
        <v>623</v>
      </c>
      <c r="V583" s="1">
        <v>32</v>
      </c>
      <c r="W583" s="1">
        <v>28</v>
      </c>
      <c r="X583" s="1">
        <v>33</v>
      </c>
      <c r="Y583" s="1">
        <v>27</v>
      </c>
      <c r="Z583" s="1">
        <v>33</v>
      </c>
      <c r="AA583" s="1">
        <v>27</v>
      </c>
      <c r="AB583" s="7">
        <f t="shared" si="156"/>
        <v>12.5</v>
      </c>
      <c r="AC583" s="7">
        <f t="shared" si="157"/>
        <v>18.181818181818183</v>
      </c>
      <c r="AD583" s="7">
        <f t="shared" si="163"/>
        <v>18.181818181818183</v>
      </c>
      <c r="AE583" s="1" t="b">
        <f t="shared" si="158"/>
        <v>0</v>
      </c>
      <c r="AF583" s="1">
        <v>314950</v>
      </c>
      <c r="AG583" s="1" t="s">
        <v>623</v>
      </c>
      <c r="AH583" s="1">
        <v>33</v>
      </c>
      <c r="AI583" s="1">
        <v>17</v>
      </c>
      <c r="AJ583" s="7">
        <f t="shared" si="164"/>
        <v>48.484848484848484</v>
      </c>
      <c r="AK583" s="1" t="b">
        <f t="shared" si="159"/>
        <v>0</v>
      </c>
      <c r="AL583" s="1">
        <v>314950</v>
      </c>
      <c r="AM583" s="1" t="s">
        <v>623</v>
      </c>
      <c r="AN583" s="1">
        <v>33</v>
      </c>
      <c r="AO583" s="1">
        <v>17</v>
      </c>
      <c r="AP583" s="7">
        <f t="shared" si="165"/>
        <v>48.484848484848484</v>
      </c>
      <c r="AQ583" s="1" t="b">
        <f t="shared" si="166"/>
        <v>0</v>
      </c>
      <c r="AR583" s="1">
        <v>314950</v>
      </c>
      <c r="AS583" s="1" t="s">
        <v>623</v>
      </c>
      <c r="AT583" s="4" t="str">
        <f t="shared" si="168"/>
        <v>N</v>
      </c>
      <c r="AU583" s="4" t="str">
        <f t="shared" si="169"/>
        <v>N</v>
      </c>
      <c r="AV583" s="4" t="str">
        <f t="shared" si="170"/>
        <v>N</v>
      </c>
      <c r="AW583" s="4" t="str">
        <f t="shared" si="171"/>
        <v>S</v>
      </c>
      <c r="AX583" s="4" t="str">
        <f t="shared" si="172"/>
        <v>N</v>
      </c>
      <c r="AY583" s="4" t="str">
        <f t="shared" si="173"/>
        <v>Risco Alto</v>
      </c>
    </row>
    <row r="584" spans="1:51" ht="16.5" x14ac:dyDescent="0.3">
      <c r="A584" s="1" t="s">
        <v>2272</v>
      </c>
      <c r="B584" s="1" t="s">
        <v>624</v>
      </c>
      <c r="C584">
        <v>42</v>
      </c>
      <c r="D584" s="5">
        <v>4131</v>
      </c>
      <c r="E584" s="6">
        <f t="shared" si="160"/>
        <v>1.0167029774872911</v>
      </c>
      <c r="F584" s="7">
        <v>109.09</v>
      </c>
      <c r="G584" s="7">
        <v>103.03</v>
      </c>
      <c r="H584" s="7">
        <v>100</v>
      </c>
      <c r="I584" s="7">
        <v>121.21</v>
      </c>
      <c r="J584" s="7">
        <v>112.12</v>
      </c>
      <c r="K584" s="7">
        <v>127.27</v>
      </c>
      <c r="L584" s="7">
        <v>112.12</v>
      </c>
      <c r="M584" s="7">
        <v>109.09</v>
      </c>
      <c r="N584" s="1">
        <v>115.15</v>
      </c>
      <c r="O584" s="7">
        <v>112.12</v>
      </c>
      <c r="P584" s="7">
        <v>106.06</v>
      </c>
      <c r="Q584" s="12">
        <f t="shared" si="167"/>
        <v>11</v>
      </c>
      <c r="R584" s="7">
        <f t="shared" si="161"/>
        <v>100</v>
      </c>
      <c r="S584" s="1" t="b">
        <f t="shared" si="162"/>
        <v>1</v>
      </c>
      <c r="T584" s="1">
        <v>314960</v>
      </c>
      <c r="U584" s="1" t="s">
        <v>624</v>
      </c>
      <c r="V584" s="1">
        <v>54</v>
      </c>
      <c r="W584" s="1">
        <v>58</v>
      </c>
      <c r="X584" s="1">
        <v>56</v>
      </c>
      <c r="Y584" s="1">
        <v>63</v>
      </c>
      <c r="Z584" s="1">
        <v>56</v>
      </c>
      <c r="AA584" s="1">
        <v>63</v>
      </c>
      <c r="AB584" s="7">
        <f t="shared" si="156"/>
        <v>-7.4074074074074066</v>
      </c>
      <c r="AC584" s="7">
        <f t="shared" si="157"/>
        <v>-12.5</v>
      </c>
      <c r="AD584" s="7">
        <f t="shared" si="163"/>
        <v>-12.5</v>
      </c>
      <c r="AE584" s="1" t="b">
        <f t="shared" si="158"/>
        <v>0</v>
      </c>
      <c r="AF584" s="1">
        <v>314960</v>
      </c>
      <c r="AG584" s="1" t="s">
        <v>624</v>
      </c>
      <c r="AH584" s="1">
        <v>56</v>
      </c>
      <c r="AI584" s="1">
        <v>54</v>
      </c>
      <c r="AJ584" s="7">
        <f t="shared" si="164"/>
        <v>3.5714285714285712</v>
      </c>
      <c r="AK584" s="1" t="b">
        <f t="shared" si="159"/>
        <v>0</v>
      </c>
      <c r="AL584" s="1">
        <v>314960</v>
      </c>
      <c r="AM584" s="1" t="s">
        <v>624</v>
      </c>
      <c r="AN584" s="1">
        <v>56</v>
      </c>
      <c r="AO584" s="1">
        <v>54</v>
      </c>
      <c r="AP584" s="7">
        <f t="shared" si="165"/>
        <v>3.5714285714285712</v>
      </c>
      <c r="AQ584" s="1" t="b">
        <f t="shared" si="166"/>
        <v>0</v>
      </c>
      <c r="AR584" s="1">
        <v>314960</v>
      </c>
      <c r="AS584" s="1" t="s">
        <v>624</v>
      </c>
      <c r="AT584" s="4" t="str">
        <f t="shared" si="168"/>
        <v>S</v>
      </c>
      <c r="AU584" s="4" t="str">
        <f t="shared" si="169"/>
        <v>N</v>
      </c>
      <c r="AV584" s="4" t="str">
        <f t="shared" si="170"/>
        <v>N</v>
      </c>
      <c r="AW584" s="4" t="str">
        <f t="shared" si="171"/>
        <v>N</v>
      </c>
      <c r="AX584" s="4" t="str">
        <f t="shared" si="172"/>
        <v>N</v>
      </c>
      <c r="AY584" s="4" t="str">
        <f t="shared" si="173"/>
        <v>Risco muito baixo</v>
      </c>
    </row>
    <row r="585" spans="1:51" ht="16.5" x14ac:dyDescent="0.3">
      <c r="A585" s="1" t="s">
        <v>1324</v>
      </c>
      <c r="B585" s="1" t="s">
        <v>625</v>
      </c>
      <c r="C585">
        <v>157</v>
      </c>
      <c r="D585" s="5">
        <v>9396</v>
      </c>
      <c r="E585" s="6">
        <f t="shared" si="160"/>
        <v>1.6709237973605788</v>
      </c>
      <c r="F585" s="7">
        <v>41.44</v>
      </c>
      <c r="G585" s="7">
        <v>71.17</v>
      </c>
      <c r="H585" s="7">
        <v>36.94</v>
      </c>
      <c r="I585" s="7">
        <v>61.26</v>
      </c>
      <c r="J585" s="7">
        <v>53.15</v>
      </c>
      <c r="K585" s="7">
        <v>72.069999999999993</v>
      </c>
      <c r="L585" s="7">
        <v>53.15</v>
      </c>
      <c r="M585" s="7">
        <v>50.45</v>
      </c>
      <c r="N585" s="1">
        <v>33.33</v>
      </c>
      <c r="O585" s="7">
        <v>46.85</v>
      </c>
      <c r="P585" s="7">
        <v>37.840000000000003</v>
      </c>
      <c r="Q585" s="12">
        <f t="shared" si="167"/>
        <v>0</v>
      </c>
      <c r="R585" s="7">
        <f t="shared" si="161"/>
        <v>0</v>
      </c>
      <c r="S585" s="1" t="b">
        <f t="shared" si="162"/>
        <v>1</v>
      </c>
      <c r="T585" s="1">
        <v>314970</v>
      </c>
      <c r="U585" s="1" t="s">
        <v>625</v>
      </c>
      <c r="V585" s="1">
        <v>178</v>
      </c>
      <c r="W585" s="1">
        <v>160</v>
      </c>
      <c r="X585" s="1">
        <v>184</v>
      </c>
      <c r="Y585" s="1">
        <v>163</v>
      </c>
      <c r="Z585" s="1">
        <v>184</v>
      </c>
      <c r="AA585" s="1">
        <v>163</v>
      </c>
      <c r="AB585" s="7">
        <f t="shared" si="156"/>
        <v>10.112359550561797</v>
      </c>
      <c r="AC585" s="7">
        <f t="shared" si="157"/>
        <v>11.413043478260869</v>
      </c>
      <c r="AD585" s="7">
        <f t="shared" si="163"/>
        <v>11.413043478260869</v>
      </c>
      <c r="AE585" s="1" t="b">
        <f t="shared" si="158"/>
        <v>0</v>
      </c>
      <c r="AF585" s="1">
        <v>314970</v>
      </c>
      <c r="AG585" s="1" t="s">
        <v>625</v>
      </c>
      <c r="AH585" s="1">
        <v>182</v>
      </c>
      <c r="AI585" s="1">
        <v>151</v>
      </c>
      <c r="AJ585" s="7">
        <f t="shared" si="164"/>
        <v>17.032967032967033</v>
      </c>
      <c r="AK585" s="1" t="b">
        <f t="shared" si="159"/>
        <v>0</v>
      </c>
      <c r="AL585" s="1">
        <v>314970</v>
      </c>
      <c r="AM585" s="1" t="s">
        <v>625</v>
      </c>
      <c r="AN585" s="1">
        <v>187</v>
      </c>
      <c r="AO585" s="1">
        <v>143</v>
      </c>
      <c r="AP585" s="7">
        <f t="shared" si="165"/>
        <v>23.52941176470588</v>
      </c>
      <c r="AQ585" s="1" t="b">
        <f t="shared" si="166"/>
        <v>0</v>
      </c>
      <c r="AR585" s="1">
        <v>314970</v>
      </c>
      <c r="AS585" s="1" t="s">
        <v>625</v>
      </c>
      <c r="AT585" s="4" t="str">
        <f t="shared" si="168"/>
        <v>N</v>
      </c>
      <c r="AU585" s="4" t="str">
        <f t="shared" si="169"/>
        <v>N</v>
      </c>
      <c r="AV585" s="4" t="str">
        <f t="shared" si="170"/>
        <v>N</v>
      </c>
      <c r="AW585" s="4" t="str">
        <f t="shared" si="171"/>
        <v>S</v>
      </c>
      <c r="AX585" s="4" t="str">
        <f t="shared" si="172"/>
        <v>N</v>
      </c>
      <c r="AY585" s="4" t="str">
        <f t="shared" si="173"/>
        <v>Risco Alto</v>
      </c>
    </row>
    <row r="586" spans="1:51" ht="16.5" x14ac:dyDescent="0.3">
      <c r="A586" s="1" t="s">
        <v>2450</v>
      </c>
      <c r="B586" s="1" t="s">
        <v>626</v>
      </c>
      <c r="C586">
        <v>196</v>
      </c>
      <c r="D586" s="5">
        <v>14713</v>
      </c>
      <c r="E586" s="6">
        <f t="shared" si="160"/>
        <v>1.3321552368653571</v>
      </c>
      <c r="F586" s="7">
        <v>85.59</v>
      </c>
      <c r="G586" s="7">
        <v>87.29</v>
      </c>
      <c r="H586" s="7">
        <v>69.489999999999995</v>
      </c>
      <c r="I586" s="7">
        <v>109.32</v>
      </c>
      <c r="J586" s="7">
        <v>156.78</v>
      </c>
      <c r="K586" s="7">
        <v>103.39</v>
      </c>
      <c r="L586" s="7">
        <v>83.05</v>
      </c>
      <c r="M586" s="7">
        <v>101.69</v>
      </c>
      <c r="N586" s="1">
        <v>105.08</v>
      </c>
      <c r="O586" s="7">
        <v>96.61</v>
      </c>
      <c r="P586" s="7">
        <v>102.54</v>
      </c>
      <c r="Q586" s="12">
        <f t="shared" si="167"/>
        <v>7</v>
      </c>
      <c r="R586" s="7">
        <f t="shared" si="161"/>
        <v>63.636363636363633</v>
      </c>
      <c r="S586" s="1" t="b">
        <f t="shared" si="162"/>
        <v>1</v>
      </c>
      <c r="T586" s="1">
        <v>314980</v>
      </c>
      <c r="U586" s="1" t="s">
        <v>626</v>
      </c>
      <c r="V586" s="1">
        <v>190</v>
      </c>
      <c r="W586" s="1">
        <v>213</v>
      </c>
      <c r="X586" s="1">
        <v>206</v>
      </c>
      <c r="Y586" s="1">
        <v>215</v>
      </c>
      <c r="Z586" s="1">
        <v>206</v>
      </c>
      <c r="AA586" s="1">
        <v>215</v>
      </c>
      <c r="AB586" s="7">
        <f t="shared" si="156"/>
        <v>-12.105263157894736</v>
      </c>
      <c r="AC586" s="7">
        <f t="shared" si="157"/>
        <v>-4.3689320388349513</v>
      </c>
      <c r="AD586" s="7">
        <f t="shared" si="163"/>
        <v>-4.3689320388349513</v>
      </c>
      <c r="AE586" s="1" t="b">
        <f t="shared" si="158"/>
        <v>0</v>
      </c>
      <c r="AF586" s="1">
        <v>314980</v>
      </c>
      <c r="AG586" s="1" t="s">
        <v>626</v>
      </c>
      <c r="AH586" s="1">
        <v>199</v>
      </c>
      <c r="AI586" s="1">
        <v>199</v>
      </c>
      <c r="AJ586" s="7">
        <f t="shared" si="164"/>
        <v>0</v>
      </c>
      <c r="AK586" s="1" t="b">
        <f t="shared" si="159"/>
        <v>0</v>
      </c>
      <c r="AL586" s="1">
        <v>314980</v>
      </c>
      <c r="AM586" s="1" t="s">
        <v>626</v>
      </c>
      <c r="AN586" s="1">
        <v>203</v>
      </c>
      <c r="AO586" s="1">
        <v>202</v>
      </c>
      <c r="AP586" s="7">
        <f t="shared" si="165"/>
        <v>0.49261083743842365</v>
      </c>
      <c r="AQ586" s="1" t="b">
        <f t="shared" si="166"/>
        <v>0</v>
      </c>
      <c r="AR586" s="1">
        <v>314980</v>
      </c>
      <c r="AS586" s="1" t="s">
        <v>626</v>
      </c>
      <c r="AT586" s="4" t="str">
        <f t="shared" si="168"/>
        <v>N</v>
      </c>
      <c r="AU586" s="4" t="str">
        <f t="shared" si="169"/>
        <v>N</v>
      </c>
      <c r="AV586" s="4" t="str">
        <f t="shared" si="170"/>
        <v>N</v>
      </c>
      <c r="AW586" s="4" t="str">
        <f t="shared" si="171"/>
        <v>S</v>
      </c>
      <c r="AX586" s="4" t="str">
        <f t="shared" si="172"/>
        <v>N</v>
      </c>
      <c r="AY586" s="4" t="str">
        <f t="shared" si="173"/>
        <v>Risco Alto</v>
      </c>
    </row>
    <row r="587" spans="1:51" ht="16.5" x14ac:dyDescent="0.3">
      <c r="A587" s="1" t="s">
        <v>2602</v>
      </c>
      <c r="B587" s="1" t="s">
        <v>627</v>
      </c>
      <c r="C587">
        <v>189</v>
      </c>
      <c r="D587" s="5">
        <v>20292</v>
      </c>
      <c r="E587" s="6">
        <f t="shared" si="160"/>
        <v>0.9314015375517446</v>
      </c>
      <c r="F587" s="7">
        <v>45.12</v>
      </c>
      <c r="G587" s="7">
        <v>66.459999999999994</v>
      </c>
      <c r="H587" s="7">
        <v>11.59</v>
      </c>
      <c r="I587" s="7">
        <v>74.39</v>
      </c>
      <c r="J587" s="7">
        <v>63.41</v>
      </c>
      <c r="K587" s="7">
        <v>71.34</v>
      </c>
      <c r="L587" s="7">
        <v>63.41</v>
      </c>
      <c r="M587" s="7">
        <v>64.02</v>
      </c>
      <c r="N587" s="1">
        <v>79.27</v>
      </c>
      <c r="O587" s="7">
        <v>67.680000000000007</v>
      </c>
      <c r="P587" s="7">
        <v>77.44</v>
      </c>
      <c r="Q587" s="12">
        <f t="shared" si="167"/>
        <v>0</v>
      </c>
      <c r="R587" s="7">
        <f t="shared" si="161"/>
        <v>0</v>
      </c>
      <c r="S587" s="1" t="b">
        <f t="shared" si="162"/>
        <v>1</v>
      </c>
      <c r="T587" s="1">
        <v>314990</v>
      </c>
      <c r="U587" s="1" t="s">
        <v>627</v>
      </c>
      <c r="V587" s="1">
        <v>226</v>
      </c>
      <c r="W587" s="1">
        <v>242</v>
      </c>
      <c r="X587" s="1">
        <v>235</v>
      </c>
      <c r="Y587" s="1">
        <v>241</v>
      </c>
      <c r="Z587" s="1">
        <v>235</v>
      </c>
      <c r="AA587" s="1">
        <v>241</v>
      </c>
      <c r="AB587" s="7">
        <f t="shared" si="156"/>
        <v>-7.0796460176991154</v>
      </c>
      <c r="AC587" s="7">
        <f t="shared" si="157"/>
        <v>-2.5531914893617018</v>
      </c>
      <c r="AD587" s="7">
        <f t="shared" si="163"/>
        <v>-2.5531914893617018</v>
      </c>
      <c r="AE587" s="1" t="b">
        <f t="shared" si="158"/>
        <v>0</v>
      </c>
      <c r="AF587" s="1">
        <v>314990</v>
      </c>
      <c r="AG587" s="1" t="s">
        <v>627</v>
      </c>
      <c r="AH587" s="1">
        <v>228</v>
      </c>
      <c r="AI587" s="1">
        <v>227</v>
      </c>
      <c r="AJ587" s="7">
        <f t="shared" si="164"/>
        <v>0.43859649122807015</v>
      </c>
      <c r="AK587" s="1" t="b">
        <f t="shared" si="159"/>
        <v>0</v>
      </c>
      <c r="AL587" s="1">
        <v>314990</v>
      </c>
      <c r="AM587" s="1" t="s">
        <v>627</v>
      </c>
      <c r="AN587" s="1">
        <v>231</v>
      </c>
      <c r="AO587" s="1">
        <v>200</v>
      </c>
      <c r="AP587" s="7">
        <f t="shared" si="165"/>
        <v>13.419913419913421</v>
      </c>
      <c r="AQ587" s="1" t="b">
        <f t="shared" si="166"/>
        <v>0</v>
      </c>
      <c r="AR587" s="1">
        <v>314990</v>
      </c>
      <c r="AS587" s="1" t="s">
        <v>627</v>
      </c>
      <c r="AT587" s="4" t="str">
        <f t="shared" si="168"/>
        <v>N</v>
      </c>
      <c r="AU587" s="4" t="str">
        <f t="shared" si="169"/>
        <v>N</v>
      </c>
      <c r="AV587" s="4" t="str">
        <f t="shared" si="170"/>
        <v>N</v>
      </c>
      <c r="AW587" s="4" t="str">
        <f t="shared" si="171"/>
        <v>S</v>
      </c>
      <c r="AX587" s="4" t="str">
        <f t="shared" si="172"/>
        <v>N</v>
      </c>
      <c r="AY587" s="4" t="str">
        <f t="shared" si="173"/>
        <v>Risco Alto</v>
      </c>
    </row>
    <row r="588" spans="1:51" ht="16.5" x14ac:dyDescent="0.3">
      <c r="A588" s="1" t="s">
        <v>1147</v>
      </c>
      <c r="B588" s="1" t="s">
        <v>628</v>
      </c>
      <c r="C588">
        <v>98</v>
      </c>
      <c r="D588" s="5">
        <v>6975</v>
      </c>
      <c r="E588" s="6">
        <f t="shared" si="160"/>
        <v>1.4050179211469533</v>
      </c>
      <c r="F588" s="7">
        <v>33.9</v>
      </c>
      <c r="G588" s="7">
        <v>71.19</v>
      </c>
      <c r="H588" s="7">
        <v>8.4700000000000006</v>
      </c>
      <c r="I588" s="7">
        <v>55.93</v>
      </c>
      <c r="J588" s="7">
        <v>71.19</v>
      </c>
      <c r="K588" s="7">
        <v>69.489999999999995</v>
      </c>
      <c r="L588" s="7">
        <v>71.19</v>
      </c>
      <c r="M588" s="7">
        <v>76.27</v>
      </c>
      <c r="N588" s="1">
        <v>88.14</v>
      </c>
      <c r="O588" s="7">
        <v>67.8</v>
      </c>
      <c r="P588" s="7">
        <v>67.8</v>
      </c>
      <c r="Q588" s="12">
        <f t="shared" si="167"/>
        <v>0</v>
      </c>
      <c r="R588" s="7">
        <f t="shared" si="161"/>
        <v>0</v>
      </c>
      <c r="S588" s="1" t="b">
        <f t="shared" si="162"/>
        <v>1</v>
      </c>
      <c r="T588" s="1">
        <v>314995</v>
      </c>
      <c r="U588" s="1" t="s">
        <v>628</v>
      </c>
      <c r="V588" s="1">
        <v>122</v>
      </c>
      <c r="W588" s="1">
        <v>125</v>
      </c>
      <c r="X588" s="1">
        <v>130</v>
      </c>
      <c r="Y588" s="1">
        <v>127</v>
      </c>
      <c r="Z588" s="1">
        <v>130</v>
      </c>
      <c r="AA588" s="1">
        <v>127</v>
      </c>
      <c r="AB588" s="7">
        <f t="shared" si="156"/>
        <v>-2.459016393442623</v>
      </c>
      <c r="AC588" s="7">
        <f t="shared" si="157"/>
        <v>2.3076923076923079</v>
      </c>
      <c r="AD588" s="7">
        <f t="shared" si="163"/>
        <v>2.3076923076923079</v>
      </c>
      <c r="AE588" s="1" t="b">
        <f t="shared" si="158"/>
        <v>0</v>
      </c>
      <c r="AF588" s="1">
        <v>314995</v>
      </c>
      <c r="AG588" s="1" t="s">
        <v>628</v>
      </c>
      <c r="AH588" s="1">
        <v>128</v>
      </c>
      <c r="AI588" s="1">
        <v>119</v>
      </c>
      <c r="AJ588" s="7">
        <f t="shared" si="164"/>
        <v>7.03125</v>
      </c>
      <c r="AK588" s="1" t="b">
        <f t="shared" si="159"/>
        <v>0</v>
      </c>
      <c r="AL588" s="1">
        <v>314995</v>
      </c>
      <c r="AM588" s="1" t="s">
        <v>628</v>
      </c>
      <c r="AN588" s="1">
        <v>127</v>
      </c>
      <c r="AO588" s="1">
        <v>122</v>
      </c>
      <c r="AP588" s="7">
        <f t="shared" si="165"/>
        <v>3.9370078740157481</v>
      </c>
      <c r="AQ588" s="1" t="b">
        <f t="shared" si="166"/>
        <v>0</v>
      </c>
      <c r="AR588" s="1">
        <v>314995</v>
      </c>
      <c r="AS588" s="1" t="s">
        <v>628</v>
      </c>
      <c r="AT588" s="4" t="str">
        <f t="shared" si="168"/>
        <v>N</v>
      </c>
      <c r="AU588" s="4" t="str">
        <f t="shared" si="169"/>
        <v>N</v>
      </c>
      <c r="AV588" s="4" t="str">
        <f t="shared" si="170"/>
        <v>N</v>
      </c>
      <c r="AW588" s="4" t="str">
        <f t="shared" si="171"/>
        <v>S</v>
      </c>
      <c r="AX588" s="4" t="str">
        <f t="shared" si="172"/>
        <v>N</v>
      </c>
      <c r="AY588" s="4" t="str">
        <f t="shared" si="173"/>
        <v>Risco Alto</v>
      </c>
    </row>
    <row r="589" spans="1:51" ht="16.5" x14ac:dyDescent="0.3">
      <c r="A589" s="1" t="s">
        <v>2338</v>
      </c>
      <c r="B589" s="1" t="s">
        <v>629</v>
      </c>
      <c r="C589">
        <v>52</v>
      </c>
      <c r="D589" s="5">
        <v>4142</v>
      </c>
      <c r="E589" s="6">
        <f t="shared" si="160"/>
        <v>1.2554321583775954</v>
      </c>
      <c r="F589" s="7">
        <v>100</v>
      </c>
      <c r="G589" s="7">
        <v>127.27</v>
      </c>
      <c r="H589" s="7">
        <v>93.94</v>
      </c>
      <c r="I589" s="7">
        <v>142.41999999999999</v>
      </c>
      <c r="J589" s="7">
        <v>118.18</v>
      </c>
      <c r="K589" s="7">
        <v>124.24</v>
      </c>
      <c r="L589" s="7">
        <v>118.18</v>
      </c>
      <c r="M589" s="7">
        <v>139.38999999999999</v>
      </c>
      <c r="N589" s="1">
        <v>124.24</v>
      </c>
      <c r="O589" s="7">
        <v>127.27</v>
      </c>
      <c r="P589" s="7">
        <v>124.24</v>
      </c>
      <c r="Q589" s="12">
        <f t="shared" si="167"/>
        <v>10</v>
      </c>
      <c r="R589" s="7">
        <f t="shared" si="161"/>
        <v>90.909090909090907</v>
      </c>
      <c r="S589" s="1" t="b">
        <f t="shared" si="162"/>
        <v>1</v>
      </c>
      <c r="T589" s="1">
        <v>315000</v>
      </c>
      <c r="U589" s="1" t="s">
        <v>629</v>
      </c>
      <c r="V589" s="1">
        <v>67</v>
      </c>
      <c r="W589" s="1">
        <v>65</v>
      </c>
      <c r="X589" s="1">
        <v>68</v>
      </c>
      <c r="Y589" s="1">
        <v>68</v>
      </c>
      <c r="Z589" s="1">
        <v>68</v>
      </c>
      <c r="AA589" s="1">
        <v>68</v>
      </c>
      <c r="AB589" s="7">
        <f t="shared" si="156"/>
        <v>2.9850746268656714</v>
      </c>
      <c r="AC589" s="7">
        <f t="shared" si="157"/>
        <v>0</v>
      </c>
      <c r="AD589" s="7">
        <f t="shared" si="163"/>
        <v>0</v>
      </c>
      <c r="AE589" s="1" t="b">
        <f t="shared" si="158"/>
        <v>0</v>
      </c>
      <c r="AF589" s="1">
        <v>315000</v>
      </c>
      <c r="AG589" s="1" t="s">
        <v>629</v>
      </c>
      <c r="AH589" s="1">
        <v>64</v>
      </c>
      <c r="AI589" s="1">
        <v>60</v>
      </c>
      <c r="AJ589" s="7">
        <f t="shared" si="164"/>
        <v>6.25</v>
      </c>
      <c r="AK589" s="1" t="b">
        <f t="shared" si="159"/>
        <v>0</v>
      </c>
      <c r="AL589" s="1">
        <v>315000</v>
      </c>
      <c r="AM589" s="1" t="s">
        <v>629</v>
      </c>
      <c r="AN589" s="1">
        <v>67</v>
      </c>
      <c r="AO589" s="1">
        <v>61</v>
      </c>
      <c r="AP589" s="7">
        <f t="shared" si="165"/>
        <v>8.9552238805970141</v>
      </c>
      <c r="AQ589" s="1" t="b">
        <f t="shared" si="166"/>
        <v>0</v>
      </c>
      <c r="AR589" s="1">
        <v>315000</v>
      </c>
      <c r="AS589" s="1" t="s">
        <v>629</v>
      </c>
      <c r="AT589" s="4" t="str">
        <f t="shared" si="168"/>
        <v>N</v>
      </c>
      <c r="AU589" s="4" t="str">
        <f t="shared" si="169"/>
        <v>S</v>
      </c>
      <c r="AV589" s="4" t="str">
        <f t="shared" si="170"/>
        <v>N</v>
      </c>
      <c r="AW589" s="4" t="str">
        <f t="shared" si="171"/>
        <v>N</v>
      </c>
      <c r="AX589" s="4" t="str">
        <f t="shared" si="172"/>
        <v>N</v>
      </c>
      <c r="AY589" s="4" t="str">
        <f t="shared" si="173"/>
        <v>Risco Baixo</v>
      </c>
    </row>
    <row r="590" spans="1:51" ht="16.5" x14ac:dyDescent="0.3">
      <c r="A590" s="1" t="s">
        <v>1629</v>
      </c>
      <c r="B590" s="1" t="s">
        <v>630</v>
      </c>
      <c r="C590">
        <v>31</v>
      </c>
      <c r="D590" s="5">
        <v>2816</v>
      </c>
      <c r="E590" s="6">
        <f t="shared" si="160"/>
        <v>1.1008522727272727</v>
      </c>
      <c r="F590" s="7">
        <v>31.58</v>
      </c>
      <c r="G590" s="7">
        <v>73.680000000000007</v>
      </c>
      <c r="H590" s="7">
        <v>26.32</v>
      </c>
      <c r="I590" s="7">
        <v>94.74</v>
      </c>
      <c r="J590" s="7">
        <v>89.47</v>
      </c>
      <c r="K590" s="7">
        <v>68.42</v>
      </c>
      <c r="L590" s="7">
        <v>89.47</v>
      </c>
      <c r="M590" s="7">
        <v>89.47</v>
      </c>
      <c r="N590" s="1">
        <v>131.58000000000001</v>
      </c>
      <c r="O590" s="7">
        <v>115.79</v>
      </c>
      <c r="P590" s="7">
        <v>84.21</v>
      </c>
      <c r="Q590" s="12">
        <f t="shared" si="167"/>
        <v>2</v>
      </c>
      <c r="R590" s="7">
        <f t="shared" si="161"/>
        <v>18.181818181818183</v>
      </c>
      <c r="S590" s="1" t="b">
        <f t="shared" si="162"/>
        <v>1</v>
      </c>
      <c r="T590" s="1">
        <v>315010</v>
      </c>
      <c r="U590" s="1" t="s">
        <v>630</v>
      </c>
      <c r="V590" s="1">
        <v>19</v>
      </c>
      <c r="W590" s="1">
        <v>20</v>
      </c>
      <c r="X590" s="1">
        <v>20</v>
      </c>
      <c r="Y590" s="1">
        <v>22</v>
      </c>
      <c r="Z590" s="1">
        <v>20</v>
      </c>
      <c r="AA590" s="1">
        <v>22</v>
      </c>
      <c r="AB590" s="7">
        <f t="shared" si="156"/>
        <v>-5.2631578947368416</v>
      </c>
      <c r="AC590" s="7">
        <f t="shared" si="157"/>
        <v>-10</v>
      </c>
      <c r="AD590" s="7">
        <f t="shared" si="163"/>
        <v>-10</v>
      </c>
      <c r="AE590" s="1" t="b">
        <f t="shared" si="158"/>
        <v>0</v>
      </c>
      <c r="AF590" s="1">
        <v>315010</v>
      </c>
      <c r="AG590" s="1" t="s">
        <v>630</v>
      </c>
      <c r="AH590" s="1">
        <v>20</v>
      </c>
      <c r="AI590" s="1">
        <v>14</v>
      </c>
      <c r="AJ590" s="7">
        <f t="shared" si="164"/>
        <v>30</v>
      </c>
      <c r="AK590" s="1" t="b">
        <f t="shared" si="159"/>
        <v>0</v>
      </c>
      <c r="AL590" s="1">
        <v>315010</v>
      </c>
      <c r="AM590" s="1" t="s">
        <v>630</v>
      </c>
      <c r="AN590" s="1">
        <v>20</v>
      </c>
      <c r="AO590" s="1">
        <v>11</v>
      </c>
      <c r="AP590" s="7">
        <f t="shared" si="165"/>
        <v>45</v>
      </c>
      <c r="AQ590" s="1" t="b">
        <f t="shared" si="166"/>
        <v>0</v>
      </c>
      <c r="AR590" s="1">
        <v>315010</v>
      </c>
      <c r="AS590" s="1" t="s">
        <v>630</v>
      </c>
      <c r="AT590" s="4" t="str">
        <f t="shared" si="168"/>
        <v>N</v>
      </c>
      <c r="AU590" s="4" t="str">
        <f t="shared" si="169"/>
        <v>N</v>
      </c>
      <c r="AV590" s="4" t="str">
        <f t="shared" si="170"/>
        <v>N</v>
      </c>
      <c r="AW590" s="4" t="str">
        <f t="shared" si="171"/>
        <v>S</v>
      </c>
      <c r="AX590" s="4" t="str">
        <f t="shared" si="172"/>
        <v>N</v>
      </c>
      <c r="AY590" s="4" t="str">
        <f t="shared" si="173"/>
        <v>Risco Alto</v>
      </c>
    </row>
    <row r="591" spans="1:51" ht="16.5" x14ac:dyDescent="0.3">
      <c r="A591" s="1" t="s">
        <v>1149</v>
      </c>
      <c r="B591" s="1" t="s">
        <v>631</v>
      </c>
      <c r="C591">
        <v>147</v>
      </c>
      <c r="D591" s="5">
        <v>7377</v>
      </c>
      <c r="E591" s="6">
        <f t="shared" si="160"/>
        <v>1.9926799511996744</v>
      </c>
      <c r="F591" s="7">
        <v>86.59</v>
      </c>
      <c r="G591" s="7">
        <v>89.02</v>
      </c>
      <c r="H591" s="7">
        <v>50</v>
      </c>
      <c r="I591" s="7">
        <v>91.46</v>
      </c>
      <c r="J591" s="7">
        <v>112.2</v>
      </c>
      <c r="K591" s="7">
        <v>91.46</v>
      </c>
      <c r="L591" s="7">
        <v>95.12</v>
      </c>
      <c r="M591" s="7">
        <v>106.1</v>
      </c>
      <c r="N591" s="1">
        <v>117.07</v>
      </c>
      <c r="O591" s="7">
        <v>63.41</v>
      </c>
      <c r="P591" s="7">
        <v>100</v>
      </c>
      <c r="Q591" s="12">
        <f t="shared" si="167"/>
        <v>5</v>
      </c>
      <c r="R591" s="7">
        <f t="shared" si="161"/>
        <v>45.454545454545453</v>
      </c>
      <c r="S591" s="1" t="b">
        <f t="shared" si="162"/>
        <v>1</v>
      </c>
      <c r="T591" s="1">
        <v>315015</v>
      </c>
      <c r="U591" s="1" t="s">
        <v>631</v>
      </c>
      <c r="V591" s="1">
        <v>131</v>
      </c>
      <c r="W591" s="1">
        <v>122</v>
      </c>
      <c r="X591" s="1">
        <v>135</v>
      </c>
      <c r="Y591" s="1">
        <v>120</v>
      </c>
      <c r="Z591" s="1">
        <v>135</v>
      </c>
      <c r="AA591" s="1">
        <v>120</v>
      </c>
      <c r="AB591" s="7">
        <f t="shared" si="156"/>
        <v>6.8702290076335881</v>
      </c>
      <c r="AC591" s="7">
        <f t="shared" si="157"/>
        <v>11.111111111111111</v>
      </c>
      <c r="AD591" s="7">
        <f t="shared" si="163"/>
        <v>11.111111111111111</v>
      </c>
      <c r="AE591" s="1" t="b">
        <f t="shared" si="158"/>
        <v>0</v>
      </c>
      <c r="AF591" s="1">
        <v>315015</v>
      </c>
      <c r="AG591" s="1" t="s">
        <v>631</v>
      </c>
      <c r="AH591" s="1">
        <v>131</v>
      </c>
      <c r="AI591" s="1">
        <v>106</v>
      </c>
      <c r="AJ591" s="7">
        <f t="shared" si="164"/>
        <v>19.083969465648856</v>
      </c>
      <c r="AK591" s="1" t="b">
        <f t="shared" si="159"/>
        <v>0</v>
      </c>
      <c r="AL591" s="1">
        <v>315015</v>
      </c>
      <c r="AM591" s="1" t="s">
        <v>631</v>
      </c>
      <c r="AN591" s="1">
        <v>134</v>
      </c>
      <c r="AO591" s="1">
        <v>89</v>
      </c>
      <c r="AP591" s="7">
        <f t="shared" si="165"/>
        <v>33.582089552238806</v>
      </c>
      <c r="AQ591" s="1" t="b">
        <f t="shared" si="166"/>
        <v>0</v>
      </c>
      <c r="AR591" s="1">
        <v>315015</v>
      </c>
      <c r="AS591" s="1" t="s">
        <v>631</v>
      </c>
      <c r="AT591" s="4" t="str">
        <f t="shared" si="168"/>
        <v>N</v>
      </c>
      <c r="AU591" s="4" t="str">
        <f t="shared" si="169"/>
        <v>N</v>
      </c>
      <c r="AV591" s="4" t="str">
        <f t="shared" si="170"/>
        <v>N</v>
      </c>
      <c r="AW591" s="4" t="str">
        <f t="shared" si="171"/>
        <v>S</v>
      </c>
      <c r="AX591" s="4" t="str">
        <f t="shared" si="172"/>
        <v>N</v>
      </c>
      <c r="AY591" s="4" t="str">
        <f t="shared" si="173"/>
        <v>Risco Alto</v>
      </c>
    </row>
    <row r="592" spans="1:51" ht="16.5" x14ac:dyDescent="0.3">
      <c r="A592" s="1" t="s">
        <v>2041</v>
      </c>
      <c r="B592" s="1" t="s">
        <v>632</v>
      </c>
      <c r="C592">
        <v>54</v>
      </c>
      <c r="D592" s="5">
        <v>4067</v>
      </c>
      <c r="E592" s="6">
        <f t="shared" si="160"/>
        <v>1.3277600196705188</v>
      </c>
      <c r="F592" s="7">
        <v>90.91</v>
      </c>
      <c r="G592" s="7">
        <v>63.64</v>
      </c>
      <c r="H592" s="7">
        <v>90.91</v>
      </c>
      <c r="I592" s="7">
        <v>78.790000000000006</v>
      </c>
      <c r="J592" s="7">
        <v>93.94</v>
      </c>
      <c r="K592" s="7">
        <v>63.64</v>
      </c>
      <c r="L592" s="7">
        <v>93.94</v>
      </c>
      <c r="M592" s="7">
        <v>100</v>
      </c>
      <c r="N592" s="1">
        <v>127.27</v>
      </c>
      <c r="O592" s="7">
        <v>106.06</v>
      </c>
      <c r="P592" s="7">
        <v>81.819999999999993</v>
      </c>
      <c r="Q592" s="12">
        <f t="shared" si="167"/>
        <v>4</v>
      </c>
      <c r="R592" s="7">
        <f t="shared" si="161"/>
        <v>36.363636363636367</v>
      </c>
      <c r="S592" s="1" t="b">
        <f t="shared" si="162"/>
        <v>1</v>
      </c>
      <c r="T592" s="1">
        <v>315020</v>
      </c>
      <c r="U592" s="1" t="s">
        <v>632</v>
      </c>
      <c r="V592" s="1">
        <v>55</v>
      </c>
      <c r="W592" s="1">
        <v>49</v>
      </c>
      <c r="X592" s="1">
        <v>58</v>
      </c>
      <c r="Y592" s="1">
        <v>51</v>
      </c>
      <c r="Z592" s="1">
        <v>58</v>
      </c>
      <c r="AA592" s="1">
        <v>51</v>
      </c>
      <c r="AB592" s="7">
        <f t="shared" si="156"/>
        <v>10.909090909090908</v>
      </c>
      <c r="AC592" s="7">
        <f t="shared" si="157"/>
        <v>12.068965517241379</v>
      </c>
      <c r="AD592" s="7">
        <f t="shared" si="163"/>
        <v>12.068965517241379</v>
      </c>
      <c r="AE592" s="1" t="b">
        <f t="shared" si="158"/>
        <v>0</v>
      </c>
      <c r="AF592" s="1">
        <v>315020</v>
      </c>
      <c r="AG592" s="1" t="s">
        <v>632</v>
      </c>
      <c r="AH592" s="1">
        <v>55</v>
      </c>
      <c r="AI592" s="1">
        <v>33</v>
      </c>
      <c r="AJ592" s="7">
        <f t="shared" si="164"/>
        <v>40</v>
      </c>
      <c r="AK592" s="1" t="b">
        <f t="shared" si="159"/>
        <v>0</v>
      </c>
      <c r="AL592" s="1">
        <v>315020</v>
      </c>
      <c r="AM592" s="1" t="s">
        <v>632</v>
      </c>
      <c r="AN592" s="1">
        <v>56</v>
      </c>
      <c r="AO592" s="1">
        <v>30</v>
      </c>
      <c r="AP592" s="7">
        <f t="shared" si="165"/>
        <v>46.428571428571431</v>
      </c>
      <c r="AQ592" s="1" t="b">
        <f t="shared" si="166"/>
        <v>0</v>
      </c>
      <c r="AR592" s="1">
        <v>315020</v>
      </c>
      <c r="AS592" s="1" t="s">
        <v>632</v>
      </c>
      <c r="AT592" s="4" t="str">
        <f t="shared" si="168"/>
        <v>N</v>
      </c>
      <c r="AU592" s="4" t="str">
        <f t="shared" si="169"/>
        <v>N</v>
      </c>
      <c r="AV592" s="4" t="str">
        <f t="shared" si="170"/>
        <v>N</v>
      </c>
      <c r="AW592" s="4" t="str">
        <f t="shared" si="171"/>
        <v>S</v>
      </c>
      <c r="AX592" s="4" t="str">
        <f t="shared" si="172"/>
        <v>N</v>
      </c>
      <c r="AY592" s="4" t="str">
        <f t="shared" si="173"/>
        <v>Risco Alto</v>
      </c>
    </row>
    <row r="593" spans="1:51" ht="16.5" x14ac:dyDescent="0.3">
      <c r="A593" s="1" t="s">
        <v>2202</v>
      </c>
      <c r="B593" s="1" t="s">
        <v>633</v>
      </c>
      <c r="C593">
        <v>42</v>
      </c>
      <c r="D593" s="5">
        <v>4656</v>
      </c>
      <c r="E593" s="6">
        <f t="shared" si="160"/>
        <v>0.902061855670103</v>
      </c>
      <c r="F593" s="7">
        <v>93.75</v>
      </c>
      <c r="G593" s="7">
        <v>118.75</v>
      </c>
      <c r="H593" s="7">
        <v>71.88</v>
      </c>
      <c r="I593" s="7">
        <v>103.13</v>
      </c>
      <c r="J593" s="7">
        <v>112.5</v>
      </c>
      <c r="K593" s="7">
        <v>118.75</v>
      </c>
      <c r="L593" s="7">
        <v>112.5</v>
      </c>
      <c r="M593" s="7">
        <v>109.38</v>
      </c>
      <c r="N593" s="1">
        <v>96.88</v>
      </c>
      <c r="O593" s="7">
        <v>96.88</v>
      </c>
      <c r="P593" s="7">
        <v>87.5</v>
      </c>
      <c r="Q593" s="12">
        <f t="shared" si="167"/>
        <v>9</v>
      </c>
      <c r="R593" s="7">
        <f t="shared" si="161"/>
        <v>81.818181818181827</v>
      </c>
      <c r="S593" s="1" t="b">
        <f t="shared" si="162"/>
        <v>1</v>
      </c>
      <c r="T593" s="1">
        <v>315030</v>
      </c>
      <c r="U593" s="1" t="s">
        <v>633</v>
      </c>
      <c r="V593" s="1">
        <v>48</v>
      </c>
      <c r="W593" s="1">
        <v>43</v>
      </c>
      <c r="X593" s="1">
        <v>49</v>
      </c>
      <c r="Y593" s="1">
        <v>44</v>
      </c>
      <c r="Z593" s="1">
        <v>49</v>
      </c>
      <c r="AA593" s="1">
        <v>44</v>
      </c>
      <c r="AB593" s="7">
        <f t="shared" si="156"/>
        <v>10.416666666666668</v>
      </c>
      <c r="AC593" s="7">
        <f t="shared" si="157"/>
        <v>10.204081632653061</v>
      </c>
      <c r="AD593" s="7">
        <f t="shared" si="163"/>
        <v>10.204081632653061</v>
      </c>
      <c r="AE593" s="1" t="b">
        <f t="shared" si="158"/>
        <v>0</v>
      </c>
      <c r="AF593" s="1">
        <v>315030</v>
      </c>
      <c r="AG593" s="1" t="s">
        <v>633</v>
      </c>
      <c r="AH593" s="1">
        <v>48</v>
      </c>
      <c r="AI593" s="1">
        <v>44</v>
      </c>
      <c r="AJ593" s="7">
        <f t="shared" si="164"/>
        <v>8.3333333333333321</v>
      </c>
      <c r="AK593" s="1" t="b">
        <f t="shared" si="159"/>
        <v>0</v>
      </c>
      <c r="AL593" s="1">
        <v>315030</v>
      </c>
      <c r="AM593" s="1" t="s">
        <v>633</v>
      </c>
      <c r="AN593" s="1">
        <v>48</v>
      </c>
      <c r="AO593" s="1">
        <v>43</v>
      </c>
      <c r="AP593" s="7">
        <f t="shared" si="165"/>
        <v>10.416666666666668</v>
      </c>
      <c r="AQ593" s="1" t="b">
        <f t="shared" si="166"/>
        <v>0</v>
      </c>
      <c r="AR593" s="1">
        <v>315030</v>
      </c>
      <c r="AS593" s="1" t="s">
        <v>633</v>
      </c>
      <c r="AT593" s="4" t="str">
        <f t="shared" si="168"/>
        <v>N</v>
      </c>
      <c r="AU593" s="4" t="str">
        <f t="shared" si="169"/>
        <v>S</v>
      </c>
      <c r="AV593" s="4" t="str">
        <f t="shared" si="170"/>
        <v>N</v>
      </c>
      <c r="AW593" s="4" t="str">
        <f t="shared" si="171"/>
        <v>N</v>
      </c>
      <c r="AX593" s="4" t="str">
        <f t="shared" si="172"/>
        <v>N</v>
      </c>
      <c r="AY593" s="4" t="str">
        <f t="shared" si="173"/>
        <v>Risco Baixo</v>
      </c>
    </row>
    <row r="594" spans="1:51" ht="16.5" x14ac:dyDescent="0.3">
      <c r="A594" s="1" t="s">
        <v>1075</v>
      </c>
      <c r="B594" s="1" t="s">
        <v>634</v>
      </c>
      <c r="C594">
        <v>52</v>
      </c>
      <c r="D594" s="5">
        <v>4696</v>
      </c>
      <c r="E594" s="6">
        <f t="shared" si="160"/>
        <v>1.1073253833049403</v>
      </c>
      <c r="F594" s="7">
        <v>96.15</v>
      </c>
      <c r="G594" s="7">
        <v>96.15</v>
      </c>
      <c r="H594" s="7">
        <v>80.77</v>
      </c>
      <c r="I594" s="7">
        <v>107.69</v>
      </c>
      <c r="J594" s="7">
        <v>123.08</v>
      </c>
      <c r="K594" s="7">
        <v>96.15</v>
      </c>
      <c r="L594" s="7">
        <v>123.08</v>
      </c>
      <c r="M594" s="7">
        <v>115.38</v>
      </c>
      <c r="N594" s="1">
        <v>203.85</v>
      </c>
      <c r="O594" s="7">
        <v>142.31</v>
      </c>
      <c r="P594" s="7">
        <v>153.85</v>
      </c>
      <c r="Q594" s="12">
        <f t="shared" si="167"/>
        <v>10</v>
      </c>
      <c r="R594" s="7">
        <f t="shared" si="161"/>
        <v>90.909090909090907</v>
      </c>
      <c r="S594" s="1" t="b">
        <f t="shared" si="162"/>
        <v>1</v>
      </c>
      <c r="T594" s="1">
        <v>315040</v>
      </c>
      <c r="U594" s="1" t="s">
        <v>634</v>
      </c>
      <c r="V594" s="1">
        <v>66</v>
      </c>
      <c r="W594" s="1">
        <v>70</v>
      </c>
      <c r="X594" s="1">
        <v>66</v>
      </c>
      <c r="Y594" s="1">
        <v>72</v>
      </c>
      <c r="Z594" s="1">
        <v>66</v>
      </c>
      <c r="AA594" s="1">
        <v>72</v>
      </c>
      <c r="AB594" s="7">
        <f t="shared" ref="AB594:AB657" si="174">(V594-W594)/V594*100</f>
        <v>-6.0606060606060606</v>
      </c>
      <c r="AC594" s="7">
        <f t="shared" ref="AC594:AC657" si="175">(X594-Y594)/X594*100</f>
        <v>-9.0909090909090917</v>
      </c>
      <c r="AD594" s="7">
        <f t="shared" si="163"/>
        <v>-9.0909090909090917</v>
      </c>
      <c r="AE594" s="1" t="b">
        <f t="shared" si="158"/>
        <v>0</v>
      </c>
      <c r="AF594" s="1">
        <v>315040</v>
      </c>
      <c r="AG594" s="1" t="s">
        <v>634</v>
      </c>
      <c r="AH594" s="1">
        <v>66</v>
      </c>
      <c r="AI594" s="1">
        <v>63</v>
      </c>
      <c r="AJ594" s="7">
        <f t="shared" si="164"/>
        <v>4.5454545454545459</v>
      </c>
      <c r="AK594" s="1" t="b">
        <f t="shared" si="159"/>
        <v>0</v>
      </c>
      <c r="AL594" s="1">
        <v>315040</v>
      </c>
      <c r="AM594" s="1" t="s">
        <v>634</v>
      </c>
      <c r="AN594" s="1">
        <v>66</v>
      </c>
      <c r="AO594" s="1">
        <v>60</v>
      </c>
      <c r="AP594" s="7">
        <f t="shared" si="165"/>
        <v>9.0909090909090917</v>
      </c>
      <c r="AQ594" s="1" t="b">
        <f t="shared" si="166"/>
        <v>0</v>
      </c>
      <c r="AR594" s="1">
        <v>315040</v>
      </c>
      <c r="AS594" s="1" t="s">
        <v>634</v>
      </c>
      <c r="AT594" s="4" t="str">
        <f t="shared" si="168"/>
        <v>N</v>
      </c>
      <c r="AU594" s="4" t="str">
        <f t="shared" si="169"/>
        <v>S</v>
      </c>
      <c r="AV594" s="4" t="str">
        <f t="shared" si="170"/>
        <v>N</v>
      </c>
      <c r="AW594" s="4" t="str">
        <f t="shared" si="171"/>
        <v>N</v>
      </c>
      <c r="AX594" s="4" t="str">
        <f t="shared" si="172"/>
        <v>N</v>
      </c>
      <c r="AY594" s="4" t="str">
        <f t="shared" si="173"/>
        <v>Risco Baixo</v>
      </c>
    </row>
    <row r="595" spans="1:51" ht="16.5" x14ac:dyDescent="0.3">
      <c r="A595" s="1" t="s">
        <v>1326</v>
      </c>
      <c r="B595" s="1" t="s">
        <v>635</v>
      </c>
      <c r="C595">
        <v>69</v>
      </c>
      <c r="D595" s="5">
        <v>8299</v>
      </c>
      <c r="E595" s="6">
        <f t="shared" si="160"/>
        <v>0.83142547294854807</v>
      </c>
      <c r="F595" s="7">
        <v>74.47</v>
      </c>
      <c r="G595" s="7">
        <v>82.98</v>
      </c>
      <c r="H595" s="7">
        <v>12.77</v>
      </c>
      <c r="I595" s="7">
        <v>68.09</v>
      </c>
      <c r="J595" s="7">
        <v>95.74</v>
      </c>
      <c r="K595" s="7">
        <v>80.849999999999994</v>
      </c>
      <c r="L595" s="7">
        <v>95.74</v>
      </c>
      <c r="M595" s="7">
        <v>91.49</v>
      </c>
      <c r="N595" s="1">
        <v>89.36</v>
      </c>
      <c r="O595" s="7">
        <v>78.72</v>
      </c>
      <c r="P595" s="7">
        <v>80.849999999999994</v>
      </c>
      <c r="Q595" s="12">
        <f t="shared" si="167"/>
        <v>2</v>
      </c>
      <c r="R595" s="7">
        <f t="shared" si="161"/>
        <v>18.181818181818183</v>
      </c>
      <c r="S595" s="1" t="b">
        <f t="shared" si="162"/>
        <v>1</v>
      </c>
      <c r="T595" s="1">
        <v>315050</v>
      </c>
      <c r="U595" s="1" t="s">
        <v>635</v>
      </c>
      <c r="V595" s="1">
        <v>81</v>
      </c>
      <c r="W595" s="1">
        <v>75</v>
      </c>
      <c r="X595" s="1">
        <v>83</v>
      </c>
      <c r="Y595" s="1">
        <v>75</v>
      </c>
      <c r="Z595" s="1">
        <v>83</v>
      </c>
      <c r="AA595" s="1">
        <v>75</v>
      </c>
      <c r="AB595" s="7">
        <f t="shared" si="174"/>
        <v>7.4074074074074066</v>
      </c>
      <c r="AC595" s="7">
        <f t="shared" si="175"/>
        <v>9.6385542168674707</v>
      </c>
      <c r="AD595" s="7">
        <f t="shared" si="163"/>
        <v>9.6385542168674707</v>
      </c>
      <c r="AE595" s="1" t="b">
        <f t="shared" si="158"/>
        <v>0</v>
      </c>
      <c r="AF595" s="1">
        <v>315050</v>
      </c>
      <c r="AG595" s="1" t="s">
        <v>635</v>
      </c>
      <c r="AH595" s="1">
        <v>79</v>
      </c>
      <c r="AI595" s="1">
        <v>70</v>
      </c>
      <c r="AJ595" s="7">
        <f t="shared" si="164"/>
        <v>11.39240506329114</v>
      </c>
      <c r="AK595" s="1" t="b">
        <f t="shared" si="159"/>
        <v>0</v>
      </c>
      <c r="AL595" s="1">
        <v>315050</v>
      </c>
      <c r="AM595" s="1" t="s">
        <v>635</v>
      </c>
      <c r="AN595" s="1">
        <v>85</v>
      </c>
      <c r="AO595" s="1">
        <v>63</v>
      </c>
      <c r="AP595" s="7">
        <f t="shared" si="165"/>
        <v>25.882352941176475</v>
      </c>
      <c r="AQ595" s="1" t="b">
        <f t="shared" si="166"/>
        <v>0</v>
      </c>
      <c r="AR595" s="1">
        <v>315050</v>
      </c>
      <c r="AS595" s="1" t="s">
        <v>635</v>
      </c>
      <c r="AT595" s="4" t="str">
        <f t="shared" si="168"/>
        <v>N</v>
      </c>
      <c r="AU595" s="4" t="str">
        <f t="shared" si="169"/>
        <v>N</v>
      </c>
      <c r="AV595" s="4" t="str">
        <f t="shared" si="170"/>
        <v>N</v>
      </c>
      <c r="AW595" s="4" t="str">
        <f t="shared" si="171"/>
        <v>S</v>
      </c>
      <c r="AX595" s="4" t="str">
        <f t="shared" si="172"/>
        <v>N</v>
      </c>
      <c r="AY595" s="4" t="str">
        <f t="shared" si="173"/>
        <v>Risco Alto</v>
      </c>
    </row>
    <row r="596" spans="1:51" ht="16.5" x14ac:dyDescent="0.3">
      <c r="A596" s="1" t="s">
        <v>1151</v>
      </c>
      <c r="B596" s="1" t="s">
        <v>636</v>
      </c>
      <c r="C596">
        <v>56</v>
      </c>
      <c r="D596" s="5">
        <v>4511</v>
      </c>
      <c r="E596" s="6">
        <f t="shared" si="160"/>
        <v>1.2414098869430281</v>
      </c>
      <c r="F596" s="7">
        <v>131.25</v>
      </c>
      <c r="G596" s="7">
        <v>106.25</v>
      </c>
      <c r="H596" s="7">
        <v>9.3800000000000008</v>
      </c>
      <c r="I596" s="7">
        <v>100</v>
      </c>
      <c r="J596" s="7">
        <v>103.13</v>
      </c>
      <c r="K596" s="7">
        <v>106.25</v>
      </c>
      <c r="L596" s="7">
        <v>103.13</v>
      </c>
      <c r="M596" s="7">
        <v>100</v>
      </c>
      <c r="N596" s="1">
        <v>156.25</v>
      </c>
      <c r="O596" s="7">
        <v>78.13</v>
      </c>
      <c r="P596" s="7">
        <v>125</v>
      </c>
      <c r="Q596" s="12">
        <f t="shared" si="167"/>
        <v>9</v>
      </c>
      <c r="R596" s="7">
        <f t="shared" si="161"/>
        <v>81.818181818181827</v>
      </c>
      <c r="S596" s="1" t="b">
        <f t="shared" si="162"/>
        <v>1</v>
      </c>
      <c r="T596" s="1">
        <v>315053</v>
      </c>
      <c r="U596" s="1" t="s">
        <v>636</v>
      </c>
      <c r="V596" s="1">
        <v>72</v>
      </c>
      <c r="W596" s="1">
        <v>78</v>
      </c>
      <c r="X596" s="1">
        <v>73</v>
      </c>
      <c r="Y596" s="1">
        <v>82</v>
      </c>
      <c r="Z596" s="1">
        <v>73</v>
      </c>
      <c r="AA596" s="1">
        <v>82</v>
      </c>
      <c r="AB596" s="7">
        <f t="shared" si="174"/>
        <v>-8.3333333333333321</v>
      </c>
      <c r="AC596" s="7">
        <f t="shared" si="175"/>
        <v>-12.328767123287671</v>
      </c>
      <c r="AD596" s="7">
        <f t="shared" si="163"/>
        <v>-12.328767123287671</v>
      </c>
      <c r="AE596" s="1" t="b">
        <f t="shared" si="158"/>
        <v>0</v>
      </c>
      <c r="AF596" s="1">
        <v>315053</v>
      </c>
      <c r="AG596" s="1" t="s">
        <v>636</v>
      </c>
      <c r="AH596" s="1">
        <v>71</v>
      </c>
      <c r="AI596" s="1">
        <v>84</v>
      </c>
      <c r="AJ596" s="7">
        <f t="shared" si="164"/>
        <v>-18.30985915492958</v>
      </c>
      <c r="AK596" s="1" t="b">
        <f t="shared" si="159"/>
        <v>0</v>
      </c>
      <c r="AL596" s="1">
        <v>315053</v>
      </c>
      <c r="AM596" s="1" t="s">
        <v>636</v>
      </c>
      <c r="AN596" s="1">
        <v>72</v>
      </c>
      <c r="AO596" s="1">
        <v>72</v>
      </c>
      <c r="AP596" s="7">
        <f t="shared" si="165"/>
        <v>0</v>
      </c>
      <c r="AQ596" s="1" t="b">
        <f t="shared" si="166"/>
        <v>0</v>
      </c>
      <c r="AR596" s="1">
        <v>315053</v>
      </c>
      <c r="AS596" s="1" t="s">
        <v>636</v>
      </c>
      <c r="AT596" s="4" t="str">
        <f t="shared" si="168"/>
        <v>N</v>
      </c>
      <c r="AU596" s="4" t="str">
        <f t="shared" si="169"/>
        <v>S</v>
      </c>
      <c r="AV596" s="4" t="str">
        <f t="shared" si="170"/>
        <v>N</v>
      </c>
      <c r="AW596" s="4" t="str">
        <f t="shared" si="171"/>
        <v>N</v>
      </c>
      <c r="AX596" s="4" t="str">
        <f t="shared" si="172"/>
        <v>N</v>
      </c>
      <c r="AY596" s="4" t="str">
        <f t="shared" si="173"/>
        <v>Risco Baixo</v>
      </c>
    </row>
    <row r="597" spans="1:51" ht="16.5" x14ac:dyDescent="0.3">
      <c r="A597" s="1" t="s">
        <v>1559</v>
      </c>
      <c r="B597" s="1" t="s">
        <v>637</v>
      </c>
      <c r="C597">
        <v>85</v>
      </c>
      <c r="D597" s="5">
        <v>7251</v>
      </c>
      <c r="E597" s="6">
        <f t="shared" si="160"/>
        <v>1.1722521031581852</v>
      </c>
      <c r="F597" s="7">
        <v>1.43</v>
      </c>
      <c r="G597" s="7">
        <v>74.290000000000006</v>
      </c>
      <c r="H597" s="7" t="s">
        <v>62</v>
      </c>
      <c r="I597" s="7">
        <v>101.43</v>
      </c>
      <c r="J597" s="7">
        <v>101.43</v>
      </c>
      <c r="K597" s="7">
        <v>107.14</v>
      </c>
      <c r="L597" s="7">
        <v>100</v>
      </c>
      <c r="M597" s="7">
        <v>92.86</v>
      </c>
      <c r="N597" s="1">
        <v>101.43</v>
      </c>
      <c r="O597" s="7">
        <v>95.71</v>
      </c>
      <c r="P597" s="7">
        <v>88.57</v>
      </c>
      <c r="Q597" s="12">
        <f t="shared" si="167"/>
        <v>6</v>
      </c>
      <c r="R597" s="7">
        <f t="shared" si="161"/>
        <v>54.54545454545454</v>
      </c>
      <c r="S597" s="1" t="b">
        <f t="shared" si="162"/>
        <v>1</v>
      </c>
      <c r="T597" s="1">
        <v>315057</v>
      </c>
      <c r="U597" s="1" t="s">
        <v>637</v>
      </c>
      <c r="V597" s="1">
        <v>96</v>
      </c>
      <c r="W597" s="1">
        <v>102</v>
      </c>
      <c r="X597" s="1">
        <v>101</v>
      </c>
      <c r="Y597" s="1">
        <v>105</v>
      </c>
      <c r="Z597" s="1">
        <v>101</v>
      </c>
      <c r="AA597" s="1">
        <v>105</v>
      </c>
      <c r="AB597" s="7">
        <f t="shared" si="174"/>
        <v>-6.25</v>
      </c>
      <c r="AC597" s="7">
        <f t="shared" si="175"/>
        <v>-3.9603960396039604</v>
      </c>
      <c r="AD597" s="7">
        <f t="shared" si="163"/>
        <v>-3.9603960396039604</v>
      </c>
      <c r="AE597" s="1" t="b">
        <f t="shared" si="158"/>
        <v>0</v>
      </c>
      <c r="AF597" s="1">
        <v>315057</v>
      </c>
      <c r="AG597" s="1" t="s">
        <v>637</v>
      </c>
      <c r="AH597" s="1">
        <v>101</v>
      </c>
      <c r="AI597" s="1">
        <v>106</v>
      </c>
      <c r="AJ597" s="7">
        <f t="shared" si="164"/>
        <v>-4.9504950495049505</v>
      </c>
      <c r="AK597" s="1" t="b">
        <f t="shared" si="159"/>
        <v>0</v>
      </c>
      <c r="AL597" s="1">
        <v>315057</v>
      </c>
      <c r="AM597" s="1" t="s">
        <v>637</v>
      </c>
      <c r="AN597" s="1">
        <v>100</v>
      </c>
      <c r="AO597" s="1">
        <v>106</v>
      </c>
      <c r="AP597" s="7">
        <f t="shared" si="165"/>
        <v>-6</v>
      </c>
      <c r="AQ597" s="1" t="b">
        <f t="shared" si="166"/>
        <v>0</v>
      </c>
      <c r="AR597" s="1">
        <v>315057</v>
      </c>
      <c r="AS597" s="1" t="s">
        <v>637</v>
      </c>
      <c r="AT597" s="4" t="str">
        <f t="shared" si="168"/>
        <v>N</v>
      </c>
      <c r="AU597" s="4" t="str">
        <f t="shared" si="169"/>
        <v>N</v>
      </c>
      <c r="AV597" s="4" t="str">
        <f t="shared" si="170"/>
        <v>N</v>
      </c>
      <c r="AW597" s="4" t="str">
        <f t="shared" si="171"/>
        <v>S</v>
      </c>
      <c r="AX597" s="4" t="str">
        <f t="shared" si="172"/>
        <v>N</v>
      </c>
      <c r="AY597" s="4" t="str">
        <f t="shared" si="173"/>
        <v>Risco Alto</v>
      </c>
    </row>
    <row r="598" spans="1:51" ht="16.5" x14ac:dyDescent="0.3">
      <c r="A598" s="1" t="s">
        <v>1328</v>
      </c>
      <c r="B598" s="1" t="s">
        <v>638</v>
      </c>
      <c r="C598">
        <v>65</v>
      </c>
      <c r="D598" s="5">
        <v>6391</v>
      </c>
      <c r="E598" s="6">
        <f t="shared" si="160"/>
        <v>1.0170552339227039</v>
      </c>
      <c r="F598" s="7">
        <v>284</v>
      </c>
      <c r="G598" s="7">
        <v>328</v>
      </c>
      <c r="H598" s="7">
        <v>276</v>
      </c>
      <c r="I598" s="7">
        <v>316</v>
      </c>
      <c r="J598" s="7">
        <v>332</v>
      </c>
      <c r="K598" s="7">
        <v>356</v>
      </c>
      <c r="L598" s="7">
        <v>332</v>
      </c>
      <c r="M598" s="7">
        <v>312</v>
      </c>
      <c r="N598" s="1">
        <v>320</v>
      </c>
      <c r="O598" s="7">
        <v>332</v>
      </c>
      <c r="P598" s="7">
        <v>344</v>
      </c>
      <c r="Q598" s="12">
        <f t="shared" si="167"/>
        <v>11</v>
      </c>
      <c r="R598" s="7">
        <f t="shared" si="161"/>
        <v>100</v>
      </c>
      <c r="S598" s="1" t="b">
        <f t="shared" si="162"/>
        <v>1</v>
      </c>
      <c r="T598" s="1">
        <v>315060</v>
      </c>
      <c r="U598" s="1" t="s">
        <v>638</v>
      </c>
      <c r="V598" s="1">
        <v>120</v>
      </c>
      <c r="W598" s="1">
        <v>103</v>
      </c>
      <c r="X598" s="1">
        <v>119</v>
      </c>
      <c r="Y598" s="1">
        <v>110</v>
      </c>
      <c r="Z598" s="1">
        <v>119</v>
      </c>
      <c r="AA598" s="1">
        <v>110</v>
      </c>
      <c r="AB598" s="7">
        <f t="shared" si="174"/>
        <v>14.166666666666666</v>
      </c>
      <c r="AC598" s="7">
        <f t="shared" si="175"/>
        <v>7.5630252100840334</v>
      </c>
      <c r="AD598" s="7">
        <f t="shared" si="163"/>
        <v>7.5630252100840334</v>
      </c>
      <c r="AE598" s="1" t="b">
        <f t="shared" si="158"/>
        <v>0</v>
      </c>
      <c r="AF598" s="1">
        <v>315060</v>
      </c>
      <c r="AG598" s="1" t="s">
        <v>638</v>
      </c>
      <c r="AH598" s="1">
        <v>118</v>
      </c>
      <c r="AI598" s="1">
        <v>108</v>
      </c>
      <c r="AJ598" s="7">
        <f t="shared" si="164"/>
        <v>8.4745762711864394</v>
      </c>
      <c r="AK598" s="1" t="b">
        <f t="shared" si="159"/>
        <v>0</v>
      </c>
      <c r="AL598" s="1">
        <v>315060</v>
      </c>
      <c r="AM598" s="1" t="s">
        <v>638</v>
      </c>
      <c r="AN598" s="1">
        <v>108</v>
      </c>
      <c r="AO598" s="1">
        <v>83</v>
      </c>
      <c r="AP598" s="7">
        <f t="shared" si="165"/>
        <v>23.148148148148149</v>
      </c>
      <c r="AQ598" s="1" t="b">
        <f t="shared" si="166"/>
        <v>0</v>
      </c>
      <c r="AR598" s="1">
        <v>315060</v>
      </c>
      <c r="AS598" s="1" t="s">
        <v>638</v>
      </c>
      <c r="AT598" s="4" t="str">
        <f t="shared" si="168"/>
        <v>S</v>
      </c>
      <c r="AU598" s="4" t="str">
        <f t="shared" si="169"/>
        <v>N</v>
      </c>
      <c r="AV598" s="4" t="str">
        <f t="shared" si="170"/>
        <v>N</v>
      </c>
      <c r="AW598" s="4" t="str">
        <f t="shared" si="171"/>
        <v>N</v>
      </c>
      <c r="AX598" s="4" t="str">
        <f t="shared" si="172"/>
        <v>N</v>
      </c>
      <c r="AY598" s="4" t="str">
        <f t="shared" si="173"/>
        <v>Risco muito baixo</v>
      </c>
    </row>
    <row r="599" spans="1:51" ht="16.5" x14ac:dyDescent="0.3">
      <c r="A599" s="1" t="s">
        <v>2452</v>
      </c>
      <c r="B599" s="1" t="s">
        <v>639</v>
      </c>
      <c r="C599">
        <v>95</v>
      </c>
      <c r="D599" s="5">
        <v>4946</v>
      </c>
      <c r="E599" s="6">
        <f t="shared" si="160"/>
        <v>1.9207440355843104</v>
      </c>
      <c r="F599" s="7">
        <v>77.78</v>
      </c>
      <c r="G599" s="7">
        <v>106.67</v>
      </c>
      <c r="H599" s="7">
        <v>51.11</v>
      </c>
      <c r="I599" s="7">
        <v>106.67</v>
      </c>
      <c r="J599" s="7">
        <v>111.11</v>
      </c>
      <c r="K599" s="7">
        <v>106.67</v>
      </c>
      <c r="L599" s="7">
        <v>111.11</v>
      </c>
      <c r="M599" s="7">
        <v>122.22</v>
      </c>
      <c r="N599" s="1">
        <v>111.11</v>
      </c>
      <c r="O599" s="7">
        <v>97.78</v>
      </c>
      <c r="P599" s="7">
        <v>88.89</v>
      </c>
      <c r="Q599" s="12">
        <f t="shared" si="167"/>
        <v>8</v>
      </c>
      <c r="R599" s="7">
        <f t="shared" si="161"/>
        <v>72.727272727272734</v>
      </c>
      <c r="S599" s="1" t="b">
        <f t="shared" si="162"/>
        <v>1</v>
      </c>
      <c r="T599" s="1">
        <v>315070</v>
      </c>
      <c r="U599" s="1" t="s">
        <v>639</v>
      </c>
      <c r="V599" s="1">
        <v>102</v>
      </c>
      <c r="W599" s="1">
        <v>81</v>
      </c>
      <c r="X599" s="1">
        <v>105</v>
      </c>
      <c r="Y599" s="1">
        <v>81</v>
      </c>
      <c r="Z599" s="1">
        <v>105</v>
      </c>
      <c r="AA599" s="1">
        <v>81</v>
      </c>
      <c r="AB599" s="7">
        <f t="shared" si="174"/>
        <v>20.588235294117645</v>
      </c>
      <c r="AC599" s="7">
        <f t="shared" si="175"/>
        <v>22.857142857142858</v>
      </c>
      <c r="AD599" s="7">
        <f t="shared" si="163"/>
        <v>22.857142857142858</v>
      </c>
      <c r="AE599" s="1" t="b">
        <f t="shared" si="158"/>
        <v>0</v>
      </c>
      <c r="AF599" s="1">
        <v>315070</v>
      </c>
      <c r="AG599" s="1" t="s">
        <v>639</v>
      </c>
      <c r="AH599" s="1">
        <v>103</v>
      </c>
      <c r="AI599" s="1">
        <v>72</v>
      </c>
      <c r="AJ599" s="7">
        <f t="shared" si="164"/>
        <v>30.097087378640776</v>
      </c>
      <c r="AK599" s="1" t="b">
        <f t="shared" si="159"/>
        <v>0</v>
      </c>
      <c r="AL599" s="1">
        <v>315070</v>
      </c>
      <c r="AM599" s="1" t="s">
        <v>639</v>
      </c>
      <c r="AN599" s="1">
        <v>100</v>
      </c>
      <c r="AO599" s="1">
        <v>65</v>
      </c>
      <c r="AP599" s="7">
        <f t="shared" si="165"/>
        <v>35</v>
      </c>
      <c r="AQ599" s="1" t="b">
        <f t="shared" si="166"/>
        <v>0</v>
      </c>
      <c r="AR599" s="1">
        <v>315070</v>
      </c>
      <c r="AS599" s="1" t="s">
        <v>639</v>
      </c>
      <c r="AT599" s="4" t="str">
        <f t="shared" si="168"/>
        <v>N</v>
      </c>
      <c r="AU599" s="4" t="str">
        <f t="shared" si="169"/>
        <v>N</v>
      </c>
      <c r="AV599" s="4" t="str">
        <f t="shared" si="170"/>
        <v>N</v>
      </c>
      <c r="AW599" s="4" t="str">
        <f t="shared" si="171"/>
        <v>S</v>
      </c>
      <c r="AX599" s="4" t="str">
        <f t="shared" si="172"/>
        <v>N</v>
      </c>
      <c r="AY599" s="4" t="str">
        <f t="shared" si="173"/>
        <v>Risco Alto</v>
      </c>
    </row>
    <row r="600" spans="1:51" ht="16.5" x14ac:dyDescent="0.3">
      <c r="A600" s="1" t="s">
        <v>999</v>
      </c>
      <c r="B600" s="1" t="s">
        <v>640</v>
      </c>
      <c r="C600">
        <v>149</v>
      </c>
      <c r="D600" s="5">
        <v>17266</v>
      </c>
      <c r="E600" s="6">
        <f t="shared" si="160"/>
        <v>0.86296768214988995</v>
      </c>
      <c r="F600" s="7">
        <v>20</v>
      </c>
      <c r="G600" s="7">
        <v>30.48</v>
      </c>
      <c r="H600" s="7">
        <v>10.48</v>
      </c>
      <c r="I600" s="7">
        <v>39.049999999999997</v>
      </c>
      <c r="J600" s="7">
        <v>38.1</v>
      </c>
      <c r="K600" s="7">
        <v>29.52</v>
      </c>
      <c r="L600" s="7">
        <v>36.19</v>
      </c>
      <c r="M600" s="7">
        <v>35.24</v>
      </c>
      <c r="N600" s="1">
        <v>30.48</v>
      </c>
      <c r="O600" s="7">
        <v>34.29</v>
      </c>
      <c r="P600" s="7">
        <v>35.24</v>
      </c>
      <c r="Q600" s="12">
        <f t="shared" si="167"/>
        <v>0</v>
      </c>
      <c r="R600" s="7">
        <f t="shared" si="161"/>
        <v>0</v>
      </c>
      <c r="S600" s="1" t="b">
        <f t="shared" si="162"/>
        <v>1</v>
      </c>
      <c r="T600" s="1">
        <v>315080</v>
      </c>
      <c r="U600" s="1" t="s">
        <v>640</v>
      </c>
      <c r="V600" s="1">
        <v>169</v>
      </c>
      <c r="W600" s="1">
        <v>172</v>
      </c>
      <c r="X600" s="1">
        <v>177</v>
      </c>
      <c r="Y600" s="1">
        <v>177</v>
      </c>
      <c r="Z600" s="1">
        <v>177</v>
      </c>
      <c r="AA600" s="1">
        <v>177</v>
      </c>
      <c r="AB600" s="7">
        <f t="shared" si="174"/>
        <v>-1.7751479289940828</v>
      </c>
      <c r="AC600" s="7">
        <f t="shared" si="175"/>
        <v>0</v>
      </c>
      <c r="AD600" s="7">
        <f t="shared" si="163"/>
        <v>0</v>
      </c>
      <c r="AE600" s="1" t="b">
        <f t="shared" si="158"/>
        <v>0</v>
      </c>
      <c r="AF600" s="1">
        <v>315080</v>
      </c>
      <c r="AG600" s="1" t="s">
        <v>640</v>
      </c>
      <c r="AH600" s="1">
        <v>177</v>
      </c>
      <c r="AI600" s="1">
        <v>159</v>
      </c>
      <c r="AJ600" s="7">
        <f t="shared" si="164"/>
        <v>10.16949152542373</v>
      </c>
      <c r="AK600" s="1" t="b">
        <f t="shared" si="159"/>
        <v>0</v>
      </c>
      <c r="AL600" s="1">
        <v>315080</v>
      </c>
      <c r="AM600" s="1" t="s">
        <v>640</v>
      </c>
      <c r="AN600" s="1">
        <v>167</v>
      </c>
      <c r="AO600" s="1">
        <v>147</v>
      </c>
      <c r="AP600" s="7">
        <f t="shared" si="165"/>
        <v>11.976047904191617</v>
      </c>
      <c r="AQ600" s="1" t="b">
        <f t="shared" si="166"/>
        <v>0</v>
      </c>
      <c r="AR600" s="1">
        <v>315080</v>
      </c>
      <c r="AS600" s="1" t="s">
        <v>640</v>
      </c>
      <c r="AT600" s="4" t="str">
        <f t="shared" si="168"/>
        <v>N</v>
      </c>
      <c r="AU600" s="4" t="str">
        <f t="shared" si="169"/>
        <v>N</v>
      </c>
      <c r="AV600" s="4" t="str">
        <f t="shared" si="170"/>
        <v>N</v>
      </c>
      <c r="AW600" s="4" t="str">
        <f t="shared" si="171"/>
        <v>S</v>
      </c>
      <c r="AX600" s="4" t="str">
        <f t="shared" si="172"/>
        <v>N</v>
      </c>
      <c r="AY600" s="4" t="str">
        <f t="shared" si="173"/>
        <v>Risco Alto</v>
      </c>
    </row>
    <row r="601" spans="1:51" ht="16.5" x14ac:dyDescent="0.3">
      <c r="A601" s="1" t="s">
        <v>2145</v>
      </c>
      <c r="B601" s="1" t="s">
        <v>641</v>
      </c>
      <c r="C601">
        <v>41</v>
      </c>
      <c r="D601" s="5">
        <v>5254</v>
      </c>
      <c r="E601" s="6">
        <f t="shared" si="160"/>
        <v>0.78035782261134368</v>
      </c>
      <c r="F601" s="7">
        <v>81.400000000000006</v>
      </c>
      <c r="G601" s="7">
        <v>72.09</v>
      </c>
      <c r="H601" s="7">
        <v>81.400000000000006</v>
      </c>
      <c r="I601" s="7">
        <v>72.09</v>
      </c>
      <c r="J601" s="7">
        <v>100</v>
      </c>
      <c r="K601" s="7">
        <v>76.739999999999995</v>
      </c>
      <c r="L601" s="7">
        <v>93.02</v>
      </c>
      <c r="M601" s="7">
        <v>93.02</v>
      </c>
      <c r="N601" s="1">
        <v>86.05</v>
      </c>
      <c r="O601" s="7">
        <v>83.72</v>
      </c>
      <c r="P601" s="7">
        <v>76.739999999999995</v>
      </c>
      <c r="Q601" s="12">
        <f t="shared" si="167"/>
        <v>1</v>
      </c>
      <c r="R601" s="7">
        <f t="shared" si="161"/>
        <v>9.0909090909090917</v>
      </c>
      <c r="S601" s="1" t="b">
        <f t="shared" si="162"/>
        <v>1</v>
      </c>
      <c r="T601" s="1">
        <v>315090</v>
      </c>
      <c r="U601" s="1" t="s">
        <v>641</v>
      </c>
      <c r="V601" s="1">
        <v>49</v>
      </c>
      <c r="W601" s="1">
        <v>52</v>
      </c>
      <c r="X601" s="1">
        <v>51</v>
      </c>
      <c r="Y601" s="1">
        <v>55</v>
      </c>
      <c r="Z601" s="1">
        <v>51</v>
      </c>
      <c r="AA601" s="1">
        <v>55</v>
      </c>
      <c r="AB601" s="7">
        <f t="shared" si="174"/>
        <v>-6.1224489795918364</v>
      </c>
      <c r="AC601" s="7">
        <f t="shared" si="175"/>
        <v>-7.8431372549019605</v>
      </c>
      <c r="AD601" s="7">
        <f t="shared" si="163"/>
        <v>-7.8431372549019605</v>
      </c>
      <c r="AE601" s="1" t="b">
        <f t="shared" si="158"/>
        <v>0</v>
      </c>
      <c r="AF601" s="1">
        <v>315090</v>
      </c>
      <c r="AG601" s="1" t="s">
        <v>641</v>
      </c>
      <c r="AH601" s="1">
        <v>51</v>
      </c>
      <c r="AI601" s="1">
        <v>47</v>
      </c>
      <c r="AJ601" s="7">
        <f t="shared" si="164"/>
        <v>7.8431372549019605</v>
      </c>
      <c r="AK601" s="1" t="b">
        <f t="shared" si="159"/>
        <v>0</v>
      </c>
      <c r="AL601" s="1">
        <v>315090</v>
      </c>
      <c r="AM601" s="1" t="s">
        <v>641</v>
      </c>
      <c r="AN601" s="1">
        <v>51</v>
      </c>
      <c r="AO601" s="1">
        <v>34</v>
      </c>
      <c r="AP601" s="7">
        <f t="shared" si="165"/>
        <v>33.333333333333329</v>
      </c>
      <c r="AQ601" s="1" t="b">
        <f t="shared" si="166"/>
        <v>0</v>
      </c>
      <c r="AR601" s="1">
        <v>315090</v>
      </c>
      <c r="AS601" s="1" t="s">
        <v>641</v>
      </c>
      <c r="AT601" s="4" t="str">
        <f t="shared" si="168"/>
        <v>N</v>
      </c>
      <c r="AU601" s="4" t="str">
        <f t="shared" si="169"/>
        <v>N</v>
      </c>
      <c r="AV601" s="4" t="str">
        <f t="shared" si="170"/>
        <v>N</v>
      </c>
      <c r="AW601" s="4" t="str">
        <f t="shared" si="171"/>
        <v>S</v>
      </c>
      <c r="AX601" s="4" t="str">
        <f t="shared" si="172"/>
        <v>N</v>
      </c>
      <c r="AY601" s="4" t="str">
        <f t="shared" si="173"/>
        <v>Risco Alto</v>
      </c>
    </row>
    <row r="602" spans="1:51" ht="16.5" x14ac:dyDescent="0.3">
      <c r="A602" s="1" t="s">
        <v>2147</v>
      </c>
      <c r="B602" s="1" t="s">
        <v>642</v>
      </c>
      <c r="C602">
        <v>131</v>
      </c>
      <c r="D602" s="5">
        <v>8110</v>
      </c>
      <c r="E602" s="6">
        <f t="shared" si="160"/>
        <v>1.6152897657213319</v>
      </c>
      <c r="F602" s="7">
        <v>110</v>
      </c>
      <c r="G602" s="7">
        <v>85.71</v>
      </c>
      <c r="H602" s="7">
        <v>111.43</v>
      </c>
      <c r="I602" s="7">
        <v>88.57</v>
      </c>
      <c r="J602" s="7">
        <v>72.86</v>
      </c>
      <c r="K602" s="7">
        <v>88.57</v>
      </c>
      <c r="L602" s="7">
        <v>71.430000000000007</v>
      </c>
      <c r="M602" s="7">
        <v>77.14</v>
      </c>
      <c r="N602" s="1">
        <v>94.29</v>
      </c>
      <c r="O602" s="7">
        <v>68.569999999999993</v>
      </c>
      <c r="P602" s="7">
        <v>75.709999999999994</v>
      </c>
      <c r="Q602" s="12">
        <f t="shared" si="167"/>
        <v>2</v>
      </c>
      <c r="R602" s="7">
        <f t="shared" si="161"/>
        <v>18.181818181818183</v>
      </c>
      <c r="S602" s="1" t="b">
        <f t="shared" si="162"/>
        <v>1</v>
      </c>
      <c r="T602" s="1">
        <v>315100</v>
      </c>
      <c r="U602" s="1" t="s">
        <v>642</v>
      </c>
      <c r="V602" s="1">
        <v>129</v>
      </c>
      <c r="W602" s="1">
        <v>117</v>
      </c>
      <c r="X602" s="1">
        <v>130</v>
      </c>
      <c r="Y602" s="1">
        <v>121</v>
      </c>
      <c r="Z602" s="1">
        <v>129</v>
      </c>
      <c r="AA602" s="1">
        <v>121</v>
      </c>
      <c r="AB602" s="7">
        <f t="shared" si="174"/>
        <v>9.3023255813953494</v>
      </c>
      <c r="AC602" s="7">
        <f t="shared" si="175"/>
        <v>6.9230769230769234</v>
      </c>
      <c r="AD602" s="7">
        <f t="shared" si="163"/>
        <v>6.2015503875968996</v>
      </c>
      <c r="AE602" s="1" t="b">
        <f t="shared" si="158"/>
        <v>0</v>
      </c>
      <c r="AF602" s="1">
        <v>315100</v>
      </c>
      <c r="AG602" s="1" t="s">
        <v>642</v>
      </c>
      <c r="AH602" s="1">
        <v>131</v>
      </c>
      <c r="AI602" s="1">
        <v>110</v>
      </c>
      <c r="AJ602" s="7">
        <f t="shared" si="164"/>
        <v>16.030534351145036</v>
      </c>
      <c r="AK602" s="1" t="b">
        <f t="shared" si="159"/>
        <v>0</v>
      </c>
      <c r="AL602" s="1">
        <v>315100</v>
      </c>
      <c r="AM602" s="1" t="s">
        <v>642</v>
      </c>
      <c r="AN602" s="1">
        <v>129</v>
      </c>
      <c r="AO602" s="1">
        <v>69</v>
      </c>
      <c r="AP602" s="7">
        <f t="shared" si="165"/>
        <v>46.511627906976742</v>
      </c>
      <c r="AQ602" s="1" t="b">
        <f t="shared" si="166"/>
        <v>0</v>
      </c>
      <c r="AR602" s="1">
        <v>315100</v>
      </c>
      <c r="AS602" s="1" t="s">
        <v>642</v>
      </c>
      <c r="AT602" s="4" t="str">
        <f t="shared" si="168"/>
        <v>N</v>
      </c>
      <c r="AU602" s="4" t="str">
        <f t="shared" si="169"/>
        <v>N</v>
      </c>
      <c r="AV602" s="4" t="str">
        <f t="shared" si="170"/>
        <v>N</v>
      </c>
      <c r="AW602" s="4" t="str">
        <f t="shared" si="171"/>
        <v>S</v>
      </c>
      <c r="AX602" s="4" t="str">
        <f t="shared" si="172"/>
        <v>N</v>
      </c>
      <c r="AY602" s="4" t="str">
        <f t="shared" si="173"/>
        <v>Risco Alto</v>
      </c>
    </row>
    <row r="603" spans="1:51" ht="16.5" x14ac:dyDescent="0.3">
      <c r="A603" s="1" t="s">
        <v>1672</v>
      </c>
      <c r="B603" s="1" t="s">
        <v>643</v>
      </c>
      <c r="C603">
        <v>140</v>
      </c>
      <c r="D603" s="5">
        <v>10414</v>
      </c>
      <c r="E603" s="6">
        <f t="shared" si="160"/>
        <v>1.3443441521029382</v>
      </c>
      <c r="F603" s="7">
        <v>33.33</v>
      </c>
      <c r="G603" s="7">
        <v>70.09</v>
      </c>
      <c r="H603" s="7">
        <v>32.479999999999997</v>
      </c>
      <c r="I603" s="7">
        <v>78.63</v>
      </c>
      <c r="J603" s="7">
        <v>84.62</v>
      </c>
      <c r="K603" s="7">
        <v>102.56</v>
      </c>
      <c r="L603" s="7">
        <v>80.34</v>
      </c>
      <c r="M603" s="7">
        <v>81.2</v>
      </c>
      <c r="N603" s="1">
        <v>109.4</v>
      </c>
      <c r="O603" s="7">
        <v>84.62</v>
      </c>
      <c r="P603" s="7">
        <v>105.13</v>
      </c>
      <c r="Q603" s="12">
        <f t="shared" si="167"/>
        <v>3</v>
      </c>
      <c r="R603" s="7">
        <f t="shared" si="161"/>
        <v>27.27272727272727</v>
      </c>
      <c r="S603" s="1" t="b">
        <f t="shared" si="162"/>
        <v>1</v>
      </c>
      <c r="T603" s="1">
        <v>315110</v>
      </c>
      <c r="U603" s="1" t="s">
        <v>643</v>
      </c>
      <c r="V603" s="1">
        <v>217</v>
      </c>
      <c r="W603" s="1">
        <v>157</v>
      </c>
      <c r="X603" s="1">
        <v>242</v>
      </c>
      <c r="Y603" s="1">
        <v>159</v>
      </c>
      <c r="Z603" s="1">
        <v>242</v>
      </c>
      <c r="AA603" s="1">
        <v>159</v>
      </c>
      <c r="AB603" s="7">
        <f t="shared" si="174"/>
        <v>27.649769585253459</v>
      </c>
      <c r="AC603" s="7">
        <f t="shared" si="175"/>
        <v>34.29752066115703</v>
      </c>
      <c r="AD603" s="7">
        <f t="shared" si="163"/>
        <v>34.29752066115703</v>
      </c>
      <c r="AE603" s="1" t="b">
        <f t="shared" si="158"/>
        <v>0</v>
      </c>
      <c r="AF603" s="1">
        <v>315110</v>
      </c>
      <c r="AG603" s="1" t="s">
        <v>643</v>
      </c>
      <c r="AH603" s="1">
        <v>234</v>
      </c>
      <c r="AI603" s="1">
        <v>163</v>
      </c>
      <c r="AJ603" s="7">
        <f t="shared" si="164"/>
        <v>30.341880341880341</v>
      </c>
      <c r="AK603" s="1" t="b">
        <f t="shared" si="159"/>
        <v>0</v>
      </c>
      <c r="AL603" s="1">
        <v>315110</v>
      </c>
      <c r="AM603" s="1" t="s">
        <v>643</v>
      </c>
      <c r="AN603" s="1">
        <v>238</v>
      </c>
      <c r="AO603" s="1">
        <v>144</v>
      </c>
      <c r="AP603" s="7">
        <f t="shared" si="165"/>
        <v>39.495798319327733</v>
      </c>
      <c r="AQ603" s="1" t="b">
        <f t="shared" si="166"/>
        <v>0</v>
      </c>
      <c r="AR603" s="1">
        <v>315110</v>
      </c>
      <c r="AS603" s="1" t="s">
        <v>643</v>
      </c>
      <c r="AT603" s="4" t="str">
        <f t="shared" si="168"/>
        <v>N</v>
      </c>
      <c r="AU603" s="4" t="str">
        <f t="shared" si="169"/>
        <v>N</v>
      </c>
      <c r="AV603" s="4" t="str">
        <f t="shared" si="170"/>
        <v>N</v>
      </c>
      <c r="AW603" s="4" t="str">
        <f t="shared" si="171"/>
        <v>S</v>
      </c>
      <c r="AX603" s="4" t="str">
        <f t="shared" si="172"/>
        <v>N</v>
      </c>
      <c r="AY603" s="4" t="str">
        <f t="shared" si="173"/>
        <v>Risco Alto</v>
      </c>
    </row>
    <row r="604" spans="1:51" ht="16.5" x14ac:dyDescent="0.3">
      <c r="A604" s="1" t="s">
        <v>2005</v>
      </c>
      <c r="B604" s="1" t="s">
        <v>644</v>
      </c>
      <c r="C604">
        <v>763</v>
      </c>
      <c r="D604" s="5">
        <v>53832</v>
      </c>
      <c r="E604" s="6">
        <f t="shared" si="160"/>
        <v>1.4173725665031951</v>
      </c>
      <c r="F604" s="7">
        <v>103.46</v>
      </c>
      <c r="G604" s="7">
        <v>49.75</v>
      </c>
      <c r="H604" s="7">
        <v>103.29</v>
      </c>
      <c r="I604" s="7">
        <v>50.58</v>
      </c>
      <c r="J604" s="7">
        <v>50.41</v>
      </c>
      <c r="K604" s="7">
        <v>53.21</v>
      </c>
      <c r="L604" s="7">
        <v>50.41</v>
      </c>
      <c r="M604" s="7">
        <v>47.94</v>
      </c>
      <c r="N604" s="1">
        <v>62.44</v>
      </c>
      <c r="O604" s="7">
        <v>32.950000000000003</v>
      </c>
      <c r="P604" s="7">
        <v>37.89</v>
      </c>
      <c r="Q604" s="12">
        <f t="shared" si="167"/>
        <v>2</v>
      </c>
      <c r="R604" s="7">
        <f t="shared" si="161"/>
        <v>18.181818181818183</v>
      </c>
      <c r="S604" s="1" t="b">
        <f t="shared" si="162"/>
        <v>1</v>
      </c>
      <c r="T604" s="1">
        <v>315120</v>
      </c>
      <c r="U604" s="1" t="s">
        <v>644</v>
      </c>
      <c r="V604" s="1">
        <v>778</v>
      </c>
      <c r="W604" s="1">
        <v>760</v>
      </c>
      <c r="X604" s="1">
        <v>756</v>
      </c>
      <c r="Y604" s="1">
        <v>796</v>
      </c>
      <c r="Z604" s="1">
        <v>756</v>
      </c>
      <c r="AA604" s="1">
        <v>796</v>
      </c>
      <c r="AB604" s="7">
        <f t="shared" si="174"/>
        <v>2.3136246786632388</v>
      </c>
      <c r="AC604" s="7">
        <f t="shared" si="175"/>
        <v>-5.2910052910052912</v>
      </c>
      <c r="AD604" s="7">
        <f t="shared" si="163"/>
        <v>-5.2910052910052912</v>
      </c>
      <c r="AE604" s="1" t="b">
        <f t="shared" si="158"/>
        <v>0</v>
      </c>
      <c r="AF604" s="1">
        <v>315120</v>
      </c>
      <c r="AG604" s="1" t="s">
        <v>644</v>
      </c>
      <c r="AH604" s="1">
        <v>776</v>
      </c>
      <c r="AI604" s="1">
        <v>795</v>
      </c>
      <c r="AJ604" s="7">
        <f t="shared" si="164"/>
        <v>-2.4484536082474229</v>
      </c>
      <c r="AK604" s="1" t="b">
        <f t="shared" si="159"/>
        <v>0</v>
      </c>
      <c r="AL604" s="1">
        <v>315120</v>
      </c>
      <c r="AM604" s="1" t="s">
        <v>644</v>
      </c>
      <c r="AN604" s="1">
        <v>28</v>
      </c>
      <c r="AO604" s="1">
        <v>53</v>
      </c>
      <c r="AP604" s="7">
        <f t="shared" si="165"/>
        <v>-89.285714285714292</v>
      </c>
      <c r="AQ604" s="1" t="b">
        <f t="shared" si="166"/>
        <v>0</v>
      </c>
      <c r="AR604" s="1">
        <v>315120</v>
      </c>
      <c r="AS604" s="1" t="s">
        <v>644</v>
      </c>
      <c r="AT604" s="4" t="str">
        <f t="shared" si="168"/>
        <v>N</v>
      </c>
      <c r="AU604" s="4" t="str">
        <f t="shared" si="169"/>
        <v>N</v>
      </c>
      <c r="AV604" s="4" t="str">
        <f t="shared" si="170"/>
        <v>N</v>
      </c>
      <c r="AW604" s="4" t="str">
        <f t="shared" si="171"/>
        <v>S</v>
      </c>
      <c r="AX604" s="4" t="str">
        <f t="shared" si="172"/>
        <v>N</v>
      </c>
      <c r="AY604" s="4" t="str">
        <f t="shared" si="173"/>
        <v>Risco Alto</v>
      </c>
    </row>
    <row r="605" spans="1:51" ht="16.5" x14ac:dyDescent="0.3">
      <c r="A605" s="1" t="s">
        <v>2386</v>
      </c>
      <c r="B605" s="1" t="s">
        <v>645</v>
      </c>
      <c r="C605">
        <v>120</v>
      </c>
      <c r="D605" s="5">
        <v>10821</v>
      </c>
      <c r="E605" s="6">
        <f t="shared" si="160"/>
        <v>1.1089548100914888</v>
      </c>
      <c r="F605" s="7">
        <v>89.66</v>
      </c>
      <c r="G605" s="7">
        <v>63.22</v>
      </c>
      <c r="H605" s="7">
        <v>50.57</v>
      </c>
      <c r="I605" s="7">
        <v>78.16</v>
      </c>
      <c r="J605" s="7">
        <v>83.91</v>
      </c>
      <c r="K605" s="7">
        <v>67.819999999999993</v>
      </c>
      <c r="L605" s="7">
        <v>83.91</v>
      </c>
      <c r="M605" s="7">
        <v>85.06</v>
      </c>
      <c r="N605" s="1">
        <v>79.31</v>
      </c>
      <c r="O605" s="7">
        <v>86.21</v>
      </c>
      <c r="P605" s="7">
        <v>79.31</v>
      </c>
      <c r="Q605" s="12">
        <f t="shared" si="167"/>
        <v>0</v>
      </c>
      <c r="R605" s="7">
        <f t="shared" si="161"/>
        <v>0</v>
      </c>
      <c r="S605" s="1" t="b">
        <f t="shared" si="162"/>
        <v>1</v>
      </c>
      <c r="T605" s="1">
        <v>315130</v>
      </c>
      <c r="U605" s="1" t="s">
        <v>645</v>
      </c>
      <c r="V605" s="1">
        <v>136</v>
      </c>
      <c r="W605" s="1">
        <v>137</v>
      </c>
      <c r="X605" s="1">
        <v>142</v>
      </c>
      <c r="Y605" s="1">
        <v>143</v>
      </c>
      <c r="Z605" s="1">
        <v>142</v>
      </c>
      <c r="AA605" s="1">
        <v>143</v>
      </c>
      <c r="AB605" s="7">
        <f t="shared" si="174"/>
        <v>-0.73529411764705876</v>
      </c>
      <c r="AC605" s="7">
        <f t="shared" si="175"/>
        <v>-0.70422535211267612</v>
      </c>
      <c r="AD605" s="7">
        <f t="shared" si="163"/>
        <v>-0.70422535211267612</v>
      </c>
      <c r="AE605" s="1" t="b">
        <f t="shared" si="158"/>
        <v>0</v>
      </c>
      <c r="AF605" s="1">
        <v>315130</v>
      </c>
      <c r="AG605" s="1" t="s">
        <v>645</v>
      </c>
      <c r="AH605" s="1">
        <v>145</v>
      </c>
      <c r="AI605" s="1">
        <v>131</v>
      </c>
      <c r="AJ605" s="7">
        <f t="shared" si="164"/>
        <v>9.6551724137931032</v>
      </c>
      <c r="AK605" s="1" t="b">
        <f t="shared" si="159"/>
        <v>0</v>
      </c>
      <c r="AL605" s="1">
        <v>315130</v>
      </c>
      <c r="AM605" s="1" t="s">
        <v>645</v>
      </c>
      <c r="AN605" s="1">
        <v>145</v>
      </c>
      <c r="AO605" s="1">
        <v>123</v>
      </c>
      <c r="AP605" s="7">
        <f t="shared" si="165"/>
        <v>15.172413793103448</v>
      </c>
      <c r="AQ605" s="1" t="b">
        <f t="shared" si="166"/>
        <v>0</v>
      </c>
      <c r="AR605" s="1">
        <v>315130</v>
      </c>
      <c r="AS605" s="1" t="s">
        <v>645</v>
      </c>
      <c r="AT605" s="4" t="str">
        <f t="shared" si="168"/>
        <v>N</v>
      </c>
      <c r="AU605" s="4" t="str">
        <f t="shared" si="169"/>
        <v>N</v>
      </c>
      <c r="AV605" s="4" t="str">
        <f t="shared" si="170"/>
        <v>N</v>
      </c>
      <c r="AW605" s="4" t="str">
        <f t="shared" si="171"/>
        <v>S</v>
      </c>
      <c r="AX605" s="4" t="str">
        <f t="shared" si="172"/>
        <v>N</v>
      </c>
      <c r="AY605" s="4" t="str">
        <f t="shared" si="173"/>
        <v>Risco Alto</v>
      </c>
    </row>
    <row r="606" spans="1:51" ht="16.5" x14ac:dyDescent="0.3">
      <c r="A606" s="1" t="s">
        <v>1330</v>
      </c>
      <c r="B606" s="1" t="s">
        <v>646</v>
      </c>
      <c r="C606">
        <v>330</v>
      </c>
      <c r="D606" s="5">
        <v>25771</v>
      </c>
      <c r="E606" s="6">
        <f t="shared" si="160"/>
        <v>1.2805090993752668</v>
      </c>
      <c r="F606" s="7">
        <v>20.87</v>
      </c>
      <c r="G606" s="7">
        <v>49.51</v>
      </c>
      <c r="H606" s="7">
        <v>14.08</v>
      </c>
      <c r="I606" s="7">
        <v>53.88</v>
      </c>
      <c r="J606" s="7">
        <v>51.46</v>
      </c>
      <c r="K606" s="7">
        <v>56.8</v>
      </c>
      <c r="L606" s="7">
        <v>50</v>
      </c>
      <c r="M606" s="7">
        <v>50</v>
      </c>
      <c r="N606" s="1">
        <v>57.77</v>
      </c>
      <c r="O606" s="7">
        <v>49.51</v>
      </c>
      <c r="P606" s="7">
        <v>48.06</v>
      </c>
      <c r="Q606" s="12">
        <f t="shared" si="167"/>
        <v>0</v>
      </c>
      <c r="R606" s="7">
        <f t="shared" si="161"/>
        <v>0</v>
      </c>
      <c r="S606" s="1" t="b">
        <f t="shared" si="162"/>
        <v>1</v>
      </c>
      <c r="T606" s="1">
        <v>315140</v>
      </c>
      <c r="U606" s="1" t="s">
        <v>646</v>
      </c>
      <c r="V606" s="1">
        <v>233</v>
      </c>
      <c r="W606" s="1">
        <v>219</v>
      </c>
      <c r="X606" s="1">
        <v>235</v>
      </c>
      <c r="Y606" s="1">
        <v>223</v>
      </c>
      <c r="Z606" s="1">
        <v>235</v>
      </c>
      <c r="AA606" s="1">
        <v>223</v>
      </c>
      <c r="AB606" s="7">
        <f t="shared" si="174"/>
        <v>6.0085836909871242</v>
      </c>
      <c r="AC606" s="7">
        <f t="shared" si="175"/>
        <v>5.1063829787234036</v>
      </c>
      <c r="AD606" s="7">
        <f t="shared" si="163"/>
        <v>5.1063829787234036</v>
      </c>
      <c r="AE606" s="1" t="b">
        <f t="shared" si="158"/>
        <v>0</v>
      </c>
      <c r="AF606" s="1">
        <v>315140</v>
      </c>
      <c r="AG606" s="1" t="s">
        <v>646</v>
      </c>
      <c r="AH606" s="1">
        <v>225</v>
      </c>
      <c r="AI606" s="1">
        <v>201</v>
      </c>
      <c r="AJ606" s="7">
        <f t="shared" si="164"/>
        <v>10.666666666666668</v>
      </c>
      <c r="AK606" s="1" t="b">
        <f t="shared" si="159"/>
        <v>0</v>
      </c>
      <c r="AL606" s="1">
        <v>315140</v>
      </c>
      <c r="AM606" s="1" t="s">
        <v>646</v>
      </c>
      <c r="AN606" s="1">
        <v>231</v>
      </c>
      <c r="AO606" s="1">
        <v>198</v>
      </c>
      <c r="AP606" s="7">
        <f t="shared" si="165"/>
        <v>14.285714285714285</v>
      </c>
      <c r="AQ606" s="1" t="b">
        <f t="shared" si="166"/>
        <v>0</v>
      </c>
      <c r="AR606" s="1">
        <v>315140</v>
      </c>
      <c r="AS606" s="1" t="s">
        <v>646</v>
      </c>
      <c r="AT606" s="4" t="str">
        <f t="shared" si="168"/>
        <v>N</v>
      </c>
      <c r="AU606" s="4" t="str">
        <f t="shared" si="169"/>
        <v>N</v>
      </c>
      <c r="AV606" s="4" t="str">
        <f t="shared" si="170"/>
        <v>N</v>
      </c>
      <c r="AW606" s="4" t="str">
        <f t="shared" si="171"/>
        <v>S</v>
      </c>
      <c r="AX606" s="4" t="str">
        <f t="shared" si="172"/>
        <v>N</v>
      </c>
      <c r="AY606" s="4" t="str">
        <f t="shared" si="173"/>
        <v>Risco Alto</v>
      </c>
    </row>
    <row r="607" spans="1:51" ht="16.5" x14ac:dyDescent="0.3">
      <c r="A607" s="1" t="s">
        <v>1890</v>
      </c>
      <c r="B607" s="1" t="s">
        <v>647</v>
      </c>
      <c r="C607">
        <v>383</v>
      </c>
      <c r="D607" s="5">
        <v>32352</v>
      </c>
      <c r="E607" s="6">
        <f t="shared" si="160"/>
        <v>1.1838526211671612</v>
      </c>
      <c r="F607" s="7">
        <v>140.08000000000001</v>
      </c>
      <c r="G607" s="7">
        <v>119.43</v>
      </c>
      <c r="H607" s="7">
        <v>114.98</v>
      </c>
      <c r="I607" s="7">
        <v>108.1</v>
      </c>
      <c r="J607" s="7">
        <v>108.5</v>
      </c>
      <c r="K607" s="7">
        <v>113.36</v>
      </c>
      <c r="L607" s="7">
        <v>108.1</v>
      </c>
      <c r="M607" s="7">
        <v>107.29</v>
      </c>
      <c r="N607" s="1">
        <v>115.38</v>
      </c>
      <c r="O607" s="7">
        <v>116.19</v>
      </c>
      <c r="P607" s="7">
        <v>100.4</v>
      </c>
      <c r="Q607" s="12">
        <f t="shared" si="167"/>
        <v>11</v>
      </c>
      <c r="R607" s="7">
        <f t="shared" si="161"/>
        <v>100</v>
      </c>
      <c r="S607" s="1" t="b">
        <f t="shared" si="162"/>
        <v>1</v>
      </c>
      <c r="T607" s="1">
        <v>315150</v>
      </c>
      <c r="U607" s="1" t="s">
        <v>647</v>
      </c>
      <c r="V607" s="1">
        <v>433</v>
      </c>
      <c r="W607" s="1">
        <v>425</v>
      </c>
      <c r="X607" s="1">
        <v>441</v>
      </c>
      <c r="Y607" s="1">
        <v>434</v>
      </c>
      <c r="Z607" s="1">
        <v>435</v>
      </c>
      <c r="AA607" s="1">
        <v>427</v>
      </c>
      <c r="AB607" s="7">
        <f t="shared" si="174"/>
        <v>1.8475750577367205</v>
      </c>
      <c r="AC607" s="7">
        <f t="shared" si="175"/>
        <v>1.5873015873015872</v>
      </c>
      <c r="AD607" s="7">
        <f t="shared" si="163"/>
        <v>1.8390804597701149</v>
      </c>
      <c r="AE607" s="1" t="b">
        <f t="shared" si="158"/>
        <v>0</v>
      </c>
      <c r="AF607" s="1">
        <v>315150</v>
      </c>
      <c r="AG607" s="1" t="s">
        <v>647</v>
      </c>
      <c r="AH607" s="1">
        <v>440</v>
      </c>
      <c r="AI607" s="1">
        <v>413</v>
      </c>
      <c r="AJ607" s="7">
        <f t="shared" si="164"/>
        <v>6.1363636363636367</v>
      </c>
      <c r="AK607" s="1" t="b">
        <f t="shared" si="159"/>
        <v>0</v>
      </c>
      <c r="AL607" s="1">
        <v>315150</v>
      </c>
      <c r="AM607" s="1" t="s">
        <v>647</v>
      </c>
      <c r="AN607" s="1">
        <v>443</v>
      </c>
      <c r="AO607" s="1">
        <v>424</v>
      </c>
      <c r="AP607" s="7">
        <f t="shared" si="165"/>
        <v>4.288939051918736</v>
      </c>
      <c r="AQ607" s="1" t="b">
        <f t="shared" si="166"/>
        <v>0</v>
      </c>
      <c r="AR607" s="1">
        <v>315150</v>
      </c>
      <c r="AS607" s="1" t="s">
        <v>647</v>
      </c>
      <c r="AT607" s="4" t="str">
        <f t="shared" si="168"/>
        <v>S</v>
      </c>
      <c r="AU607" s="4" t="str">
        <f t="shared" si="169"/>
        <v>N</v>
      </c>
      <c r="AV607" s="4" t="str">
        <f t="shared" si="170"/>
        <v>N</v>
      </c>
      <c r="AW607" s="4" t="str">
        <f t="shared" si="171"/>
        <v>N</v>
      </c>
      <c r="AX607" s="4" t="str">
        <f t="shared" si="172"/>
        <v>N</v>
      </c>
      <c r="AY607" s="4" t="str">
        <f t="shared" si="173"/>
        <v>Risco muito baixo</v>
      </c>
    </row>
    <row r="608" spans="1:51" ht="16.5" x14ac:dyDescent="0.3">
      <c r="A608" s="1" t="s">
        <v>2454</v>
      </c>
      <c r="B608" s="1" t="s">
        <v>648</v>
      </c>
      <c r="C608">
        <v>126</v>
      </c>
      <c r="D608" s="5">
        <v>10700</v>
      </c>
      <c r="E608" s="6">
        <f t="shared" si="160"/>
        <v>1.1775700934579441</v>
      </c>
      <c r="F608" s="7">
        <v>82.83</v>
      </c>
      <c r="G608" s="7">
        <v>90.91</v>
      </c>
      <c r="H608" s="7">
        <v>76.77</v>
      </c>
      <c r="I608" s="7">
        <v>85.86</v>
      </c>
      <c r="J608" s="7">
        <v>76.77</v>
      </c>
      <c r="K608" s="7">
        <v>102.02</v>
      </c>
      <c r="L608" s="7">
        <v>74.75</v>
      </c>
      <c r="M608" s="7">
        <v>77.78</v>
      </c>
      <c r="N608" s="1">
        <v>83.84</v>
      </c>
      <c r="O608" s="7">
        <v>74.75</v>
      </c>
      <c r="P608" s="7">
        <v>44.44</v>
      </c>
      <c r="Q608" s="12">
        <f t="shared" si="167"/>
        <v>2</v>
      </c>
      <c r="R608" s="7">
        <f t="shared" si="161"/>
        <v>18.181818181818183</v>
      </c>
      <c r="S608" s="1" t="b">
        <f t="shared" si="162"/>
        <v>1</v>
      </c>
      <c r="T608" s="1">
        <v>315160</v>
      </c>
      <c r="U608" s="1" t="s">
        <v>648</v>
      </c>
      <c r="V608" s="1">
        <v>212</v>
      </c>
      <c r="W608" s="1">
        <v>188</v>
      </c>
      <c r="X608" s="1">
        <v>217</v>
      </c>
      <c r="Y608" s="1">
        <v>203</v>
      </c>
      <c r="Z608" s="1">
        <v>217</v>
      </c>
      <c r="AA608" s="1">
        <v>203</v>
      </c>
      <c r="AB608" s="7">
        <f t="shared" si="174"/>
        <v>11.320754716981133</v>
      </c>
      <c r="AC608" s="7">
        <f t="shared" si="175"/>
        <v>6.4516129032258061</v>
      </c>
      <c r="AD608" s="7">
        <f t="shared" si="163"/>
        <v>6.4516129032258061</v>
      </c>
      <c r="AE608" s="1" t="b">
        <f t="shared" si="158"/>
        <v>0</v>
      </c>
      <c r="AF608" s="1">
        <v>315160</v>
      </c>
      <c r="AG608" s="1" t="s">
        <v>648</v>
      </c>
      <c r="AH608" s="1">
        <v>219</v>
      </c>
      <c r="AI608" s="1">
        <v>193</v>
      </c>
      <c r="AJ608" s="7">
        <f t="shared" si="164"/>
        <v>11.87214611872146</v>
      </c>
      <c r="AK608" s="1" t="b">
        <f t="shared" si="159"/>
        <v>0</v>
      </c>
      <c r="AL608" s="1">
        <v>315160</v>
      </c>
      <c r="AM608" s="1" t="s">
        <v>648</v>
      </c>
      <c r="AN608" s="1">
        <v>223</v>
      </c>
      <c r="AO608" s="1">
        <v>187</v>
      </c>
      <c r="AP608" s="7">
        <f t="shared" si="165"/>
        <v>16.143497757847534</v>
      </c>
      <c r="AQ608" s="1" t="b">
        <f t="shared" si="166"/>
        <v>0</v>
      </c>
      <c r="AR608" s="1">
        <v>315160</v>
      </c>
      <c r="AS608" s="1" t="s">
        <v>648</v>
      </c>
      <c r="AT608" s="4" t="str">
        <f t="shared" si="168"/>
        <v>N</v>
      </c>
      <c r="AU608" s="4" t="str">
        <f t="shared" si="169"/>
        <v>N</v>
      </c>
      <c r="AV608" s="4" t="str">
        <f t="shared" si="170"/>
        <v>N</v>
      </c>
      <c r="AW608" s="4" t="str">
        <f t="shared" si="171"/>
        <v>S</v>
      </c>
      <c r="AX608" s="4" t="str">
        <f t="shared" si="172"/>
        <v>N</v>
      </c>
      <c r="AY608" s="4" t="str">
        <f t="shared" si="173"/>
        <v>Risco Alto</v>
      </c>
    </row>
    <row r="609" spans="1:51" ht="16.5" x14ac:dyDescent="0.3">
      <c r="A609" s="1" t="s">
        <v>952</v>
      </c>
      <c r="B609" s="1" t="s">
        <v>649</v>
      </c>
      <c r="C609">
        <v>178</v>
      </c>
      <c r="D609" s="5">
        <v>16082</v>
      </c>
      <c r="E609" s="6">
        <f t="shared" si="160"/>
        <v>1.1068275090162913</v>
      </c>
      <c r="F609" s="7">
        <v>96.12</v>
      </c>
      <c r="G609" s="7">
        <v>100</v>
      </c>
      <c r="H609" s="7">
        <v>93.2</v>
      </c>
      <c r="I609" s="7">
        <v>120.39</v>
      </c>
      <c r="J609" s="7">
        <v>106.8</v>
      </c>
      <c r="K609" s="7">
        <v>124.27</v>
      </c>
      <c r="L609" s="7">
        <v>106.8</v>
      </c>
      <c r="M609" s="7">
        <v>117.48</v>
      </c>
      <c r="N609" s="1">
        <v>117.48</v>
      </c>
      <c r="O609" s="7">
        <v>116.5</v>
      </c>
      <c r="P609" s="7">
        <v>105.83</v>
      </c>
      <c r="Q609" s="12">
        <f t="shared" si="167"/>
        <v>10</v>
      </c>
      <c r="R609" s="7">
        <f t="shared" si="161"/>
        <v>90.909090909090907</v>
      </c>
      <c r="S609" s="1" t="b">
        <f t="shared" si="162"/>
        <v>1</v>
      </c>
      <c r="T609" s="1">
        <v>315170</v>
      </c>
      <c r="U609" s="1" t="s">
        <v>649</v>
      </c>
      <c r="V609" s="1">
        <v>176</v>
      </c>
      <c r="W609" s="1">
        <v>183</v>
      </c>
      <c r="X609" s="1">
        <v>180</v>
      </c>
      <c r="Y609" s="1">
        <v>182</v>
      </c>
      <c r="Z609" s="1">
        <v>180</v>
      </c>
      <c r="AA609" s="1">
        <v>182</v>
      </c>
      <c r="AB609" s="7">
        <f t="shared" si="174"/>
        <v>-3.9772727272727271</v>
      </c>
      <c r="AC609" s="7">
        <f t="shared" si="175"/>
        <v>-1.1111111111111112</v>
      </c>
      <c r="AD609" s="7">
        <f t="shared" si="163"/>
        <v>-1.1111111111111112</v>
      </c>
      <c r="AE609" s="1" t="b">
        <f t="shared" si="158"/>
        <v>0</v>
      </c>
      <c r="AF609" s="1">
        <v>315170</v>
      </c>
      <c r="AG609" s="1" t="s">
        <v>649</v>
      </c>
      <c r="AH609" s="1">
        <v>180</v>
      </c>
      <c r="AI609" s="1">
        <v>168</v>
      </c>
      <c r="AJ609" s="7">
        <f t="shared" si="164"/>
        <v>6.666666666666667</v>
      </c>
      <c r="AK609" s="1" t="b">
        <f t="shared" si="159"/>
        <v>0</v>
      </c>
      <c r="AL609" s="1">
        <v>315170</v>
      </c>
      <c r="AM609" s="1" t="s">
        <v>649</v>
      </c>
      <c r="AN609" s="1">
        <v>181</v>
      </c>
      <c r="AO609" s="1">
        <v>167</v>
      </c>
      <c r="AP609" s="7">
        <f t="shared" si="165"/>
        <v>7.7348066298342539</v>
      </c>
      <c r="AQ609" s="1" t="b">
        <f t="shared" si="166"/>
        <v>0</v>
      </c>
      <c r="AR609" s="1">
        <v>315170</v>
      </c>
      <c r="AS609" s="1" t="s">
        <v>649</v>
      </c>
      <c r="AT609" s="4" t="str">
        <f t="shared" si="168"/>
        <v>N</v>
      </c>
      <c r="AU609" s="4" t="str">
        <f t="shared" si="169"/>
        <v>S</v>
      </c>
      <c r="AV609" s="4" t="str">
        <f t="shared" si="170"/>
        <v>N</v>
      </c>
      <c r="AW609" s="4" t="str">
        <f t="shared" si="171"/>
        <v>N</v>
      </c>
      <c r="AX609" s="4" t="str">
        <f t="shared" si="172"/>
        <v>N</v>
      </c>
      <c r="AY609" s="4" t="str">
        <f t="shared" si="173"/>
        <v>Risco Baixo</v>
      </c>
    </row>
    <row r="610" spans="1:51" ht="16.5" x14ac:dyDescent="0.3">
      <c r="A610" s="1" t="s">
        <v>2149</v>
      </c>
      <c r="B610" s="1" t="s">
        <v>650</v>
      </c>
      <c r="C610">
        <v>1871</v>
      </c>
      <c r="D610" s="5">
        <v>154974</v>
      </c>
      <c r="E610" s="6">
        <f t="shared" si="160"/>
        <v>1.207299288912979</v>
      </c>
      <c r="F610" s="7">
        <v>52</v>
      </c>
      <c r="G610" s="7">
        <v>32.42</v>
      </c>
      <c r="H610" s="7">
        <v>50.37</v>
      </c>
      <c r="I610" s="7">
        <v>34.200000000000003</v>
      </c>
      <c r="J610" s="7">
        <v>38.5</v>
      </c>
      <c r="K610" s="7">
        <v>34.270000000000003</v>
      </c>
      <c r="L610" s="7">
        <v>36.57</v>
      </c>
      <c r="M610" s="7">
        <v>36.200000000000003</v>
      </c>
      <c r="N610" s="1">
        <v>42.36</v>
      </c>
      <c r="O610" s="7">
        <v>35.61</v>
      </c>
      <c r="P610" s="7">
        <v>40.799999999999997</v>
      </c>
      <c r="Q610" s="12">
        <f t="shared" si="167"/>
        <v>0</v>
      </c>
      <c r="R610" s="7">
        <f t="shared" si="161"/>
        <v>0</v>
      </c>
      <c r="S610" s="1" t="b">
        <f t="shared" si="162"/>
        <v>1</v>
      </c>
      <c r="T610" s="1">
        <v>315180</v>
      </c>
      <c r="U610" s="1" t="s">
        <v>650</v>
      </c>
      <c r="V610" s="1">
        <v>1742</v>
      </c>
      <c r="W610" s="1">
        <v>1735</v>
      </c>
      <c r="X610" s="1">
        <v>1773</v>
      </c>
      <c r="Y610" s="1">
        <v>1776</v>
      </c>
      <c r="Z610" s="1">
        <v>1773</v>
      </c>
      <c r="AA610" s="1">
        <v>1776</v>
      </c>
      <c r="AB610" s="7">
        <f t="shared" si="174"/>
        <v>0.40183696900114813</v>
      </c>
      <c r="AC610" s="7">
        <f t="shared" si="175"/>
        <v>-0.16920473773265651</v>
      </c>
      <c r="AD610" s="7">
        <f t="shared" si="163"/>
        <v>-0.16920473773265651</v>
      </c>
      <c r="AE610" s="1" t="b">
        <f t="shared" si="158"/>
        <v>0</v>
      </c>
      <c r="AF610" s="1">
        <v>315180</v>
      </c>
      <c r="AG610" s="1" t="s">
        <v>650</v>
      </c>
      <c r="AH610" s="1">
        <v>1790</v>
      </c>
      <c r="AI610" s="1">
        <v>1750</v>
      </c>
      <c r="AJ610" s="7">
        <f t="shared" si="164"/>
        <v>2.2346368715083798</v>
      </c>
      <c r="AK610" s="1" t="b">
        <f t="shared" si="159"/>
        <v>0</v>
      </c>
      <c r="AL610" s="1">
        <v>315180</v>
      </c>
      <c r="AM610" s="1" t="s">
        <v>650</v>
      </c>
      <c r="AN610" s="1">
        <v>1790</v>
      </c>
      <c r="AO610" s="1">
        <v>1663</v>
      </c>
      <c r="AP610" s="7">
        <f t="shared" si="165"/>
        <v>7.0949720670391052</v>
      </c>
      <c r="AQ610" s="1" t="b">
        <f t="shared" si="166"/>
        <v>0</v>
      </c>
      <c r="AR610" s="1">
        <v>315180</v>
      </c>
      <c r="AS610" s="1" t="s">
        <v>650</v>
      </c>
      <c r="AT610" s="4" t="str">
        <f t="shared" si="168"/>
        <v>N</v>
      </c>
      <c r="AU610" s="4" t="str">
        <f t="shared" si="169"/>
        <v>N</v>
      </c>
      <c r="AV610" s="4" t="str">
        <f t="shared" si="170"/>
        <v>N</v>
      </c>
      <c r="AW610" s="4" t="str">
        <f t="shared" si="171"/>
        <v>S</v>
      </c>
      <c r="AX610" s="4" t="str">
        <f t="shared" si="172"/>
        <v>N</v>
      </c>
      <c r="AY610" s="4" t="str">
        <f t="shared" si="173"/>
        <v>Risco Alto</v>
      </c>
    </row>
    <row r="611" spans="1:51" ht="16.5" x14ac:dyDescent="0.3">
      <c r="A611" s="1" t="s">
        <v>1733</v>
      </c>
      <c r="B611" s="1" t="s">
        <v>651</v>
      </c>
      <c r="C611">
        <v>75</v>
      </c>
      <c r="D611" s="5">
        <v>8856</v>
      </c>
      <c r="E611" s="6">
        <f t="shared" si="160"/>
        <v>0.84688346883468824</v>
      </c>
      <c r="F611" s="7">
        <v>91.07</v>
      </c>
      <c r="G611" s="7">
        <v>121.43</v>
      </c>
      <c r="H611" s="7">
        <v>83.93</v>
      </c>
      <c r="I611" s="7">
        <v>123.21</v>
      </c>
      <c r="J611" s="7">
        <v>182.14</v>
      </c>
      <c r="K611" s="7">
        <v>119.64</v>
      </c>
      <c r="L611" s="7">
        <v>116.07</v>
      </c>
      <c r="M611" s="7">
        <v>119.64</v>
      </c>
      <c r="N611" s="1">
        <v>107.14</v>
      </c>
      <c r="O611" s="7">
        <v>80.36</v>
      </c>
      <c r="P611" s="7">
        <v>76.790000000000006</v>
      </c>
      <c r="Q611" s="12">
        <f t="shared" si="167"/>
        <v>8</v>
      </c>
      <c r="R611" s="7">
        <f t="shared" si="161"/>
        <v>72.727272727272734</v>
      </c>
      <c r="S611" s="1" t="b">
        <f t="shared" si="162"/>
        <v>1</v>
      </c>
      <c r="T611" s="1">
        <v>315190</v>
      </c>
      <c r="U611" s="1" t="s">
        <v>651</v>
      </c>
      <c r="V611" s="1">
        <v>90</v>
      </c>
      <c r="W611" s="1">
        <v>80</v>
      </c>
      <c r="X611" s="1">
        <v>96</v>
      </c>
      <c r="Y611" s="1">
        <v>82</v>
      </c>
      <c r="Z611" s="1">
        <v>96</v>
      </c>
      <c r="AA611" s="1">
        <v>82</v>
      </c>
      <c r="AB611" s="7">
        <f t="shared" si="174"/>
        <v>11.111111111111111</v>
      </c>
      <c r="AC611" s="7">
        <f t="shared" si="175"/>
        <v>14.583333333333334</v>
      </c>
      <c r="AD611" s="7">
        <f t="shared" si="163"/>
        <v>14.583333333333334</v>
      </c>
      <c r="AE611" s="1" t="b">
        <f t="shared" si="158"/>
        <v>0</v>
      </c>
      <c r="AF611" s="1">
        <v>315190</v>
      </c>
      <c r="AG611" s="1" t="s">
        <v>651</v>
      </c>
      <c r="AH611" s="1">
        <v>93</v>
      </c>
      <c r="AI611" s="1">
        <v>82</v>
      </c>
      <c r="AJ611" s="7">
        <f t="shared" si="164"/>
        <v>11.827956989247312</v>
      </c>
      <c r="AK611" s="1" t="b">
        <f t="shared" si="159"/>
        <v>0</v>
      </c>
      <c r="AL611" s="1">
        <v>315190</v>
      </c>
      <c r="AM611" s="1" t="s">
        <v>651</v>
      </c>
      <c r="AN611" s="1">
        <v>92</v>
      </c>
      <c r="AO611" s="1">
        <v>80</v>
      </c>
      <c r="AP611" s="7">
        <f t="shared" si="165"/>
        <v>13.043478260869565</v>
      </c>
      <c r="AQ611" s="1" t="b">
        <f t="shared" si="166"/>
        <v>0</v>
      </c>
      <c r="AR611" s="1">
        <v>315190</v>
      </c>
      <c r="AS611" s="1" t="s">
        <v>651</v>
      </c>
      <c r="AT611" s="4" t="str">
        <f t="shared" si="168"/>
        <v>N</v>
      </c>
      <c r="AU611" s="4" t="str">
        <f t="shared" si="169"/>
        <v>N</v>
      </c>
      <c r="AV611" s="4" t="str">
        <f t="shared" si="170"/>
        <v>N</v>
      </c>
      <c r="AW611" s="4" t="str">
        <f t="shared" si="171"/>
        <v>S</v>
      </c>
      <c r="AX611" s="4" t="str">
        <f t="shared" si="172"/>
        <v>N</v>
      </c>
      <c r="AY611" s="4" t="str">
        <f t="shared" si="173"/>
        <v>Risco Alto</v>
      </c>
    </row>
    <row r="612" spans="1:51" ht="16.5" x14ac:dyDescent="0.3">
      <c r="A612" s="1" t="s">
        <v>2274</v>
      </c>
      <c r="B612" s="1" t="s">
        <v>652</v>
      </c>
      <c r="C612">
        <v>422</v>
      </c>
      <c r="D612" s="5">
        <v>29561</v>
      </c>
      <c r="E612" s="6">
        <f t="shared" si="160"/>
        <v>1.4275565779236155</v>
      </c>
      <c r="F612" s="7">
        <v>84.54</v>
      </c>
      <c r="G612" s="7">
        <v>85.22</v>
      </c>
      <c r="H612" s="7">
        <v>82.13</v>
      </c>
      <c r="I612" s="7">
        <v>83.16</v>
      </c>
      <c r="J612" s="7">
        <v>89</v>
      </c>
      <c r="K612" s="7">
        <v>89.69</v>
      </c>
      <c r="L612" s="7">
        <v>89</v>
      </c>
      <c r="M612" s="7">
        <v>87.63</v>
      </c>
      <c r="N612" s="1">
        <v>100.69</v>
      </c>
      <c r="O612" s="7">
        <v>92.78</v>
      </c>
      <c r="P612" s="7">
        <v>95.88</v>
      </c>
      <c r="Q612" s="12">
        <f t="shared" si="167"/>
        <v>2</v>
      </c>
      <c r="R612" s="7">
        <f t="shared" si="161"/>
        <v>18.181818181818183</v>
      </c>
      <c r="S612" s="1" t="b">
        <f t="shared" si="162"/>
        <v>1</v>
      </c>
      <c r="T612" s="1">
        <v>315200</v>
      </c>
      <c r="U612" s="1" t="s">
        <v>652</v>
      </c>
      <c r="V612" s="1">
        <v>406</v>
      </c>
      <c r="W612" s="1">
        <v>412</v>
      </c>
      <c r="X612" s="1">
        <v>420</v>
      </c>
      <c r="Y612" s="1">
        <v>422</v>
      </c>
      <c r="Z612" s="1">
        <v>420</v>
      </c>
      <c r="AA612" s="1">
        <v>421</v>
      </c>
      <c r="AB612" s="7">
        <f t="shared" si="174"/>
        <v>-1.4778325123152709</v>
      </c>
      <c r="AC612" s="7">
        <f t="shared" si="175"/>
        <v>-0.47619047619047622</v>
      </c>
      <c r="AD612" s="7">
        <f t="shared" si="163"/>
        <v>-0.23809523809523811</v>
      </c>
      <c r="AE612" s="1" t="b">
        <f t="shared" si="158"/>
        <v>0</v>
      </c>
      <c r="AF612" s="1">
        <v>315200</v>
      </c>
      <c r="AG612" s="1" t="s">
        <v>652</v>
      </c>
      <c r="AH612" s="1">
        <v>423</v>
      </c>
      <c r="AI612" s="1">
        <v>390</v>
      </c>
      <c r="AJ612" s="7">
        <f t="shared" si="164"/>
        <v>7.8014184397163122</v>
      </c>
      <c r="AK612" s="1" t="b">
        <f t="shared" si="159"/>
        <v>0</v>
      </c>
      <c r="AL612" s="1">
        <v>315200</v>
      </c>
      <c r="AM612" s="1" t="s">
        <v>652</v>
      </c>
      <c r="AN612" s="1">
        <v>422</v>
      </c>
      <c r="AO612" s="1">
        <v>391</v>
      </c>
      <c r="AP612" s="7">
        <f t="shared" si="165"/>
        <v>7.3459715639810419</v>
      </c>
      <c r="AQ612" s="1" t="b">
        <f t="shared" si="166"/>
        <v>0</v>
      </c>
      <c r="AR612" s="1">
        <v>315200</v>
      </c>
      <c r="AS612" s="1" t="s">
        <v>652</v>
      </c>
      <c r="AT612" s="4" t="str">
        <f t="shared" si="168"/>
        <v>N</v>
      </c>
      <c r="AU612" s="4" t="str">
        <f t="shared" si="169"/>
        <v>N</v>
      </c>
      <c r="AV612" s="4" t="str">
        <f t="shared" si="170"/>
        <v>N</v>
      </c>
      <c r="AW612" s="4" t="str">
        <f t="shared" si="171"/>
        <v>S</v>
      </c>
      <c r="AX612" s="4" t="str">
        <f t="shared" si="172"/>
        <v>N</v>
      </c>
      <c r="AY612" s="4" t="str">
        <f t="shared" si="173"/>
        <v>Risco Alto</v>
      </c>
    </row>
    <row r="613" spans="1:51" ht="16.5" x14ac:dyDescent="0.3">
      <c r="A613" s="1" t="s">
        <v>2043</v>
      </c>
      <c r="B613" s="1" t="s">
        <v>653</v>
      </c>
      <c r="C613">
        <v>712</v>
      </c>
      <c r="D613" s="5">
        <v>57706</v>
      </c>
      <c r="E613" s="6">
        <f t="shared" si="160"/>
        <v>1.2338405018542264</v>
      </c>
      <c r="F613" s="7" t="s">
        <v>62</v>
      </c>
      <c r="G613" s="7">
        <v>24.08</v>
      </c>
      <c r="H613" s="7">
        <v>1.08</v>
      </c>
      <c r="I613" s="7">
        <v>22.34</v>
      </c>
      <c r="J613" s="7">
        <v>25.16</v>
      </c>
      <c r="K613" s="7">
        <v>24.3</v>
      </c>
      <c r="L613" s="7">
        <v>25.16</v>
      </c>
      <c r="M613" s="7">
        <v>25.38</v>
      </c>
      <c r="N613" s="1">
        <v>32.32</v>
      </c>
      <c r="O613" s="7">
        <v>25.16</v>
      </c>
      <c r="P613" s="7">
        <v>27.11</v>
      </c>
      <c r="Q613" s="12">
        <f t="shared" si="167"/>
        <v>0</v>
      </c>
      <c r="R613" s="7">
        <f t="shared" si="161"/>
        <v>0</v>
      </c>
      <c r="S613" s="1" t="b">
        <f t="shared" si="162"/>
        <v>1</v>
      </c>
      <c r="T613" s="1">
        <v>315210</v>
      </c>
      <c r="U613" s="1" t="s">
        <v>653</v>
      </c>
      <c r="V613" s="1">
        <v>342</v>
      </c>
      <c r="W613" s="1">
        <v>347</v>
      </c>
      <c r="X613" s="1">
        <v>351</v>
      </c>
      <c r="Y613" s="1">
        <v>355</v>
      </c>
      <c r="Z613" s="1">
        <v>351</v>
      </c>
      <c r="AA613" s="1">
        <v>355</v>
      </c>
      <c r="AB613" s="7">
        <f t="shared" si="174"/>
        <v>-1.4619883040935671</v>
      </c>
      <c r="AC613" s="7">
        <f t="shared" si="175"/>
        <v>-1.1396011396011396</v>
      </c>
      <c r="AD613" s="7">
        <f t="shared" si="163"/>
        <v>-1.1396011396011396</v>
      </c>
      <c r="AE613" s="1" t="b">
        <f t="shared" si="158"/>
        <v>0</v>
      </c>
      <c r="AF613" s="1">
        <v>315210</v>
      </c>
      <c r="AG613" s="1" t="s">
        <v>653</v>
      </c>
      <c r="AH613" s="1">
        <v>331</v>
      </c>
      <c r="AI613" s="1">
        <v>327</v>
      </c>
      <c r="AJ613" s="7">
        <f t="shared" si="164"/>
        <v>1.2084592145015105</v>
      </c>
      <c r="AK613" s="1" t="b">
        <f t="shared" si="159"/>
        <v>0</v>
      </c>
      <c r="AL613" s="1">
        <v>315210</v>
      </c>
      <c r="AM613" s="1" t="s">
        <v>653</v>
      </c>
      <c r="AN613" s="1">
        <v>343</v>
      </c>
      <c r="AO613" s="1">
        <v>317</v>
      </c>
      <c r="AP613" s="7">
        <f t="shared" si="165"/>
        <v>7.5801749271137027</v>
      </c>
      <c r="AQ613" s="1" t="b">
        <f t="shared" si="166"/>
        <v>0</v>
      </c>
      <c r="AR613" s="1">
        <v>315210</v>
      </c>
      <c r="AS613" s="1" t="s">
        <v>653</v>
      </c>
      <c r="AT613" s="4" t="str">
        <f t="shared" si="168"/>
        <v>N</v>
      </c>
      <c r="AU613" s="4" t="str">
        <f t="shared" si="169"/>
        <v>N</v>
      </c>
      <c r="AV613" s="4" t="str">
        <f t="shared" si="170"/>
        <v>N</v>
      </c>
      <c r="AW613" s="4" t="str">
        <f t="shared" si="171"/>
        <v>S</v>
      </c>
      <c r="AX613" s="4" t="str">
        <f t="shared" si="172"/>
        <v>N</v>
      </c>
      <c r="AY613" s="4" t="str">
        <f t="shared" si="173"/>
        <v>Risco Alto</v>
      </c>
    </row>
    <row r="614" spans="1:51" ht="16.5" x14ac:dyDescent="0.3">
      <c r="A614" s="1" t="s">
        <v>2007</v>
      </c>
      <c r="B614" s="1" t="s">
        <v>654</v>
      </c>
      <c r="C614">
        <v>57</v>
      </c>
      <c r="D614" s="5">
        <v>4014</v>
      </c>
      <c r="E614" s="6">
        <f t="shared" si="160"/>
        <v>1.4200298953662183</v>
      </c>
      <c r="F614" s="7" t="s">
        <v>62</v>
      </c>
      <c r="G614" s="7">
        <v>141.03</v>
      </c>
      <c r="H614" s="7" t="s">
        <v>62</v>
      </c>
      <c r="I614" s="7">
        <v>133.33000000000001</v>
      </c>
      <c r="J614" s="7">
        <v>138.46</v>
      </c>
      <c r="K614" s="7">
        <v>138.46</v>
      </c>
      <c r="L614" s="7">
        <v>138.46</v>
      </c>
      <c r="M614" s="7">
        <v>135.9</v>
      </c>
      <c r="N614" s="1">
        <v>128.21</v>
      </c>
      <c r="O614" s="7">
        <v>125.64</v>
      </c>
      <c r="P614" s="7">
        <v>158.97</v>
      </c>
      <c r="Q614" s="12">
        <f t="shared" si="167"/>
        <v>9</v>
      </c>
      <c r="R614" s="7">
        <f t="shared" si="161"/>
        <v>81.818181818181827</v>
      </c>
      <c r="S614" s="1" t="b">
        <f t="shared" si="162"/>
        <v>1</v>
      </c>
      <c r="T614" s="1">
        <v>315213</v>
      </c>
      <c r="U614" s="1" t="s">
        <v>654</v>
      </c>
      <c r="V614" s="1">
        <v>68</v>
      </c>
      <c r="W614" s="1">
        <v>76</v>
      </c>
      <c r="X614" s="1">
        <v>70</v>
      </c>
      <c r="Y614" s="1">
        <v>75</v>
      </c>
      <c r="Z614" s="1">
        <v>70</v>
      </c>
      <c r="AA614" s="1">
        <v>75</v>
      </c>
      <c r="AB614" s="7">
        <f t="shared" si="174"/>
        <v>-11.76470588235294</v>
      </c>
      <c r="AC614" s="7">
        <f t="shared" si="175"/>
        <v>-7.1428571428571423</v>
      </c>
      <c r="AD614" s="7">
        <f t="shared" si="163"/>
        <v>-7.1428571428571423</v>
      </c>
      <c r="AE614" s="1" t="b">
        <f t="shared" si="158"/>
        <v>0</v>
      </c>
      <c r="AF614" s="1">
        <v>315213</v>
      </c>
      <c r="AG614" s="1" t="s">
        <v>654</v>
      </c>
      <c r="AH614" s="1">
        <v>70</v>
      </c>
      <c r="AI614" s="1">
        <v>66</v>
      </c>
      <c r="AJ614" s="7">
        <f t="shared" si="164"/>
        <v>5.7142857142857144</v>
      </c>
      <c r="AK614" s="1" t="b">
        <f t="shared" si="159"/>
        <v>0</v>
      </c>
      <c r="AL614" s="1">
        <v>315213</v>
      </c>
      <c r="AM614" s="1" t="s">
        <v>654</v>
      </c>
      <c r="AN614" s="1">
        <v>70</v>
      </c>
      <c r="AO614" s="1">
        <v>66</v>
      </c>
      <c r="AP614" s="7">
        <f t="shared" si="165"/>
        <v>5.7142857142857144</v>
      </c>
      <c r="AQ614" s="1" t="b">
        <f t="shared" si="166"/>
        <v>0</v>
      </c>
      <c r="AR614" s="1">
        <v>315213</v>
      </c>
      <c r="AS614" s="1" t="s">
        <v>654</v>
      </c>
      <c r="AT614" s="4" t="str">
        <f t="shared" si="168"/>
        <v>N</v>
      </c>
      <c r="AU614" s="4" t="str">
        <f t="shared" si="169"/>
        <v>S</v>
      </c>
      <c r="AV614" s="4" t="str">
        <f t="shared" si="170"/>
        <v>N</v>
      </c>
      <c r="AW614" s="4" t="str">
        <f t="shared" si="171"/>
        <v>N</v>
      </c>
      <c r="AX614" s="4" t="str">
        <f t="shared" si="172"/>
        <v>N</v>
      </c>
      <c r="AY614" s="4" t="str">
        <f t="shared" si="173"/>
        <v>Risco Baixo</v>
      </c>
    </row>
    <row r="615" spans="1:51" ht="16.5" x14ac:dyDescent="0.3">
      <c r="A615" s="1" t="s">
        <v>1987</v>
      </c>
      <c r="B615" s="1" t="s">
        <v>655</v>
      </c>
      <c r="C615">
        <v>139</v>
      </c>
      <c r="D615" s="5">
        <v>11469</v>
      </c>
      <c r="E615" s="6">
        <f t="shared" si="160"/>
        <v>1.2119626820123812</v>
      </c>
      <c r="F615" s="7">
        <v>84.95</v>
      </c>
      <c r="G615" s="7">
        <v>107.53</v>
      </c>
      <c r="H615" s="7">
        <v>83.87</v>
      </c>
      <c r="I615" s="7">
        <v>97.85</v>
      </c>
      <c r="J615" s="7">
        <v>89.25</v>
      </c>
      <c r="K615" s="7">
        <v>106.45</v>
      </c>
      <c r="L615" s="7">
        <v>86.02</v>
      </c>
      <c r="M615" s="7">
        <v>94.62</v>
      </c>
      <c r="N615" s="1">
        <v>113.98</v>
      </c>
      <c r="O615" s="7">
        <v>89.25</v>
      </c>
      <c r="P615" s="7">
        <v>94.62</v>
      </c>
      <c r="Q615" s="12">
        <f t="shared" si="167"/>
        <v>4</v>
      </c>
      <c r="R615" s="7">
        <f t="shared" si="161"/>
        <v>36.363636363636367</v>
      </c>
      <c r="S615" s="1" t="b">
        <f t="shared" si="162"/>
        <v>1</v>
      </c>
      <c r="T615" s="1">
        <v>315217</v>
      </c>
      <c r="U615" s="1" t="s">
        <v>655</v>
      </c>
      <c r="V615" s="1">
        <v>141</v>
      </c>
      <c r="W615" s="1">
        <v>155</v>
      </c>
      <c r="X615" s="1">
        <v>151</v>
      </c>
      <c r="Y615" s="1">
        <v>159</v>
      </c>
      <c r="Z615" s="1">
        <v>151</v>
      </c>
      <c r="AA615" s="1">
        <v>159</v>
      </c>
      <c r="AB615" s="7">
        <f t="shared" si="174"/>
        <v>-9.9290780141843982</v>
      </c>
      <c r="AC615" s="7">
        <f t="shared" si="175"/>
        <v>-5.298013245033113</v>
      </c>
      <c r="AD615" s="7">
        <f t="shared" si="163"/>
        <v>-5.298013245033113</v>
      </c>
      <c r="AE615" s="1" t="b">
        <f t="shared" si="158"/>
        <v>0</v>
      </c>
      <c r="AF615" s="1">
        <v>315217</v>
      </c>
      <c r="AG615" s="1" t="s">
        <v>655</v>
      </c>
      <c r="AH615" s="1">
        <v>149</v>
      </c>
      <c r="AI615" s="1">
        <v>174</v>
      </c>
      <c r="AJ615" s="7">
        <f t="shared" si="164"/>
        <v>-16.778523489932887</v>
      </c>
      <c r="AK615" s="1" t="b">
        <f t="shared" si="159"/>
        <v>0</v>
      </c>
      <c r="AL615" s="1">
        <v>315217</v>
      </c>
      <c r="AM615" s="1" t="s">
        <v>655</v>
      </c>
      <c r="AN615" s="1">
        <v>152</v>
      </c>
      <c r="AO615" s="1">
        <v>169</v>
      </c>
      <c r="AP615" s="7">
        <f t="shared" si="165"/>
        <v>-11.184210526315789</v>
      </c>
      <c r="AQ615" s="1" t="b">
        <f t="shared" si="166"/>
        <v>0</v>
      </c>
      <c r="AR615" s="1">
        <v>315217</v>
      </c>
      <c r="AS615" s="1" t="s">
        <v>655</v>
      </c>
      <c r="AT615" s="4" t="str">
        <f t="shared" si="168"/>
        <v>N</v>
      </c>
      <c r="AU615" s="4" t="str">
        <f t="shared" si="169"/>
        <v>N</v>
      </c>
      <c r="AV615" s="4" t="str">
        <f t="shared" si="170"/>
        <v>N</v>
      </c>
      <c r="AW615" s="4" t="str">
        <f t="shared" si="171"/>
        <v>S</v>
      </c>
      <c r="AX615" s="4" t="str">
        <f t="shared" si="172"/>
        <v>N</v>
      </c>
      <c r="AY615" s="4" t="str">
        <f t="shared" si="173"/>
        <v>Risco Alto</v>
      </c>
    </row>
    <row r="616" spans="1:51" ht="16.5" x14ac:dyDescent="0.3">
      <c r="A616" s="1" t="s">
        <v>1830</v>
      </c>
      <c r="B616" s="1" t="s">
        <v>656</v>
      </c>
      <c r="C616">
        <v>446</v>
      </c>
      <c r="D616" s="5">
        <v>37588</v>
      </c>
      <c r="E616" s="6">
        <f t="shared" si="160"/>
        <v>1.1865488985846546</v>
      </c>
      <c r="F616" s="7">
        <v>96.86</v>
      </c>
      <c r="G616" s="7">
        <v>52.57</v>
      </c>
      <c r="H616" s="7">
        <v>80</v>
      </c>
      <c r="I616" s="7">
        <v>70.86</v>
      </c>
      <c r="J616" s="7">
        <v>89.14</v>
      </c>
      <c r="K616" s="7">
        <v>70.569999999999993</v>
      </c>
      <c r="L616" s="7">
        <v>71.430000000000007</v>
      </c>
      <c r="M616" s="7">
        <v>68.569999999999993</v>
      </c>
      <c r="N616" s="1">
        <v>82</v>
      </c>
      <c r="O616" s="7">
        <v>69.430000000000007</v>
      </c>
      <c r="P616" s="7">
        <v>66.290000000000006</v>
      </c>
      <c r="Q616" s="12">
        <f t="shared" si="167"/>
        <v>1</v>
      </c>
      <c r="R616" s="7">
        <f t="shared" si="161"/>
        <v>9.0909090909090917</v>
      </c>
      <c r="S616" s="1" t="b">
        <f t="shared" si="162"/>
        <v>1</v>
      </c>
      <c r="T616" s="1">
        <v>315220</v>
      </c>
      <c r="U616" s="1" t="s">
        <v>656</v>
      </c>
      <c r="V616" s="1">
        <v>444</v>
      </c>
      <c r="W616" s="1">
        <v>405</v>
      </c>
      <c r="X616" s="1">
        <v>449</v>
      </c>
      <c r="Y616" s="1">
        <v>417</v>
      </c>
      <c r="Z616" s="1">
        <v>449</v>
      </c>
      <c r="AA616" s="1">
        <v>417</v>
      </c>
      <c r="AB616" s="7">
        <f t="shared" si="174"/>
        <v>8.7837837837837842</v>
      </c>
      <c r="AC616" s="7">
        <f t="shared" si="175"/>
        <v>7.1269487750556788</v>
      </c>
      <c r="AD616" s="7">
        <f t="shared" si="163"/>
        <v>7.1269487750556788</v>
      </c>
      <c r="AE616" s="1" t="b">
        <f t="shared" si="158"/>
        <v>0</v>
      </c>
      <c r="AF616" s="1">
        <v>315220</v>
      </c>
      <c r="AG616" s="1" t="s">
        <v>656</v>
      </c>
      <c r="AH616" s="1">
        <v>434</v>
      </c>
      <c r="AI616" s="1">
        <v>358</v>
      </c>
      <c r="AJ616" s="7">
        <f t="shared" si="164"/>
        <v>17.511520737327189</v>
      </c>
      <c r="AK616" s="1" t="b">
        <f t="shared" si="159"/>
        <v>0</v>
      </c>
      <c r="AL616" s="1">
        <v>315220</v>
      </c>
      <c r="AM616" s="1" t="s">
        <v>656</v>
      </c>
      <c r="AN616" s="1">
        <v>446</v>
      </c>
      <c r="AO616" s="1">
        <v>319</v>
      </c>
      <c r="AP616" s="7">
        <f t="shared" si="165"/>
        <v>28.475336322869953</v>
      </c>
      <c r="AQ616" s="1" t="b">
        <f t="shared" si="166"/>
        <v>0</v>
      </c>
      <c r="AR616" s="1">
        <v>315220</v>
      </c>
      <c r="AS616" s="1" t="s">
        <v>656</v>
      </c>
      <c r="AT616" s="4" t="str">
        <f t="shared" si="168"/>
        <v>N</v>
      </c>
      <c r="AU616" s="4" t="str">
        <f t="shared" si="169"/>
        <v>N</v>
      </c>
      <c r="AV616" s="4" t="str">
        <f t="shared" si="170"/>
        <v>N</v>
      </c>
      <c r="AW616" s="4" t="str">
        <f t="shared" si="171"/>
        <v>S</v>
      </c>
      <c r="AX616" s="4" t="str">
        <f t="shared" si="172"/>
        <v>N</v>
      </c>
      <c r="AY616" s="4" t="str">
        <f t="shared" si="173"/>
        <v>Risco Alto</v>
      </c>
    </row>
    <row r="617" spans="1:51" ht="16.5" x14ac:dyDescent="0.3">
      <c r="A617" s="1" t="s">
        <v>2045</v>
      </c>
      <c r="B617" s="1" t="s">
        <v>657</v>
      </c>
      <c r="C617">
        <v>82</v>
      </c>
      <c r="D617" s="5">
        <v>10560</v>
      </c>
      <c r="E617" s="6">
        <f t="shared" si="160"/>
        <v>0.77651515151515149</v>
      </c>
      <c r="F617" s="7" t="s">
        <v>62</v>
      </c>
      <c r="G617" s="7">
        <v>71.23</v>
      </c>
      <c r="H617" s="7" t="s">
        <v>62</v>
      </c>
      <c r="I617" s="7">
        <v>58.9</v>
      </c>
      <c r="J617" s="7">
        <v>56.16</v>
      </c>
      <c r="K617" s="7">
        <v>72.599999999999994</v>
      </c>
      <c r="L617" s="7">
        <v>56.16</v>
      </c>
      <c r="M617" s="7">
        <v>54.79</v>
      </c>
      <c r="N617" s="1">
        <v>64.38</v>
      </c>
      <c r="O617" s="7">
        <v>56.16</v>
      </c>
      <c r="P617" s="7">
        <v>64.38</v>
      </c>
      <c r="Q617" s="12">
        <f t="shared" si="167"/>
        <v>0</v>
      </c>
      <c r="R617" s="7">
        <f t="shared" si="161"/>
        <v>0</v>
      </c>
      <c r="S617" s="1" t="b">
        <f t="shared" si="162"/>
        <v>1</v>
      </c>
      <c r="T617" s="1">
        <v>315230</v>
      </c>
      <c r="U617" s="1" t="s">
        <v>657</v>
      </c>
      <c r="V617" s="1">
        <v>81</v>
      </c>
      <c r="W617" s="1">
        <v>94</v>
      </c>
      <c r="X617" s="1">
        <v>82</v>
      </c>
      <c r="Y617" s="1">
        <v>94</v>
      </c>
      <c r="Z617" s="1">
        <v>82</v>
      </c>
      <c r="AA617" s="1">
        <v>94</v>
      </c>
      <c r="AB617" s="7">
        <f t="shared" si="174"/>
        <v>-16.049382716049383</v>
      </c>
      <c r="AC617" s="7">
        <f t="shared" si="175"/>
        <v>-14.634146341463413</v>
      </c>
      <c r="AD617" s="7">
        <f t="shared" si="163"/>
        <v>-14.634146341463413</v>
      </c>
      <c r="AE617" s="1" t="b">
        <f t="shared" si="158"/>
        <v>0</v>
      </c>
      <c r="AF617" s="1">
        <v>315230</v>
      </c>
      <c r="AG617" s="1" t="s">
        <v>657</v>
      </c>
      <c r="AH617" s="1">
        <v>85</v>
      </c>
      <c r="AI617" s="1">
        <v>89</v>
      </c>
      <c r="AJ617" s="7">
        <f t="shared" si="164"/>
        <v>-4.7058823529411766</v>
      </c>
      <c r="AK617" s="1" t="b">
        <f t="shared" si="159"/>
        <v>0</v>
      </c>
      <c r="AL617" s="1">
        <v>315230</v>
      </c>
      <c r="AM617" s="1" t="s">
        <v>657</v>
      </c>
      <c r="AN617" s="1">
        <v>81</v>
      </c>
      <c r="AO617" s="1">
        <v>89</v>
      </c>
      <c r="AP617" s="7">
        <f t="shared" si="165"/>
        <v>-9.8765432098765427</v>
      </c>
      <c r="AQ617" s="1" t="b">
        <f t="shared" si="166"/>
        <v>0</v>
      </c>
      <c r="AR617" s="1">
        <v>315230</v>
      </c>
      <c r="AS617" s="1" t="s">
        <v>657</v>
      </c>
      <c r="AT617" s="4" t="str">
        <f t="shared" si="168"/>
        <v>N</v>
      </c>
      <c r="AU617" s="4" t="str">
        <f t="shared" si="169"/>
        <v>N</v>
      </c>
      <c r="AV617" s="4" t="str">
        <f t="shared" si="170"/>
        <v>N</v>
      </c>
      <c r="AW617" s="4" t="str">
        <f t="shared" si="171"/>
        <v>S</v>
      </c>
      <c r="AX617" s="4" t="str">
        <f t="shared" si="172"/>
        <v>N</v>
      </c>
      <c r="AY617" s="4" t="str">
        <f t="shared" si="173"/>
        <v>Risco Alto</v>
      </c>
    </row>
    <row r="618" spans="1:51" ht="16.5" x14ac:dyDescent="0.3">
      <c r="A618" s="1" t="s">
        <v>2340</v>
      </c>
      <c r="B618" s="1" t="s">
        <v>658</v>
      </c>
      <c r="C618">
        <v>158</v>
      </c>
      <c r="D618" s="5">
        <v>15801</v>
      </c>
      <c r="E618" s="6">
        <f t="shared" si="160"/>
        <v>0.99993671286627417</v>
      </c>
      <c r="F618" s="7">
        <v>44.19</v>
      </c>
      <c r="G618" s="7">
        <v>49.61</v>
      </c>
      <c r="H618" s="7">
        <v>29.46</v>
      </c>
      <c r="I618" s="7">
        <v>54.26</v>
      </c>
      <c r="J618" s="7">
        <v>47.29</v>
      </c>
      <c r="K618" s="7">
        <v>52.71</v>
      </c>
      <c r="L618" s="7">
        <v>47.29</v>
      </c>
      <c r="M618" s="7">
        <v>53.49</v>
      </c>
      <c r="N618" s="1">
        <v>84.5</v>
      </c>
      <c r="O618" s="7">
        <v>73.64</v>
      </c>
      <c r="P618" s="7">
        <v>71.319999999999993</v>
      </c>
      <c r="Q618" s="12">
        <f t="shared" si="167"/>
        <v>0</v>
      </c>
      <c r="R618" s="7">
        <f t="shared" si="161"/>
        <v>0</v>
      </c>
      <c r="S618" s="1" t="b">
        <f t="shared" si="162"/>
        <v>1</v>
      </c>
      <c r="T618" s="1">
        <v>315240</v>
      </c>
      <c r="U618" s="1" t="s">
        <v>658</v>
      </c>
      <c r="V618" s="1">
        <v>193</v>
      </c>
      <c r="W618" s="1">
        <v>195</v>
      </c>
      <c r="X618" s="1">
        <v>199</v>
      </c>
      <c r="Y618" s="1">
        <v>199</v>
      </c>
      <c r="Z618" s="1">
        <v>199</v>
      </c>
      <c r="AA618" s="1">
        <v>199</v>
      </c>
      <c r="AB618" s="7">
        <f t="shared" si="174"/>
        <v>-1.0362694300518136</v>
      </c>
      <c r="AC618" s="7">
        <f t="shared" si="175"/>
        <v>0</v>
      </c>
      <c r="AD618" s="7">
        <f t="shared" si="163"/>
        <v>0</v>
      </c>
      <c r="AE618" s="1" t="b">
        <f t="shared" si="158"/>
        <v>0</v>
      </c>
      <c r="AF618" s="1">
        <v>315240</v>
      </c>
      <c r="AG618" s="1" t="s">
        <v>658</v>
      </c>
      <c r="AH618" s="1">
        <v>203</v>
      </c>
      <c r="AI618" s="1">
        <v>186</v>
      </c>
      <c r="AJ618" s="7">
        <f t="shared" si="164"/>
        <v>8.3743842364532011</v>
      </c>
      <c r="AK618" s="1" t="b">
        <f t="shared" si="159"/>
        <v>0</v>
      </c>
      <c r="AL618" s="1">
        <v>315240</v>
      </c>
      <c r="AM618" s="1" t="s">
        <v>658</v>
      </c>
      <c r="AN618" s="1">
        <v>201</v>
      </c>
      <c r="AO618" s="1">
        <v>190</v>
      </c>
      <c r="AP618" s="7">
        <f t="shared" si="165"/>
        <v>5.4726368159203984</v>
      </c>
      <c r="AQ618" s="1" t="b">
        <f t="shared" si="166"/>
        <v>0</v>
      </c>
      <c r="AR618" s="1">
        <v>315240</v>
      </c>
      <c r="AS618" s="1" t="s">
        <v>658</v>
      </c>
      <c r="AT618" s="4" t="str">
        <f t="shared" si="168"/>
        <v>N</v>
      </c>
      <c r="AU618" s="4" t="str">
        <f t="shared" si="169"/>
        <v>N</v>
      </c>
      <c r="AV618" s="4" t="str">
        <f t="shared" si="170"/>
        <v>N</v>
      </c>
      <c r="AW618" s="4" t="str">
        <f t="shared" si="171"/>
        <v>S</v>
      </c>
      <c r="AX618" s="4" t="str">
        <f t="shared" si="172"/>
        <v>N</v>
      </c>
      <c r="AY618" s="4" t="str">
        <f t="shared" si="173"/>
        <v>Risco Alto</v>
      </c>
    </row>
    <row r="619" spans="1:51" ht="16.5" x14ac:dyDescent="0.3">
      <c r="A619" s="1" t="s">
        <v>2151</v>
      </c>
      <c r="B619" s="1" t="s">
        <v>659</v>
      </c>
      <c r="C619">
        <v>1816</v>
      </c>
      <c r="D619" s="5">
        <v>134215</v>
      </c>
      <c r="E619" s="6">
        <f t="shared" si="160"/>
        <v>1.3530529374511044</v>
      </c>
      <c r="F619" s="7">
        <v>103.5</v>
      </c>
      <c r="G619" s="7">
        <v>78.22</v>
      </c>
      <c r="H619" s="7">
        <v>75.63</v>
      </c>
      <c r="I619" s="7">
        <v>79.819999999999993</v>
      </c>
      <c r="J619" s="7">
        <v>81.040000000000006</v>
      </c>
      <c r="K619" s="7">
        <v>81.72</v>
      </c>
      <c r="L619" s="7">
        <v>73.5</v>
      </c>
      <c r="M619" s="7">
        <v>74.41</v>
      </c>
      <c r="N619" s="1">
        <v>84.16</v>
      </c>
      <c r="O619" s="7">
        <v>70.3</v>
      </c>
      <c r="P619" s="7">
        <v>83.17</v>
      </c>
      <c r="Q619" s="12">
        <f t="shared" si="167"/>
        <v>1</v>
      </c>
      <c r="R619" s="7">
        <f t="shared" si="161"/>
        <v>9.0909090909090917</v>
      </c>
      <c r="S619" s="1" t="b">
        <f t="shared" si="162"/>
        <v>1</v>
      </c>
      <c r="T619" s="1">
        <v>315250</v>
      </c>
      <c r="U619" s="1" t="s">
        <v>659</v>
      </c>
      <c r="V619" s="1">
        <v>1777</v>
      </c>
      <c r="W619" s="1">
        <v>1758</v>
      </c>
      <c r="X619" s="1">
        <v>1762</v>
      </c>
      <c r="Y619" s="1">
        <v>1802</v>
      </c>
      <c r="Z619" s="1">
        <v>1762</v>
      </c>
      <c r="AA619" s="1">
        <v>1802</v>
      </c>
      <c r="AB619" s="7">
        <f t="shared" si="174"/>
        <v>1.0692177827799663</v>
      </c>
      <c r="AC619" s="7">
        <f t="shared" si="175"/>
        <v>-2.2701475595913734</v>
      </c>
      <c r="AD619" s="7">
        <f t="shared" si="163"/>
        <v>-2.2701475595913734</v>
      </c>
      <c r="AE619" s="1" t="b">
        <f t="shared" si="158"/>
        <v>0</v>
      </c>
      <c r="AF619" s="1">
        <v>315250</v>
      </c>
      <c r="AG619" s="1" t="s">
        <v>659</v>
      </c>
      <c r="AH619" s="1">
        <v>1866</v>
      </c>
      <c r="AI619" s="1">
        <v>1694</v>
      </c>
      <c r="AJ619" s="7">
        <f t="shared" si="164"/>
        <v>9.2175777063236879</v>
      </c>
      <c r="AK619" s="1" t="b">
        <f t="shared" si="159"/>
        <v>0</v>
      </c>
      <c r="AL619" s="1">
        <v>315250</v>
      </c>
      <c r="AM619" s="1" t="s">
        <v>659</v>
      </c>
      <c r="AN619" s="1">
        <v>1746</v>
      </c>
      <c r="AO619" s="1">
        <v>1567</v>
      </c>
      <c r="AP619" s="7">
        <f t="shared" si="165"/>
        <v>10.252004581901488</v>
      </c>
      <c r="AQ619" s="1" t="b">
        <f t="shared" si="166"/>
        <v>0</v>
      </c>
      <c r="AR619" s="1">
        <v>315250</v>
      </c>
      <c r="AS619" s="1" t="s">
        <v>659</v>
      </c>
      <c r="AT619" s="4" t="str">
        <f t="shared" si="168"/>
        <v>N</v>
      </c>
      <c r="AU619" s="4" t="str">
        <f t="shared" si="169"/>
        <v>N</v>
      </c>
      <c r="AV619" s="4" t="str">
        <f t="shared" si="170"/>
        <v>N</v>
      </c>
      <c r="AW619" s="4" t="str">
        <f t="shared" si="171"/>
        <v>N</v>
      </c>
      <c r="AX619" s="4" t="str">
        <f t="shared" si="172"/>
        <v>S</v>
      </c>
      <c r="AY619" s="4" t="str">
        <f t="shared" si="173"/>
        <v>Risco Muito Alto</v>
      </c>
    </row>
    <row r="620" spans="1:51" ht="16.5" x14ac:dyDescent="0.3">
      <c r="A620" s="1" t="s">
        <v>2604</v>
      </c>
      <c r="B620" s="1" t="s">
        <v>660</v>
      </c>
      <c r="C620">
        <v>70</v>
      </c>
      <c r="D620" s="5">
        <v>6145</v>
      </c>
      <c r="E620" s="6">
        <f t="shared" si="160"/>
        <v>1.1391375101708707</v>
      </c>
      <c r="F620" s="7">
        <v>106.98</v>
      </c>
      <c r="G620" s="7">
        <v>79.069999999999993</v>
      </c>
      <c r="H620" s="7">
        <v>83.72</v>
      </c>
      <c r="I620" s="7">
        <v>93.02</v>
      </c>
      <c r="J620" s="7">
        <v>93.02</v>
      </c>
      <c r="K620" s="7">
        <v>86.05</v>
      </c>
      <c r="L620" s="7">
        <v>93.02</v>
      </c>
      <c r="M620" s="7">
        <v>90.7</v>
      </c>
      <c r="N620" s="1">
        <v>111.63</v>
      </c>
      <c r="O620" s="7">
        <v>104.65</v>
      </c>
      <c r="P620" s="7">
        <v>74.42</v>
      </c>
      <c r="Q620" s="12">
        <f t="shared" si="167"/>
        <v>3</v>
      </c>
      <c r="R620" s="7">
        <f t="shared" si="161"/>
        <v>27.27272727272727</v>
      </c>
      <c r="S620" s="1" t="b">
        <f t="shared" si="162"/>
        <v>1</v>
      </c>
      <c r="T620" s="1">
        <v>315260</v>
      </c>
      <c r="U620" s="1" t="s">
        <v>660</v>
      </c>
      <c r="V620" s="1">
        <v>60</v>
      </c>
      <c r="W620" s="1">
        <v>65</v>
      </c>
      <c r="X620" s="1">
        <v>62</v>
      </c>
      <c r="Y620" s="1">
        <v>64</v>
      </c>
      <c r="Z620" s="1">
        <v>62</v>
      </c>
      <c r="AA620" s="1">
        <v>64</v>
      </c>
      <c r="AB620" s="7">
        <f t="shared" si="174"/>
        <v>-8.3333333333333321</v>
      </c>
      <c r="AC620" s="7">
        <f t="shared" si="175"/>
        <v>-3.225806451612903</v>
      </c>
      <c r="AD620" s="7">
        <f t="shared" si="163"/>
        <v>-3.225806451612903</v>
      </c>
      <c r="AE620" s="1" t="b">
        <f t="shared" si="158"/>
        <v>0</v>
      </c>
      <c r="AF620" s="1">
        <v>315260</v>
      </c>
      <c r="AG620" s="1" t="s">
        <v>660</v>
      </c>
      <c r="AH620" s="1">
        <v>61</v>
      </c>
      <c r="AI620" s="1">
        <v>61</v>
      </c>
      <c r="AJ620" s="7">
        <f t="shared" si="164"/>
        <v>0</v>
      </c>
      <c r="AK620" s="1" t="b">
        <f t="shared" si="159"/>
        <v>0</v>
      </c>
      <c r="AL620" s="1">
        <v>315260</v>
      </c>
      <c r="AM620" s="1" t="s">
        <v>660</v>
      </c>
      <c r="AN620" s="1">
        <v>60</v>
      </c>
      <c r="AO620" s="1">
        <v>61</v>
      </c>
      <c r="AP620" s="7">
        <f t="shared" si="165"/>
        <v>-1.6666666666666667</v>
      </c>
      <c r="AQ620" s="1" t="b">
        <f t="shared" si="166"/>
        <v>0</v>
      </c>
      <c r="AR620" s="1">
        <v>315260</v>
      </c>
      <c r="AS620" s="1" t="s">
        <v>660</v>
      </c>
      <c r="AT620" s="4" t="str">
        <f t="shared" si="168"/>
        <v>N</v>
      </c>
      <c r="AU620" s="4" t="str">
        <f t="shared" si="169"/>
        <v>N</v>
      </c>
      <c r="AV620" s="4" t="str">
        <f t="shared" si="170"/>
        <v>N</v>
      </c>
      <c r="AW620" s="4" t="str">
        <f t="shared" si="171"/>
        <v>S</v>
      </c>
      <c r="AX620" s="4" t="str">
        <f t="shared" si="172"/>
        <v>N</v>
      </c>
      <c r="AY620" s="4" t="str">
        <f t="shared" si="173"/>
        <v>Risco Alto</v>
      </c>
    </row>
    <row r="621" spans="1:51" ht="16.5" x14ac:dyDescent="0.3">
      <c r="A621" s="1" t="s">
        <v>2204</v>
      </c>
      <c r="B621" s="1" t="s">
        <v>661</v>
      </c>
      <c r="C621">
        <v>73</v>
      </c>
      <c r="D621" s="5">
        <v>8495</v>
      </c>
      <c r="E621" s="6">
        <f t="shared" si="160"/>
        <v>0.859329017068864</v>
      </c>
      <c r="F621" s="7">
        <v>80.650000000000006</v>
      </c>
      <c r="G621" s="7">
        <v>70.97</v>
      </c>
      <c r="H621" s="7">
        <v>41.94</v>
      </c>
      <c r="I621" s="7">
        <v>74.19</v>
      </c>
      <c r="J621" s="7">
        <v>70.97</v>
      </c>
      <c r="K621" s="7">
        <v>79.03</v>
      </c>
      <c r="L621" s="7">
        <v>70.97</v>
      </c>
      <c r="M621" s="7">
        <v>72.58</v>
      </c>
      <c r="N621" s="1">
        <v>98.39</v>
      </c>
      <c r="O621" s="7">
        <v>69.349999999999994</v>
      </c>
      <c r="P621" s="7">
        <v>93.55</v>
      </c>
      <c r="Q621" s="12">
        <f t="shared" si="167"/>
        <v>1</v>
      </c>
      <c r="R621" s="7">
        <f t="shared" si="161"/>
        <v>9.0909090909090917</v>
      </c>
      <c r="S621" s="1" t="b">
        <f t="shared" si="162"/>
        <v>1</v>
      </c>
      <c r="T621" s="1">
        <v>315270</v>
      </c>
      <c r="U621" s="1" t="s">
        <v>661</v>
      </c>
      <c r="V621" s="1">
        <v>89</v>
      </c>
      <c r="W621" s="1">
        <v>88</v>
      </c>
      <c r="X621" s="1">
        <v>91</v>
      </c>
      <c r="Y621" s="1">
        <v>89</v>
      </c>
      <c r="Z621" s="1">
        <v>91</v>
      </c>
      <c r="AA621" s="1">
        <v>89</v>
      </c>
      <c r="AB621" s="7">
        <f t="shared" si="174"/>
        <v>1.1235955056179776</v>
      </c>
      <c r="AC621" s="7">
        <f t="shared" si="175"/>
        <v>2.197802197802198</v>
      </c>
      <c r="AD621" s="7">
        <f t="shared" si="163"/>
        <v>2.197802197802198</v>
      </c>
      <c r="AE621" s="1" t="b">
        <f t="shared" si="158"/>
        <v>0</v>
      </c>
      <c r="AF621" s="1">
        <v>315270</v>
      </c>
      <c r="AG621" s="1" t="s">
        <v>661</v>
      </c>
      <c r="AH621" s="1">
        <v>89</v>
      </c>
      <c r="AI621" s="1">
        <v>89</v>
      </c>
      <c r="AJ621" s="7">
        <f t="shared" si="164"/>
        <v>0</v>
      </c>
      <c r="AK621" s="1" t="b">
        <f t="shared" si="159"/>
        <v>0</v>
      </c>
      <c r="AL621" s="1">
        <v>315270</v>
      </c>
      <c r="AM621" s="1" t="s">
        <v>661</v>
      </c>
      <c r="AN621" s="1">
        <v>91</v>
      </c>
      <c r="AO621" s="1">
        <v>70</v>
      </c>
      <c r="AP621" s="7">
        <f t="shared" si="165"/>
        <v>23.076923076923077</v>
      </c>
      <c r="AQ621" s="1" t="b">
        <f t="shared" si="166"/>
        <v>0</v>
      </c>
      <c r="AR621" s="1">
        <v>315270</v>
      </c>
      <c r="AS621" s="1" t="s">
        <v>661</v>
      </c>
      <c r="AT621" s="4" t="str">
        <f t="shared" si="168"/>
        <v>N</v>
      </c>
      <c r="AU621" s="4" t="str">
        <f t="shared" si="169"/>
        <v>N</v>
      </c>
      <c r="AV621" s="4" t="str">
        <f t="shared" si="170"/>
        <v>N</v>
      </c>
      <c r="AW621" s="4" t="str">
        <f t="shared" si="171"/>
        <v>S</v>
      </c>
      <c r="AX621" s="4" t="str">
        <f t="shared" si="172"/>
        <v>N</v>
      </c>
      <c r="AY621" s="4" t="str">
        <f t="shared" si="173"/>
        <v>Risco Alto</v>
      </c>
    </row>
    <row r="622" spans="1:51" ht="16.5" x14ac:dyDescent="0.3">
      <c r="A622" s="1" t="s">
        <v>2502</v>
      </c>
      <c r="B622" s="1" t="s">
        <v>662</v>
      </c>
      <c r="C622">
        <v>370</v>
      </c>
      <c r="D622" s="5">
        <v>26139</v>
      </c>
      <c r="E622" s="6">
        <f t="shared" si="160"/>
        <v>1.4155093920961017</v>
      </c>
      <c r="F622" s="7">
        <v>86.55</v>
      </c>
      <c r="G622" s="7">
        <v>80.72</v>
      </c>
      <c r="H622" s="7">
        <v>80.27</v>
      </c>
      <c r="I622" s="7">
        <v>96.86</v>
      </c>
      <c r="J622" s="7">
        <v>115.25</v>
      </c>
      <c r="K622" s="7">
        <v>94.17</v>
      </c>
      <c r="L622" s="7">
        <v>102.69</v>
      </c>
      <c r="M622" s="7">
        <v>102.24</v>
      </c>
      <c r="N622" s="1">
        <v>134.97999999999999</v>
      </c>
      <c r="O622" s="7">
        <v>105.38</v>
      </c>
      <c r="P622" s="7">
        <v>124.22</v>
      </c>
      <c r="Q622" s="12">
        <f t="shared" si="167"/>
        <v>7</v>
      </c>
      <c r="R622" s="7">
        <f t="shared" si="161"/>
        <v>63.636363636363633</v>
      </c>
      <c r="S622" s="1" t="b">
        <f t="shared" si="162"/>
        <v>1</v>
      </c>
      <c r="T622" s="1">
        <v>315280</v>
      </c>
      <c r="U622" s="1" t="s">
        <v>662</v>
      </c>
      <c r="V622" s="1">
        <v>398</v>
      </c>
      <c r="W622" s="1">
        <v>373</v>
      </c>
      <c r="X622" s="1">
        <v>437</v>
      </c>
      <c r="Y622" s="1">
        <v>395</v>
      </c>
      <c r="Z622" s="1">
        <v>437</v>
      </c>
      <c r="AA622" s="1">
        <v>395</v>
      </c>
      <c r="AB622" s="7">
        <f t="shared" si="174"/>
        <v>6.2814070351758788</v>
      </c>
      <c r="AC622" s="7">
        <f t="shared" si="175"/>
        <v>9.610983981693364</v>
      </c>
      <c r="AD622" s="7">
        <f t="shared" si="163"/>
        <v>9.610983981693364</v>
      </c>
      <c r="AE622" s="1" t="b">
        <f t="shared" si="158"/>
        <v>0</v>
      </c>
      <c r="AF622" s="1">
        <v>315280</v>
      </c>
      <c r="AG622" s="1" t="s">
        <v>662</v>
      </c>
      <c r="AH622" s="1">
        <v>434</v>
      </c>
      <c r="AI622" s="1">
        <v>363</v>
      </c>
      <c r="AJ622" s="7">
        <f t="shared" si="164"/>
        <v>16.359447004608295</v>
      </c>
      <c r="AK622" s="1" t="b">
        <f t="shared" si="159"/>
        <v>0</v>
      </c>
      <c r="AL622" s="1">
        <v>315280</v>
      </c>
      <c r="AM622" s="1" t="s">
        <v>662</v>
      </c>
      <c r="AN622" s="1">
        <v>426</v>
      </c>
      <c r="AO622" s="1">
        <v>353</v>
      </c>
      <c r="AP622" s="7">
        <f t="shared" si="165"/>
        <v>17.136150234741784</v>
      </c>
      <c r="AQ622" s="1" t="b">
        <f t="shared" si="166"/>
        <v>0</v>
      </c>
      <c r="AR622" s="1">
        <v>315280</v>
      </c>
      <c r="AS622" s="1" t="s">
        <v>662</v>
      </c>
      <c r="AT622" s="4" t="str">
        <f t="shared" si="168"/>
        <v>N</v>
      </c>
      <c r="AU622" s="4" t="str">
        <f t="shared" si="169"/>
        <v>N</v>
      </c>
      <c r="AV622" s="4" t="str">
        <f t="shared" si="170"/>
        <v>N</v>
      </c>
      <c r="AW622" s="4" t="str">
        <f t="shared" si="171"/>
        <v>S</v>
      </c>
      <c r="AX622" s="4" t="str">
        <f t="shared" si="172"/>
        <v>N</v>
      </c>
      <c r="AY622" s="4" t="str">
        <f t="shared" si="173"/>
        <v>Risco Alto</v>
      </c>
    </row>
    <row r="623" spans="1:51" ht="16.5" x14ac:dyDescent="0.3">
      <c r="A623" s="1" t="s">
        <v>1892</v>
      </c>
      <c r="B623" s="1" t="s">
        <v>663</v>
      </c>
      <c r="C623">
        <v>77</v>
      </c>
      <c r="D623" s="5">
        <v>8746</v>
      </c>
      <c r="E623" s="6">
        <f t="shared" si="160"/>
        <v>0.88040246970043456</v>
      </c>
      <c r="F623" s="7" t="s">
        <v>62</v>
      </c>
      <c r="G623" s="7">
        <v>1.79</v>
      </c>
      <c r="H623" s="7" t="s">
        <v>62</v>
      </c>
      <c r="I623" s="7">
        <v>5.36</v>
      </c>
      <c r="J623" s="7">
        <v>10.71</v>
      </c>
      <c r="K623" s="7">
        <v>3.57</v>
      </c>
      <c r="L623" s="7">
        <v>10.71</v>
      </c>
      <c r="M623" s="7">
        <v>10.71</v>
      </c>
      <c r="N623" s="1">
        <v>8.93</v>
      </c>
      <c r="O623" s="7">
        <v>8.93</v>
      </c>
      <c r="P623" s="7">
        <v>1.79</v>
      </c>
      <c r="Q623" s="12">
        <f t="shared" si="167"/>
        <v>0</v>
      </c>
      <c r="R623" s="7">
        <f t="shared" si="161"/>
        <v>0</v>
      </c>
      <c r="S623" s="1" t="b">
        <f t="shared" si="162"/>
        <v>1</v>
      </c>
      <c r="T623" s="1">
        <v>315290</v>
      </c>
      <c r="U623" s="1" t="s">
        <v>663</v>
      </c>
      <c r="V623" s="1">
        <v>81</v>
      </c>
      <c r="W623" s="1">
        <v>69</v>
      </c>
      <c r="X623" s="1">
        <v>88</v>
      </c>
      <c r="Y623" s="1">
        <v>73</v>
      </c>
      <c r="Z623" s="1">
        <v>88</v>
      </c>
      <c r="AA623" s="1">
        <v>73</v>
      </c>
      <c r="AB623" s="7">
        <f t="shared" si="174"/>
        <v>14.814814814814813</v>
      </c>
      <c r="AC623" s="7">
        <f t="shared" si="175"/>
        <v>17.045454545454543</v>
      </c>
      <c r="AD623" s="7">
        <f t="shared" si="163"/>
        <v>17.045454545454543</v>
      </c>
      <c r="AE623" s="1" t="b">
        <f t="shared" si="158"/>
        <v>0</v>
      </c>
      <c r="AF623" s="1">
        <v>315290</v>
      </c>
      <c r="AG623" s="1" t="s">
        <v>663</v>
      </c>
      <c r="AH623" s="1">
        <v>84</v>
      </c>
      <c r="AI623" s="1">
        <v>64</v>
      </c>
      <c r="AJ623" s="7">
        <f t="shared" si="164"/>
        <v>23.809523809523807</v>
      </c>
      <c r="AK623" s="1" t="b">
        <f t="shared" si="159"/>
        <v>0</v>
      </c>
      <c r="AL623" s="1">
        <v>315290</v>
      </c>
      <c r="AM623" s="1" t="s">
        <v>663</v>
      </c>
      <c r="AN623" s="1">
        <v>83</v>
      </c>
      <c r="AO623" s="1">
        <v>62</v>
      </c>
      <c r="AP623" s="7">
        <f t="shared" si="165"/>
        <v>25.301204819277107</v>
      </c>
      <c r="AQ623" s="1" t="b">
        <f t="shared" si="166"/>
        <v>0</v>
      </c>
      <c r="AR623" s="1">
        <v>315290</v>
      </c>
      <c r="AS623" s="1" t="s">
        <v>663</v>
      </c>
      <c r="AT623" s="4" t="str">
        <f t="shared" si="168"/>
        <v>N</v>
      </c>
      <c r="AU623" s="4" t="str">
        <f t="shared" si="169"/>
        <v>N</v>
      </c>
      <c r="AV623" s="4" t="str">
        <f t="shared" si="170"/>
        <v>N</v>
      </c>
      <c r="AW623" s="4" t="str">
        <f t="shared" si="171"/>
        <v>S</v>
      </c>
      <c r="AX623" s="4" t="str">
        <f t="shared" si="172"/>
        <v>N</v>
      </c>
      <c r="AY623" s="4" t="str">
        <f t="shared" si="173"/>
        <v>Risco Alto</v>
      </c>
    </row>
    <row r="624" spans="1:51" ht="16.5" x14ac:dyDescent="0.3">
      <c r="A624" s="1" t="s">
        <v>2456</v>
      </c>
      <c r="B624" s="1" t="s">
        <v>664</v>
      </c>
      <c r="C624">
        <v>41</v>
      </c>
      <c r="D624" s="5">
        <v>3323</v>
      </c>
      <c r="E624" s="6">
        <f t="shared" si="160"/>
        <v>1.2338248570568764</v>
      </c>
      <c r="F624" s="7">
        <v>85.19</v>
      </c>
      <c r="G624" s="7">
        <v>107.41</v>
      </c>
      <c r="H624" s="7">
        <v>77.78</v>
      </c>
      <c r="I624" s="7">
        <v>118.52</v>
      </c>
      <c r="J624" s="7">
        <v>96.3</v>
      </c>
      <c r="K624" s="7">
        <v>111.11</v>
      </c>
      <c r="L624" s="7">
        <v>96.3</v>
      </c>
      <c r="M624" s="7">
        <v>111.11</v>
      </c>
      <c r="N624" s="1">
        <v>118.52</v>
      </c>
      <c r="O624" s="7">
        <v>111.11</v>
      </c>
      <c r="P624" s="7">
        <v>118.52</v>
      </c>
      <c r="Q624" s="12">
        <f t="shared" si="167"/>
        <v>9</v>
      </c>
      <c r="R624" s="7">
        <f t="shared" si="161"/>
        <v>81.818181818181827</v>
      </c>
      <c r="S624" s="1" t="b">
        <f t="shared" si="162"/>
        <v>1</v>
      </c>
      <c r="T624" s="1">
        <v>315300</v>
      </c>
      <c r="U624" s="1" t="s">
        <v>664</v>
      </c>
      <c r="V624" s="1">
        <v>49</v>
      </c>
      <c r="W624" s="1">
        <v>51</v>
      </c>
      <c r="X624" s="1">
        <v>50</v>
      </c>
      <c r="Y624" s="1">
        <v>52</v>
      </c>
      <c r="Z624" s="1">
        <v>50</v>
      </c>
      <c r="AA624" s="1">
        <v>52</v>
      </c>
      <c r="AB624" s="7">
        <f t="shared" si="174"/>
        <v>-4.0816326530612246</v>
      </c>
      <c r="AC624" s="7">
        <f t="shared" si="175"/>
        <v>-4</v>
      </c>
      <c r="AD624" s="7">
        <f t="shared" si="163"/>
        <v>-4</v>
      </c>
      <c r="AE624" s="1" t="b">
        <f t="shared" si="158"/>
        <v>0</v>
      </c>
      <c r="AF624" s="1">
        <v>315300</v>
      </c>
      <c r="AG624" s="1" t="s">
        <v>664</v>
      </c>
      <c r="AH624" s="1">
        <v>61</v>
      </c>
      <c r="AI624" s="1">
        <v>47</v>
      </c>
      <c r="AJ624" s="7">
        <f t="shared" si="164"/>
        <v>22.950819672131146</v>
      </c>
      <c r="AK624" s="1" t="b">
        <f t="shared" si="159"/>
        <v>0</v>
      </c>
      <c r="AL624" s="1">
        <v>315300</v>
      </c>
      <c r="AM624" s="1" t="s">
        <v>664</v>
      </c>
      <c r="AN624" s="1">
        <v>54</v>
      </c>
      <c r="AO624" s="1">
        <v>46</v>
      </c>
      <c r="AP624" s="7">
        <f t="shared" si="165"/>
        <v>14.814814814814813</v>
      </c>
      <c r="AQ624" s="1" t="b">
        <f t="shared" si="166"/>
        <v>0</v>
      </c>
      <c r="AR624" s="1">
        <v>315300</v>
      </c>
      <c r="AS624" s="1" t="s">
        <v>664</v>
      </c>
      <c r="AT624" s="4" t="str">
        <f t="shared" si="168"/>
        <v>N</v>
      </c>
      <c r="AU624" s="4" t="str">
        <f t="shared" si="169"/>
        <v>S</v>
      </c>
      <c r="AV624" s="4" t="str">
        <f t="shared" si="170"/>
        <v>N</v>
      </c>
      <c r="AW624" s="4" t="str">
        <f t="shared" si="171"/>
        <v>N</v>
      </c>
      <c r="AX624" s="4" t="str">
        <f t="shared" si="172"/>
        <v>N</v>
      </c>
      <c r="AY624" s="4" t="str">
        <f t="shared" si="173"/>
        <v>Risco Baixo</v>
      </c>
    </row>
    <row r="625" spans="1:51" ht="16.5" x14ac:dyDescent="0.3">
      <c r="A625" s="1" t="s">
        <v>2388</v>
      </c>
      <c r="B625" s="1" t="s">
        <v>665</v>
      </c>
      <c r="C625">
        <v>40</v>
      </c>
      <c r="D625" s="5">
        <v>5491</v>
      </c>
      <c r="E625" s="6">
        <f t="shared" si="160"/>
        <v>0.72846476051720999</v>
      </c>
      <c r="F625" s="7">
        <v>129.63</v>
      </c>
      <c r="G625" s="7">
        <v>77.78</v>
      </c>
      <c r="H625" s="7">
        <v>114.81</v>
      </c>
      <c r="I625" s="7">
        <v>103.7</v>
      </c>
      <c r="J625" s="7">
        <v>81.48</v>
      </c>
      <c r="K625" s="7">
        <v>107.41</v>
      </c>
      <c r="L625" s="7">
        <v>81.48</v>
      </c>
      <c r="M625" s="7">
        <v>81.48</v>
      </c>
      <c r="N625" s="1">
        <v>122.22</v>
      </c>
      <c r="O625" s="7">
        <v>77.78</v>
      </c>
      <c r="P625" s="7">
        <v>122.22</v>
      </c>
      <c r="Q625" s="12">
        <f t="shared" si="167"/>
        <v>6</v>
      </c>
      <c r="R625" s="7">
        <f t="shared" si="161"/>
        <v>54.54545454545454</v>
      </c>
      <c r="S625" s="1" t="b">
        <f t="shared" si="162"/>
        <v>1</v>
      </c>
      <c r="T625" s="1">
        <v>315310</v>
      </c>
      <c r="U625" s="1" t="s">
        <v>665</v>
      </c>
      <c r="V625" s="1">
        <v>45</v>
      </c>
      <c r="W625" s="1">
        <v>55</v>
      </c>
      <c r="X625" s="1">
        <v>48</v>
      </c>
      <c r="Y625" s="1">
        <v>55</v>
      </c>
      <c r="Z625" s="1">
        <v>48</v>
      </c>
      <c r="AA625" s="1">
        <v>55</v>
      </c>
      <c r="AB625" s="7">
        <f t="shared" si="174"/>
        <v>-22.222222222222221</v>
      </c>
      <c r="AC625" s="7">
        <f t="shared" si="175"/>
        <v>-14.583333333333334</v>
      </c>
      <c r="AD625" s="7">
        <f t="shared" si="163"/>
        <v>-14.583333333333334</v>
      </c>
      <c r="AE625" s="1" t="b">
        <f t="shared" si="158"/>
        <v>0</v>
      </c>
      <c r="AF625" s="1">
        <v>315310</v>
      </c>
      <c r="AG625" s="1" t="s">
        <v>665</v>
      </c>
      <c r="AH625" s="1">
        <v>48</v>
      </c>
      <c r="AI625" s="1">
        <v>66</v>
      </c>
      <c r="AJ625" s="7">
        <f t="shared" si="164"/>
        <v>-37.5</v>
      </c>
      <c r="AK625" s="1" t="b">
        <f t="shared" si="159"/>
        <v>0</v>
      </c>
      <c r="AL625" s="1">
        <v>315310</v>
      </c>
      <c r="AM625" s="1" t="s">
        <v>665</v>
      </c>
      <c r="AN625" s="1">
        <v>48</v>
      </c>
      <c r="AO625" s="1">
        <v>65</v>
      </c>
      <c r="AP625" s="7">
        <f t="shared" si="165"/>
        <v>-35.416666666666671</v>
      </c>
      <c r="AQ625" s="1" t="b">
        <f t="shared" si="166"/>
        <v>0</v>
      </c>
      <c r="AR625" s="1">
        <v>315310</v>
      </c>
      <c r="AS625" s="1" t="s">
        <v>665</v>
      </c>
      <c r="AT625" s="4" t="str">
        <f t="shared" si="168"/>
        <v>N</v>
      </c>
      <c r="AU625" s="4" t="str">
        <f t="shared" si="169"/>
        <v>N</v>
      </c>
      <c r="AV625" s="4" t="str">
        <f t="shared" si="170"/>
        <v>N</v>
      </c>
      <c r="AW625" s="4" t="str">
        <f t="shared" si="171"/>
        <v>S</v>
      </c>
      <c r="AX625" s="4" t="str">
        <f t="shared" si="172"/>
        <v>N</v>
      </c>
      <c r="AY625" s="4" t="str">
        <f t="shared" si="173"/>
        <v>Risco Alto</v>
      </c>
    </row>
    <row r="626" spans="1:51" ht="16.5" x14ac:dyDescent="0.3">
      <c r="A626" s="1" t="s">
        <v>2276</v>
      </c>
      <c r="B626" s="1" t="s">
        <v>666</v>
      </c>
      <c r="C626">
        <v>28</v>
      </c>
      <c r="D626" s="5">
        <v>3846</v>
      </c>
      <c r="E626" s="6">
        <f t="shared" si="160"/>
        <v>0.72802912116484653</v>
      </c>
      <c r="F626" s="7">
        <v>100</v>
      </c>
      <c r="G626" s="7">
        <v>91.3</v>
      </c>
      <c r="H626" s="7">
        <v>26.09</v>
      </c>
      <c r="I626" s="7">
        <v>95.65</v>
      </c>
      <c r="J626" s="7">
        <v>91.3</v>
      </c>
      <c r="K626" s="7">
        <v>95.65</v>
      </c>
      <c r="L626" s="7">
        <v>82.61</v>
      </c>
      <c r="M626" s="7">
        <v>82.61</v>
      </c>
      <c r="N626" s="1">
        <v>91.3</v>
      </c>
      <c r="O626" s="7">
        <v>95.65</v>
      </c>
      <c r="P626" s="7">
        <v>113.04</v>
      </c>
      <c r="Q626" s="12">
        <f t="shared" si="167"/>
        <v>6</v>
      </c>
      <c r="R626" s="7">
        <f t="shared" si="161"/>
        <v>54.54545454545454</v>
      </c>
      <c r="S626" s="1" t="b">
        <f t="shared" si="162"/>
        <v>1</v>
      </c>
      <c r="T626" s="1">
        <v>315320</v>
      </c>
      <c r="U626" s="1" t="s">
        <v>666</v>
      </c>
      <c r="V626" s="1">
        <v>26</v>
      </c>
      <c r="W626" s="1">
        <v>35</v>
      </c>
      <c r="X626" s="1">
        <v>27</v>
      </c>
      <c r="Y626" s="1">
        <v>36</v>
      </c>
      <c r="Z626" s="1">
        <v>27</v>
      </c>
      <c r="AA626" s="1">
        <v>36</v>
      </c>
      <c r="AB626" s="7">
        <f t="shared" si="174"/>
        <v>-34.615384615384613</v>
      </c>
      <c r="AC626" s="7">
        <f t="shared" si="175"/>
        <v>-33.333333333333329</v>
      </c>
      <c r="AD626" s="7">
        <f t="shared" si="163"/>
        <v>-33.333333333333329</v>
      </c>
      <c r="AE626" s="1" t="b">
        <f t="shared" si="158"/>
        <v>0</v>
      </c>
      <c r="AF626" s="1">
        <v>315320</v>
      </c>
      <c r="AG626" s="1" t="s">
        <v>666</v>
      </c>
      <c r="AH626" s="1">
        <v>26</v>
      </c>
      <c r="AI626" s="1">
        <v>35</v>
      </c>
      <c r="AJ626" s="7">
        <f t="shared" si="164"/>
        <v>-34.615384615384613</v>
      </c>
      <c r="AK626" s="1" t="b">
        <f t="shared" si="159"/>
        <v>0</v>
      </c>
      <c r="AL626" s="1">
        <v>315320</v>
      </c>
      <c r="AM626" s="1" t="s">
        <v>666</v>
      </c>
      <c r="AN626" s="1">
        <v>26</v>
      </c>
      <c r="AO626" s="1">
        <v>32</v>
      </c>
      <c r="AP626" s="7">
        <f t="shared" si="165"/>
        <v>-23.076923076923077</v>
      </c>
      <c r="AQ626" s="1" t="b">
        <f t="shared" si="166"/>
        <v>0</v>
      </c>
      <c r="AR626" s="1">
        <v>315320</v>
      </c>
      <c r="AS626" s="1" t="s">
        <v>666</v>
      </c>
      <c r="AT626" s="4" t="str">
        <f t="shared" si="168"/>
        <v>N</v>
      </c>
      <c r="AU626" s="4" t="str">
        <f t="shared" si="169"/>
        <v>N</v>
      </c>
      <c r="AV626" s="4" t="str">
        <f t="shared" si="170"/>
        <v>N</v>
      </c>
      <c r="AW626" s="4" t="str">
        <f t="shared" si="171"/>
        <v>S</v>
      </c>
      <c r="AX626" s="4" t="str">
        <f t="shared" si="172"/>
        <v>N</v>
      </c>
      <c r="AY626" s="4" t="str">
        <f t="shared" si="173"/>
        <v>Risco Alto</v>
      </c>
    </row>
    <row r="627" spans="1:51" ht="16.5" x14ac:dyDescent="0.3">
      <c r="A627" s="1" t="s">
        <v>1219</v>
      </c>
      <c r="B627" s="1" t="s">
        <v>667</v>
      </c>
      <c r="C627">
        <v>37</v>
      </c>
      <c r="D627" s="5">
        <v>2961</v>
      </c>
      <c r="E627" s="6">
        <f t="shared" si="160"/>
        <v>1.2495778453225261</v>
      </c>
      <c r="F627" s="7">
        <v>5.41</v>
      </c>
      <c r="G627" s="7">
        <v>102.7</v>
      </c>
      <c r="H627" s="7" t="s">
        <v>62</v>
      </c>
      <c r="I627" s="7">
        <v>100</v>
      </c>
      <c r="J627" s="7">
        <v>97.3</v>
      </c>
      <c r="K627" s="7">
        <v>108.11</v>
      </c>
      <c r="L627" s="7">
        <v>97.3</v>
      </c>
      <c r="M627" s="7">
        <v>97.3</v>
      </c>
      <c r="N627" s="1">
        <v>89.19</v>
      </c>
      <c r="O627" s="7">
        <v>75.680000000000007</v>
      </c>
      <c r="P627" s="7">
        <v>78.38</v>
      </c>
      <c r="Q627" s="12">
        <f t="shared" si="167"/>
        <v>6</v>
      </c>
      <c r="R627" s="7">
        <f t="shared" si="161"/>
        <v>54.54545454545454</v>
      </c>
      <c r="S627" s="1" t="b">
        <f t="shared" si="162"/>
        <v>1</v>
      </c>
      <c r="T627" s="1">
        <v>315330</v>
      </c>
      <c r="U627" s="1" t="s">
        <v>667</v>
      </c>
      <c r="V627" s="1">
        <v>39</v>
      </c>
      <c r="W627" s="1">
        <v>41</v>
      </c>
      <c r="X627" s="1">
        <v>39</v>
      </c>
      <c r="Y627" s="1">
        <v>42</v>
      </c>
      <c r="Z627" s="1">
        <v>39</v>
      </c>
      <c r="AA627" s="1">
        <v>42</v>
      </c>
      <c r="AB627" s="7">
        <f t="shared" si="174"/>
        <v>-5.1282051282051277</v>
      </c>
      <c r="AC627" s="7">
        <f t="shared" si="175"/>
        <v>-7.6923076923076925</v>
      </c>
      <c r="AD627" s="7">
        <f t="shared" si="163"/>
        <v>-7.6923076923076925</v>
      </c>
      <c r="AE627" s="1" t="b">
        <f t="shared" si="158"/>
        <v>0</v>
      </c>
      <c r="AF627" s="1">
        <v>315330</v>
      </c>
      <c r="AG627" s="1" t="s">
        <v>667</v>
      </c>
      <c r="AH627" s="1">
        <v>42</v>
      </c>
      <c r="AI627" s="1">
        <v>38</v>
      </c>
      <c r="AJ627" s="7">
        <f t="shared" si="164"/>
        <v>9.5238095238095237</v>
      </c>
      <c r="AK627" s="1" t="b">
        <f t="shared" si="159"/>
        <v>0</v>
      </c>
      <c r="AL627" s="1">
        <v>315330</v>
      </c>
      <c r="AM627" s="1" t="s">
        <v>667</v>
      </c>
      <c r="AN627" s="1">
        <v>41</v>
      </c>
      <c r="AO627" s="1">
        <v>39</v>
      </c>
      <c r="AP627" s="7">
        <f t="shared" si="165"/>
        <v>4.8780487804878048</v>
      </c>
      <c r="AQ627" s="1" t="b">
        <f t="shared" si="166"/>
        <v>0</v>
      </c>
      <c r="AR627" s="1">
        <v>315330</v>
      </c>
      <c r="AS627" s="1" t="s">
        <v>667</v>
      </c>
      <c r="AT627" s="4" t="str">
        <f t="shared" si="168"/>
        <v>N</v>
      </c>
      <c r="AU627" s="4" t="str">
        <f t="shared" si="169"/>
        <v>N</v>
      </c>
      <c r="AV627" s="4" t="str">
        <f t="shared" si="170"/>
        <v>N</v>
      </c>
      <c r="AW627" s="4" t="str">
        <f t="shared" si="171"/>
        <v>S</v>
      </c>
      <c r="AX627" s="4" t="str">
        <f t="shared" si="172"/>
        <v>N</v>
      </c>
      <c r="AY627" s="4" t="str">
        <f t="shared" si="173"/>
        <v>Risco Alto</v>
      </c>
    </row>
    <row r="628" spans="1:51" ht="16.5" x14ac:dyDescent="0.3">
      <c r="A628" s="1" t="s">
        <v>1931</v>
      </c>
      <c r="B628" s="1" t="s">
        <v>668</v>
      </c>
      <c r="C628">
        <v>182</v>
      </c>
      <c r="D628" s="5">
        <v>18698</v>
      </c>
      <c r="E628" s="6">
        <f t="shared" si="160"/>
        <v>0.9733661354155525</v>
      </c>
      <c r="F628" s="7">
        <v>167.72</v>
      </c>
      <c r="G628" s="7">
        <v>89.76</v>
      </c>
      <c r="H628" s="7">
        <v>30.71</v>
      </c>
      <c r="I628" s="7">
        <v>98.43</v>
      </c>
      <c r="J628" s="7">
        <v>98.43</v>
      </c>
      <c r="K628" s="7">
        <v>107.87</v>
      </c>
      <c r="L628" s="7">
        <v>98.43</v>
      </c>
      <c r="M628" s="7">
        <v>96.06</v>
      </c>
      <c r="N628" s="1">
        <v>117.32</v>
      </c>
      <c r="O628" s="7">
        <v>98.43</v>
      </c>
      <c r="P628" s="7">
        <v>128.35</v>
      </c>
      <c r="Q628" s="12">
        <f t="shared" si="167"/>
        <v>9</v>
      </c>
      <c r="R628" s="7">
        <f t="shared" si="161"/>
        <v>81.818181818181827</v>
      </c>
      <c r="S628" s="1" t="b">
        <f t="shared" si="162"/>
        <v>1</v>
      </c>
      <c r="T628" s="1">
        <v>315340</v>
      </c>
      <c r="U628" s="1" t="s">
        <v>668</v>
      </c>
      <c r="V628" s="1">
        <v>188</v>
      </c>
      <c r="W628" s="1">
        <v>205</v>
      </c>
      <c r="X628" s="1">
        <v>193</v>
      </c>
      <c r="Y628" s="1">
        <v>216</v>
      </c>
      <c r="Z628" s="1">
        <v>193</v>
      </c>
      <c r="AA628" s="1">
        <v>216</v>
      </c>
      <c r="AB628" s="7">
        <f t="shared" si="174"/>
        <v>-9.0425531914893629</v>
      </c>
      <c r="AC628" s="7">
        <f t="shared" si="175"/>
        <v>-11.917098445595855</v>
      </c>
      <c r="AD628" s="7">
        <f t="shared" si="163"/>
        <v>-11.917098445595855</v>
      </c>
      <c r="AE628" s="1" t="b">
        <f t="shared" ref="AE628:AE691" si="176">AF628=A628</f>
        <v>0</v>
      </c>
      <c r="AF628" s="1">
        <v>315340</v>
      </c>
      <c r="AG628" s="1" t="s">
        <v>668</v>
      </c>
      <c r="AH628" s="1">
        <v>198</v>
      </c>
      <c r="AI628" s="1">
        <v>209</v>
      </c>
      <c r="AJ628" s="7">
        <f t="shared" si="164"/>
        <v>-5.5555555555555554</v>
      </c>
      <c r="AK628" s="1" t="b">
        <f t="shared" ref="AK628:AK691" si="177">AL628=A628</f>
        <v>0</v>
      </c>
      <c r="AL628" s="1">
        <v>315340</v>
      </c>
      <c r="AM628" s="1" t="s">
        <v>668</v>
      </c>
      <c r="AN628" s="1">
        <v>193</v>
      </c>
      <c r="AO628" s="1">
        <v>209</v>
      </c>
      <c r="AP628" s="7">
        <f t="shared" si="165"/>
        <v>-8.2901554404145088</v>
      </c>
      <c r="AQ628" s="1" t="b">
        <f t="shared" si="166"/>
        <v>0</v>
      </c>
      <c r="AR628" s="1">
        <v>315340</v>
      </c>
      <c r="AS628" s="1" t="s">
        <v>668</v>
      </c>
      <c r="AT628" s="4" t="str">
        <f t="shared" si="168"/>
        <v>N</v>
      </c>
      <c r="AU628" s="4" t="str">
        <f t="shared" si="169"/>
        <v>S</v>
      </c>
      <c r="AV628" s="4" t="str">
        <f t="shared" si="170"/>
        <v>N</v>
      </c>
      <c r="AW628" s="4" t="str">
        <f t="shared" si="171"/>
        <v>N</v>
      </c>
      <c r="AX628" s="4" t="str">
        <f t="shared" si="172"/>
        <v>N</v>
      </c>
      <c r="AY628" s="4" t="str">
        <f t="shared" si="173"/>
        <v>Risco Baixo</v>
      </c>
    </row>
    <row r="629" spans="1:51" ht="16.5" x14ac:dyDescent="0.3">
      <c r="A629" s="1" t="s">
        <v>2278</v>
      </c>
      <c r="B629" s="1" t="s">
        <v>669</v>
      </c>
      <c r="C629">
        <v>136</v>
      </c>
      <c r="D629" s="5">
        <v>9776</v>
      </c>
      <c r="E629" s="6">
        <f t="shared" si="160"/>
        <v>1.3911620294599019</v>
      </c>
      <c r="F629" s="7">
        <v>89.42</v>
      </c>
      <c r="G629" s="7">
        <v>98.08</v>
      </c>
      <c r="H629" s="7">
        <v>84.62</v>
      </c>
      <c r="I629" s="7">
        <v>93.27</v>
      </c>
      <c r="J629" s="7">
        <v>121.15</v>
      </c>
      <c r="K629" s="7">
        <v>109.62</v>
      </c>
      <c r="L629" s="7">
        <v>106.73</v>
      </c>
      <c r="M629" s="7">
        <v>108.65</v>
      </c>
      <c r="N629" s="1">
        <v>95.19</v>
      </c>
      <c r="O629" s="7">
        <v>95.19</v>
      </c>
      <c r="P629" s="7">
        <v>75</v>
      </c>
      <c r="Q629" s="12">
        <f t="shared" si="167"/>
        <v>7</v>
      </c>
      <c r="R629" s="7">
        <f t="shared" si="161"/>
        <v>63.636363636363633</v>
      </c>
      <c r="S629" s="1" t="b">
        <f t="shared" si="162"/>
        <v>1</v>
      </c>
      <c r="T629" s="1">
        <v>315360</v>
      </c>
      <c r="U629" s="1" t="s">
        <v>669</v>
      </c>
      <c r="V629" s="1">
        <v>158</v>
      </c>
      <c r="W629" s="1">
        <v>148</v>
      </c>
      <c r="X629" s="1">
        <v>172</v>
      </c>
      <c r="Y629" s="1">
        <v>152</v>
      </c>
      <c r="Z629" s="1">
        <v>172</v>
      </c>
      <c r="AA629" s="1">
        <v>152</v>
      </c>
      <c r="AB629" s="7">
        <f t="shared" si="174"/>
        <v>6.3291139240506329</v>
      </c>
      <c r="AC629" s="7">
        <f t="shared" si="175"/>
        <v>11.627906976744185</v>
      </c>
      <c r="AD629" s="7">
        <f t="shared" si="163"/>
        <v>11.627906976744185</v>
      </c>
      <c r="AE629" s="1" t="b">
        <f t="shared" si="176"/>
        <v>0</v>
      </c>
      <c r="AF629" s="1">
        <v>315360</v>
      </c>
      <c r="AG629" s="1" t="s">
        <v>669</v>
      </c>
      <c r="AH629" s="1">
        <v>169</v>
      </c>
      <c r="AI629" s="1">
        <v>142</v>
      </c>
      <c r="AJ629" s="7">
        <f t="shared" si="164"/>
        <v>15.976331360946746</v>
      </c>
      <c r="AK629" s="1" t="b">
        <f t="shared" si="177"/>
        <v>0</v>
      </c>
      <c r="AL629" s="1">
        <v>315360</v>
      </c>
      <c r="AM629" s="1" t="s">
        <v>669</v>
      </c>
      <c r="AN629" s="1">
        <v>167</v>
      </c>
      <c r="AO629" s="1">
        <v>142</v>
      </c>
      <c r="AP629" s="7">
        <f t="shared" si="165"/>
        <v>14.97005988023952</v>
      </c>
      <c r="AQ629" s="1" t="b">
        <f t="shared" si="166"/>
        <v>0</v>
      </c>
      <c r="AR629" s="1">
        <v>315360</v>
      </c>
      <c r="AS629" s="1" t="s">
        <v>669</v>
      </c>
      <c r="AT629" s="4" t="str">
        <f t="shared" si="168"/>
        <v>N</v>
      </c>
      <c r="AU629" s="4" t="str">
        <f t="shared" si="169"/>
        <v>N</v>
      </c>
      <c r="AV629" s="4" t="str">
        <f t="shared" si="170"/>
        <v>N</v>
      </c>
      <c r="AW629" s="4" t="str">
        <f t="shared" si="171"/>
        <v>S</v>
      </c>
      <c r="AX629" s="4" t="str">
        <f t="shared" si="172"/>
        <v>N</v>
      </c>
      <c r="AY629" s="4" t="str">
        <f t="shared" si="173"/>
        <v>Risco Alto</v>
      </c>
    </row>
    <row r="630" spans="1:51" ht="16.5" x14ac:dyDescent="0.3">
      <c r="A630" s="1" t="s">
        <v>2280</v>
      </c>
      <c r="B630" s="1" t="s">
        <v>670</v>
      </c>
      <c r="C630">
        <v>22</v>
      </c>
      <c r="D630" s="5">
        <v>3346</v>
      </c>
      <c r="E630" s="6">
        <f t="shared" si="160"/>
        <v>0.65750149432157801</v>
      </c>
      <c r="F630" s="7">
        <v>86.96</v>
      </c>
      <c r="G630" s="7">
        <v>65.22</v>
      </c>
      <c r="H630" s="7">
        <v>13.04</v>
      </c>
      <c r="I630" s="7">
        <v>65.22</v>
      </c>
      <c r="J630" s="7">
        <v>60.87</v>
      </c>
      <c r="K630" s="7">
        <v>82.61</v>
      </c>
      <c r="L630" s="7">
        <v>60.87</v>
      </c>
      <c r="M630" s="7">
        <v>60.87</v>
      </c>
      <c r="N630" s="1">
        <v>86.96</v>
      </c>
      <c r="O630" s="7">
        <v>73.91</v>
      </c>
      <c r="P630" s="7">
        <v>78.260000000000005</v>
      </c>
      <c r="Q630" s="12">
        <f t="shared" si="167"/>
        <v>0</v>
      </c>
      <c r="R630" s="7">
        <f t="shared" si="161"/>
        <v>0</v>
      </c>
      <c r="S630" s="1" t="b">
        <f t="shared" si="162"/>
        <v>1</v>
      </c>
      <c r="T630" s="1">
        <v>315370</v>
      </c>
      <c r="U630" s="1" t="s">
        <v>670</v>
      </c>
      <c r="V630" s="1">
        <v>31</v>
      </c>
      <c r="W630" s="1">
        <v>35</v>
      </c>
      <c r="X630" s="1">
        <v>32</v>
      </c>
      <c r="Y630" s="1">
        <v>34</v>
      </c>
      <c r="Z630" s="1">
        <v>32</v>
      </c>
      <c r="AA630" s="1">
        <v>34</v>
      </c>
      <c r="AB630" s="7">
        <f t="shared" si="174"/>
        <v>-12.903225806451612</v>
      </c>
      <c r="AC630" s="7">
        <f t="shared" si="175"/>
        <v>-6.25</v>
      </c>
      <c r="AD630" s="7">
        <f t="shared" si="163"/>
        <v>-6.25</v>
      </c>
      <c r="AE630" s="1" t="b">
        <f t="shared" si="176"/>
        <v>0</v>
      </c>
      <c r="AF630" s="1">
        <v>315370</v>
      </c>
      <c r="AG630" s="1" t="s">
        <v>670</v>
      </c>
      <c r="AH630" s="1">
        <v>31</v>
      </c>
      <c r="AI630" s="1">
        <v>34</v>
      </c>
      <c r="AJ630" s="7">
        <f t="shared" si="164"/>
        <v>-9.67741935483871</v>
      </c>
      <c r="AK630" s="1" t="b">
        <f t="shared" si="177"/>
        <v>0</v>
      </c>
      <c r="AL630" s="1">
        <v>315370</v>
      </c>
      <c r="AM630" s="1" t="s">
        <v>670</v>
      </c>
      <c r="AN630" s="1">
        <v>32</v>
      </c>
      <c r="AO630" s="1">
        <v>36</v>
      </c>
      <c r="AP630" s="7">
        <f t="shared" si="165"/>
        <v>-12.5</v>
      </c>
      <c r="AQ630" s="1" t="b">
        <f t="shared" si="166"/>
        <v>0</v>
      </c>
      <c r="AR630" s="1">
        <v>315370</v>
      </c>
      <c r="AS630" s="1" t="s">
        <v>670</v>
      </c>
      <c r="AT630" s="4" t="str">
        <f t="shared" si="168"/>
        <v>N</v>
      </c>
      <c r="AU630" s="4" t="str">
        <f t="shared" si="169"/>
        <v>N</v>
      </c>
      <c r="AV630" s="4" t="str">
        <f t="shared" si="170"/>
        <v>N</v>
      </c>
      <c r="AW630" s="4" t="str">
        <f t="shared" si="171"/>
        <v>S</v>
      </c>
      <c r="AX630" s="4" t="str">
        <f t="shared" si="172"/>
        <v>N</v>
      </c>
      <c r="AY630" s="4" t="str">
        <f t="shared" si="173"/>
        <v>Risco Alto</v>
      </c>
    </row>
    <row r="631" spans="1:51" ht="16.5" x14ac:dyDescent="0.3">
      <c r="A631" s="1" t="s">
        <v>1001</v>
      </c>
      <c r="B631" s="1" t="s">
        <v>671</v>
      </c>
      <c r="C631">
        <v>19</v>
      </c>
      <c r="D631" s="5">
        <v>1872</v>
      </c>
      <c r="E631" s="6">
        <f t="shared" si="160"/>
        <v>1.0149572649572649</v>
      </c>
      <c r="F631" s="7">
        <v>20</v>
      </c>
      <c r="G631" s="7">
        <v>180</v>
      </c>
      <c r="H631" s="7">
        <v>20</v>
      </c>
      <c r="I631" s="7">
        <v>180</v>
      </c>
      <c r="J631" s="7">
        <v>240</v>
      </c>
      <c r="K631" s="7">
        <v>180</v>
      </c>
      <c r="L631" s="7">
        <v>240</v>
      </c>
      <c r="M631" s="7">
        <v>240</v>
      </c>
      <c r="N631" s="1">
        <v>320</v>
      </c>
      <c r="O631" s="7">
        <v>280</v>
      </c>
      <c r="P631" s="7">
        <v>200</v>
      </c>
      <c r="Q631" s="12">
        <f t="shared" si="167"/>
        <v>9</v>
      </c>
      <c r="R631" s="7">
        <f t="shared" si="161"/>
        <v>81.818181818181827</v>
      </c>
      <c r="S631" s="1" t="b">
        <f t="shared" si="162"/>
        <v>1</v>
      </c>
      <c r="T631" s="1">
        <v>315380</v>
      </c>
      <c r="U631" s="1" t="s">
        <v>671</v>
      </c>
      <c r="V631" s="1">
        <v>19</v>
      </c>
      <c r="W631" s="1">
        <v>15</v>
      </c>
      <c r="X631" s="1">
        <v>19</v>
      </c>
      <c r="Y631" s="1">
        <v>16</v>
      </c>
      <c r="Z631" s="1">
        <v>19</v>
      </c>
      <c r="AA631" s="1">
        <v>16</v>
      </c>
      <c r="AB631" s="7">
        <f t="shared" si="174"/>
        <v>21.052631578947366</v>
      </c>
      <c r="AC631" s="7">
        <f t="shared" si="175"/>
        <v>15.789473684210526</v>
      </c>
      <c r="AD631" s="7">
        <f t="shared" si="163"/>
        <v>15.789473684210526</v>
      </c>
      <c r="AE631" s="1" t="b">
        <f t="shared" si="176"/>
        <v>0</v>
      </c>
      <c r="AF631" s="1">
        <v>315380</v>
      </c>
      <c r="AG631" s="1" t="s">
        <v>671</v>
      </c>
      <c r="AH631" s="1">
        <v>19</v>
      </c>
      <c r="AI631" s="1">
        <v>11</v>
      </c>
      <c r="AJ631" s="7">
        <f t="shared" si="164"/>
        <v>42.105263157894733</v>
      </c>
      <c r="AK631" s="1" t="b">
        <f t="shared" si="177"/>
        <v>0</v>
      </c>
      <c r="AL631" s="1">
        <v>315380</v>
      </c>
      <c r="AM631" s="1" t="s">
        <v>671</v>
      </c>
      <c r="AN631" s="1">
        <v>19</v>
      </c>
      <c r="AO631" s="1">
        <v>10</v>
      </c>
      <c r="AP631" s="7">
        <f t="shared" si="165"/>
        <v>47.368421052631575</v>
      </c>
      <c r="AQ631" s="1" t="b">
        <f t="shared" si="166"/>
        <v>0</v>
      </c>
      <c r="AR631" s="1">
        <v>315380</v>
      </c>
      <c r="AS631" s="1" t="s">
        <v>671</v>
      </c>
      <c r="AT631" s="4" t="str">
        <f t="shared" si="168"/>
        <v>N</v>
      </c>
      <c r="AU631" s="4" t="str">
        <f t="shared" si="169"/>
        <v>S</v>
      </c>
      <c r="AV631" s="4" t="str">
        <f t="shared" si="170"/>
        <v>N</v>
      </c>
      <c r="AW631" s="4" t="str">
        <f t="shared" si="171"/>
        <v>N</v>
      </c>
      <c r="AX631" s="4" t="str">
        <f t="shared" si="172"/>
        <v>N</v>
      </c>
      <c r="AY631" s="4" t="str">
        <f t="shared" si="173"/>
        <v>Risco Baixo</v>
      </c>
    </row>
    <row r="632" spans="1:51" ht="16.5" x14ac:dyDescent="0.3">
      <c r="A632" s="1" t="s">
        <v>1077</v>
      </c>
      <c r="B632" s="1" t="s">
        <v>672</v>
      </c>
      <c r="C632">
        <v>208</v>
      </c>
      <c r="D632" s="5">
        <v>15502</v>
      </c>
      <c r="E632" s="6">
        <f t="shared" si="160"/>
        <v>1.3417623532447427</v>
      </c>
      <c r="F632" s="7">
        <v>49.67</v>
      </c>
      <c r="G632" s="7">
        <v>47.02</v>
      </c>
      <c r="H632" s="7">
        <v>41.06</v>
      </c>
      <c r="I632" s="7">
        <v>60.93</v>
      </c>
      <c r="J632" s="7">
        <v>62.91</v>
      </c>
      <c r="K632" s="7">
        <v>65.56</v>
      </c>
      <c r="L632" s="7">
        <v>61.59</v>
      </c>
      <c r="M632" s="7">
        <v>57.62</v>
      </c>
      <c r="N632" s="1">
        <v>96.03</v>
      </c>
      <c r="O632" s="7">
        <v>50.99</v>
      </c>
      <c r="P632" s="7">
        <v>79.47</v>
      </c>
      <c r="Q632" s="12">
        <f t="shared" si="167"/>
        <v>1</v>
      </c>
      <c r="R632" s="7">
        <f t="shared" si="161"/>
        <v>9.0909090909090917</v>
      </c>
      <c r="S632" s="1" t="b">
        <f t="shared" si="162"/>
        <v>1</v>
      </c>
      <c r="T632" s="1">
        <v>315390</v>
      </c>
      <c r="U632" s="1" t="s">
        <v>672</v>
      </c>
      <c r="V632" s="1">
        <v>184</v>
      </c>
      <c r="W632" s="1">
        <v>196</v>
      </c>
      <c r="X632" s="1">
        <v>219</v>
      </c>
      <c r="Y632" s="1">
        <v>204</v>
      </c>
      <c r="Z632" s="1">
        <v>219</v>
      </c>
      <c r="AA632" s="1">
        <v>204</v>
      </c>
      <c r="AB632" s="7">
        <f t="shared" si="174"/>
        <v>-6.5217391304347823</v>
      </c>
      <c r="AC632" s="7">
        <f t="shared" si="175"/>
        <v>6.8493150684931505</v>
      </c>
      <c r="AD632" s="7">
        <f t="shared" si="163"/>
        <v>6.8493150684931505</v>
      </c>
      <c r="AE632" s="1" t="b">
        <f t="shared" si="176"/>
        <v>0</v>
      </c>
      <c r="AF632" s="1">
        <v>315390</v>
      </c>
      <c r="AG632" s="1" t="s">
        <v>672</v>
      </c>
      <c r="AH632" s="1">
        <v>213</v>
      </c>
      <c r="AI632" s="1">
        <v>186</v>
      </c>
      <c r="AJ632" s="7">
        <f t="shared" si="164"/>
        <v>12.676056338028168</v>
      </c>
      <c r="AK632" s="1" t="b">
        <f t="shared" si="177"/>
        <v>0</v>
      </c>
      <c r="AL632" s="1">
        <v>315390</v>
      </c>
      <c r="AM632" s="1" t="s">
        <v>672</v>
      </c>
      <c r="AN632" s="1">
        <v>219</v>
      </c>
      <c r="AO632" s="1">
        <v>144</v>
      </c>
      <c r="AP632" s="7">
        <f t="shared" si="165"/>
        <v>34.246575342465754</v>
      </c>
      <c r="AQ632" s="1" t="b">
        <f t="shared" si="166"/>
        <v>0</v>
      </c>
      <c r="AR632" s="1">
        <v>315390</v>
      </c>
      <c r="AS632" s="1" t="s">
        <v>672</v>
      </c>
      <c r="AT632" s="4" t="str">
        <f t="shared" si="168"/>
        <v>N</v>
      </c>
      <c r="AU632" s="4" t="str">
        <f t="shared" si="169"/>
        <v>N</v>
      </c>
      <c r="AV632" s="4" t="str">
        <f t="shared" si="170"/>
        <v>N</v>
      </c>
      <c r="AW632" s="4" t="str">
        <f t="shared" si="171"/>
        <v>S</v>
      </c>
      <c r="AX632" s="4" t="str">
        <f t="shared" si="172"/>
        <v>N</v>
      </c>
      <c r="AY632" s="4" t="str">
        <f t="shared" si="173"/>
        <v>Risco Alto</v>
      </c>
    </row>
    <row r="633" spans="1:51" ht="16.5" x14ac:dyDescent="0.3">
      <c r="A633" s="1" t="s">
        <v>2047</v>
      </c>
      <c r="B633" s="1" t="s">
        <v>673</v>
      </c>
      <c r="C633">
        <v>213</v>
      </c>
      <c r="D633" s="5">
        <v>23748</v>
      </c>
      <c r="E633" s="6">
        <f t="shared" si="160"/>
        <v>0.89691763516927747</v>
      </c>
      <c r="F633" s="7">
        <v>67.209999999999994</v>
      </c>
      <c r="G633" s="7">
        <v>67.760000000000005</v>
      </c>
      <c r="H633" s="7">
        <v>62.3</v>
      </c>
      <c r="I633" s="7">
        <v>69.95</v>
      </c>
      <c r="J633" s="7">
        <v>63.93</v>
      </c>
      <c r="K633" s="7">
        <v>72.680000000000007</v>
      </c>
      <c r="L633" s="7">
        <v>63.93</v>
      </c>
      <c r="M633" s="7">
        <v>63.93</v>
      </c>
      <c r="N633" s="1">
        <v>69.400000000000006</v>
      </c>
      <c r="O633" s="7">
        <v>51.91</v>
      </c>
      <c r="P633" s="7">
        <v>72.680000000000007</v>
      </c>
      <c r="Q633" s="12">
        <f t="shared" si="167"/>
        <v>0</v>
      </c>
      <c r="R633" s="7">
        <f t="shared" si="161"/>
        <v>0</v>
      </c>
      <c r="S633" s="1" t="b">
        <f t="shared" si="162"/>
        <v>1</v>
      </c>
      <c r="T633" s="1">
        <v>315400</v>
      </c>
      <c r="U633" s="1" t="s">
        <v>673</v>
      </c>
      <c r="V633" s="1">
        <v>197</v>
      </c>
      <c r="W633" s="1">
        <v>200</v>
      </c>
      <c r="X633" s="1">
        <v>210</v>
      </c>
      <c r="Y633" s="1">
        <v>214</v>
      </c>
      <c r="Z633" s="1">
        <v>210</v>
      </c>
      <c r="AA633" s="1">
        <v>214</v>
      </c>
      <c r="AB633" s="7">
        <f t="shared" si="174"/>
        <v>-1.5228426395939088</v>
      </c>
      <c r="AC633" s="7">
        <f t="shared" si="175"/>
        <v>-1.9047619047619049</v>
      </c>
      <c r="AD633" s="7">
        <f t="shared" si="163"/>
        <v>-1.9047619047619049</v>
      </c>
      <c r="AE633" s="1" t="b">
        <f t="shared" si="176"/>
        <v>0</v>
      </c>
      <c r="AF633" s="1">
        <v>315400</v>
      </c>
      <c r="AG633" s="1" t="s">
        <v>673</v>
      </c>
      <c r="AH633" s="1">
        <v>194</v>
      </c>
      <c r="AI633" s="1">
        <v>199</v>
      </c>
      <c r="AJ633" s="7">
        <f t="shared" si="164"/>
        <v>-2.5773195876288657</v>
      </c>
      <c r="AK633" s="1" t="b">
        <f t="shared" si="177"/>
        <v>0</v>
      </c>
      <c r="AL633" s="1">
        <v>315400</v>
      </c>
      <c r="AM633" s="1" t="s">
        <v>673</v>
      </c>
      <c r="AN633" s="1">
        <v>240</v>
      </c>
      <c r="AO633" s="1">
        <v>173</v>
      </c>
      <c r="AP633" s="7">
        <f t="shared" si="165"/>
        <v>27.916666666666668</v>
      </c>
      <c r="AQ633" s="1" t="b">
        <f t="shared" si="166"/>
        <v>0</v>
      </c>
      <c r="AR633" s="1">
        <v>315400</v>
      </c>
      <c r="AS633" s="1" t="s">
        <v>673</v>
      </c>
      <c r="AT633" s="4" t="str">
        <f t="shared" si="168"/>
        <v>N</v>
      </c>
      <c r="AU633" s="4" t="str">
        <f t="shared" si="169"/>
        <v>N</v>
      </c>
      <c r="AV633" s="4" t="str">
        <f t="shared" si="170"/>
        <v>N</v>
      </c>
      <c r="AW633" s="4" t="str">
        <f t="shared" si="171"/>
        <v>S</v>
      </c>
      <c r="AX633" s="4" t="str">
        <f t="shared" si="172"/>
        <v>N</v>
      </c>
      <c r="AY633" s="4" t="str">
        <f t="shared" si="173"/>
        <v>Risco Alto</v>
      </c>
    </row>
    <row r="634" spans="1:51" ht="16.5" x14ac:dyDescent="0.3">
      <c r="A634" s="1" t="s">
        <v>1674</v>
      </c>
      <c r="B634" s="1" t="s">
        <v>674</v>
      </c>
      <c r="C634">
        <v>85</v>
      </c>
      <c r="D634" s="5">
        <v>10316</v>
      </c>
      <c r="E634" s="6">
        <f t="shared" si="160"/>
        <v>0.82396277626987213</v>
      </c>
      <c r="F634" s="7">
        <v>15.15</v>
      </c>
      <c r="G634" s="7">
        <v>60.61</v>
      </c>
      <c r="H634" s="7">
        <v>66.67</v>
      </c>
      <c r="I634" s="7">
        <v>80.3</v>
      </c>
      <c r="J634" s="7">
        <v>78.790000000000006</v>
      </c>
      <c r="K634" s="7">
        <v>77.27</v>
      </c>
      <c r="L634" s="7">
        <v>77.27</v>
      </c>
      <c r="M634" s="7">
        <v>78.790000000000006</v>
      </c>
      <c r="N634" s="1">
        <v>93.94</v>
      </c>
      <c r="O634" s="7">
        <v>81.819999999999993</v>
      </c>
      <c r="P634" s="7">
        <v>74.239999999999995</v>
      </c>
      <c r="Q634" s="12">
        <f t="shared" si="167"/>
        <v>0</v>
      </c>
      <c r="R634" s="7">
        <f t="shared" si="161"/>
        <v>0</v>
      </c>
      <c r="S634" s="1" t="b">
        <f t="shared" si="162"/>
        <v>1</v>
      </c>
      <c r="T634" s="1">
        <v>315410</v>
      </c>
      <c r="U634" s="1" t="s">
        <v>674</v>
      </c>
      <c r="V634" s="1">
        <v>94</v>
      </c>
      <c r="W634" s="1">
        <v>91</v>
      </c>
      <c r="X634" s="1">
        <v>99</v>
      </c>
      <c r="Y634" s="1">
        <v>97</v>
      </c>
      <c r="Z634" s="1">
        <v>99</v>
      </c>
      <c r="AA634" s="1">
        <v>97</v>
      </c>
      <c r="AB634" s="7">
        <f t="shared" si="174"/>
        <v>3.1914893617021276</v>
      </c>
      <c r="AC634" s="7">
        <f t="shared" si="175"/>
        <v>2.0202020202020203</v>
      </c>
      <c r="AD634" s="7">
        <f t="shared" si="163"/>
        <v>2.0202020202020203</v>
      </c>
      <c r="AE634" s="1" t="b">
        <f t="shared" si="176"/>
        <v>0</v>
      </c>
      <c r="AF634" s="1">
        <v>315410</v>
      </c>
      <c r="AG634" s="1" t="s">
        <v>674</v>
      </c>
      <c r="AH634" s="1">
        <v>98</v>
      </c>
      <c r="AI634" s="1">
        <v>87</v>
      </c>
      <c r="AJ634" s="7">
        <f t="shared" si="164"/>
        <v>11.224489795918368</v>
      </c>
      <c r="AK634" s="1" t="b">
        <f t="shared" si="177"/>
        <v>0</v>
      </c>
      <c r="AL634" s="1">
        <v>315410</v>
      </c>
      <c r="AM634" s="1" t="s">
        <v>674</v>
      </c>
      <c r="AN634" s="1">
        <v>101</v>
      </c>
      <c r="AO634" s="1">
        <v>86</v>
      </c>
      <c r="AP634" s="7">
        <f t="shared" si="165"/>
        <v>14.85148514851485</v>
      </c>
      <c r="AQ634" s="1" t="b">
        <f t="shared" si="166"/>
        <v>0</v>
      </c>
      <c r="AR634" s="1">
        <v>315410</v>
      </c>
      <c r="AS634" s="1" t="s">
        <v>674</v>
      </c>
      <c r="AT634" s="4" t="str">
        <f t="shared" si="168"/>
        <v>N</v>
      </c>
      <c r="AU634" s="4" t="str">
        <f t="shared" si="169"/>
        <v>N</v>
      </c>
      <c r="AV634" s="4" t="str">
        <f t="shared" si="170"/>
        <v>N</v>
      </c>
      <c r="AW634" s="4" t="str">
        <f t="shared" si="171"/>
        <v>S</v>
      </c>
      <c r="AX634" s="4" t="str">
        <f t="shared" si="172"/>
        <v>N</v>
      </c>
      <c r="AY634" s="4" t="str">
        <f t="shared" si="173"/>
        <v>Risco Alto</v>
      </c>
    </row>
    <row r="635" spans="1:51" ht="16.5" x14ac:dyDescent="0.3">
      <c r="A635" s="1" t="s">
        <v>1735</v>
      </c>
      <c r="B635" s="1" t="s">
        <v>675</v>
      </c>
      <c r="C635">
        <v>95</v>
      </c>
      <c r="D635" s="5">
        <v>6667</v>
      </c>
      <c r="E635" s="6">
        <f t="shared" si="160"/>
        <v>1.4249287535623218</v>
      </c>
      <c r="F635" s="7">
        <v>1.27</v>
      </c>
      <c r="G635" s="7">
        <v>21.52</v>
      </c>
      <c r="H635" s="7">
        <v>2.5299999999999998</v>
      </c>
      <c r="I635" s="7">
        <v>41.77</v>
      </c>
      <c r="J635" s="7">
        <v>29.11</v>
      </c>
      <c r="K635" s="7">
        <v>26.58</v>
      </c>
      <c r="L635" s="7">
        <v>27.85</v>
      </c>
      <c r="M635" s="7">
        <v>21.52</v>
      </c>
      <c r="N635" s="1">
        <v>16.46</v>
      </c>
      <c r="O635" s="7">
        <v>24.05</v>
      </c>
      <c r="P635" s="7">
        <v>21.52</v>
      </c>
      <c r="Q635" s="12">
        <f t="shared" si="167"/>
        <v>0</v>
      </c>
      <c r="R635" s="7">
        <f t="shared" si="161"/>
        <v>0</v>
      </c>
      <c r="S635" s="1" t="b">
        <f t="shared" si="162"/>
        <v>1</v>
      </c>
      <c r="T635" s="1">
        <v>315415</v>
      </c>
      <c r="U635" s="1" t="s">
        <v>675</v>
      </c>
      <c r="V635" s="1">
        <v>48</v>
      </c>
      <c r="W635" s="1">
        <v>49</v>
      </c>
      <c r="X635" s="1">
        <v>58</v>
      </c>
      <c r="Y635" s="1">
        <v>52</v>
      </c>
      <c r="Z635" s="1">
        <v>58</v>
      </c>
      <c r="AA635" s="1">
        <v>52</v>
      </c>
      <c r="AB635" s="7">
        <f t="shared" si="174"/>
        <v>-2.083333333333333</v>
      </c>
      <c r="AC635" s="7">
        <f t="shared" si="175"/>
        <v>10.344827586206897</v>
      </c>
      <c r="AD635" s="7">
        <f t="shared" si="163"/>
        <v>10.344827586206897</v>
      </c>
      <c r="AE635" s="1" t="b">
        <f t="shared" si="176"/>
        <v>0</v>
      </c>
      <c r="AF635" s="1">
        <v>315415</v>
      </c>
      <c r="AG635" s="1" t="s">
        <v>675</v>
      </c>
      <c r="AH635" s="1">
        <v>57</v>
      </c>
      <c r="AI635" s="1">
        <v>40</v>
      </c>
      <c r="AJ635" s="7">
        <f t="shared" si="164"/>
        <v>29.82456140350877</v>
      </c>
      <c r="AK635" s="1" t="b">
        <f t="shared" si="177"/>
        <v>0</v>
      </c>
      <c r="AL635" s="1">
        <v>315415</v>
      </c>
      <c r="AM635" s="1" t="s">
        <v>675</v>
      </c>
      <c r="AN635" s="1">
        <v>56</v>
      </c>
      <c r="AO635" s="1">
        <v>40</v>
      </c>
      <c r="AP635" s="7">
        <f t="shared" si="165"/>
        <v>28.571428571428569</v>
      </c>
      <c r="AQ635" s="1" t="b">
        <f t="shared" si="166"/>
        <v>0</v>
      </c>
      <c r="AR635" s="1">
        <v>315415</v>
      </c>
      <c r="AS635" s="1" t="s">
        <v>675</v>
      </c>
      <c r="AT635" s="4" t="str">
        <f t="shared" si="168"/>
        <v>N</v>
      </c>
      <c r="AU635" s="4" t="str">
        <f t="shared" si="169"/>
        <v>N</v>
      </c>
      <c r="AV635" s="4" t="str">
        <f t="shared" si="170"/>
        <v>N</v>
      </c>
      <c r="AW635" s="4" t="str">
        <f t="shared" si="171"/>
        <v>S</v>
      </c>
      <c r="AX635" s="4" t="str">
        <f t="shared" si="172"/>
        <v>N</v>
      </c>
      <c r="AY635" s="4" t="str">
        <f t="shared" si="173"/>
        <v>Risco Alto</v>
      </c>
    </row>
    <row r="636" spans="1:51" ht="16.5" x14ac:dyDescent="0.3">
      <c r="A636" s="1" t="s">
        <v>2206</v>
      </c>
      <c r="B636" s="1" t="s">
        <v>676</v>
      </c>
      <c r="C636">
        <v>112</v>
      </c>
      <c r="D636" s="5">
        <v>11001</v>
      </c>
      <c r="E636" s="6">
        <f t="shared" si="160"/>
        <v>1.0180892646123079</v>
      </c>
      <c r="F636" s="7">
        <v>78.569999999999993</v>
      </c>
      <c r="G636" s="7">
        <v>47.96</v>
      </c>
      <c r="H636" s="7">
        <v>69.39</v>
      </c>
      <c r="I636" s="7">
        <v>47.96</v>
      </c>
      <c r="J636" s="7">
        <v>48.98</v>
      </c>
      <c r="K636" s="7">
        <v>50</v>
      </c>
      <c r="L636" s="7">
        <v>48.98</v>
      </c>
      <c r="M636" s="7">
        <v>48.98</v>
      </c>
      <c r="N636" s="1">
        <v>83.67</v>
      </c>
      <c r="O636" s="7">
        <v>60.2</v>
      </c>
      <c r="P636" s="7">
        <v>79.59</v>
      </c>
      <c r="Q636" s="12">
        <f t="shared" si="167"/>
        <v>0</v>
      </c>
      <c r="R636" s="7">
        <f t="shared" si="161"/>
        <v>0</v>
      </c>
      <c r="S636" s="1" t="b">
        <f t="shared" si="162"/>
        <v>1</v>
      </c>
      <c r="T636" s="1">
        <v>315420</v>
      </c>
      <c r="U636" s="1" t="s">
        <v>676</v>
      </c>
      <c r="V636" s="1">
        <v>121</v>
      </c>
      <c r="W636" s="1">
        <v>126</v>
      </c>
      <c r="X636" s="1">
        <v>121</v>
      </c>
      <c r="Y636" s="1">
        <v>122</v>
      </c>
      <c r="Z636" s="1">
        <v>120</v>
      </c>
      <c r="AA636" s="1">
        <v>121</v>
      </c>
      <c r="AB636" s="7">
        <f t="shared" si="174"/>
        <v>-4.1322314049586781</v>
      </c>
      <c r="AC636" s="7">
        <f t="shared" si="175"/>
        <v>-0.82644628099173556</v>
      </c>
      <c r="AD636" s="7">
        <f t="shared" si="163"/>
        <v>-0.83333333333333337</v>
      </c>
      <c r="AE636" s="1" t="b">
        <f t="shared" si="176"/>
        <v>0</v>
      </c>
      <c r="AF636" s="1">
        <v>315420</v>
      </c>
      <c r="AG636" s="1" t="s">
        <v>676</v>
      </c>
      <c r="AH636" s="1">
        <v>119</v>
      </c>
      <c r="AI636" s="1">
        <v>129</v>
      </c>
      <c r="AJ636" s="7">
        <f t="shared" si="164"/>
        <v>-8.4033613445378155</v>
      </c>
      <c r="AK636" s="1" t="b">
        <f t="shared" si="177"/>
        <v>0</v>
      </c>
      <c r="AL636" s="1">
        <v>315420</v>
      </c>
      <c r="AM636" s="1" t="s">
        <v>676</v>
      </c>
      <c r="AN636" s="1">
        <v>120</v>
      </c>
      <c r="AO636" s="1">
        <v>127</v>
      </c>
      <c r="AP636" s="7">
        <f t="shared" si="165"/>
        <v>-5.833333333333333</v>
      </c>
      <c r="AQ636" s="1" t="b">
        <f t="shared" si="166"/>
        <v>0</v>
      </c>
      <c r="AR636" s="1">
        <v>315420</v>
      </c>
      <c r="AS636" s="1" t="s">
        <v>676</v>
      </c>
      <c r="AT636" s="4" t="str">
        <f t="shared" si="168"/>
        <v>N</v>
      </c>
      <c r="AU636" s="4" t="str">
        <f t="shared" si="169"/>
        <v>N</v>
      </c>
      <c r="AV636" s="4" t="str">
        <f t="shared" si="170"/>
        <v>N</v>
      </c>
      <c r="AW636" s="4" t="str">
        <f t="shared" si="171"/>
        <v>S</v>
      </c>
      <c r="AX636" s="4" t="str">
        <f t="shared" si="172"/>
        <v>N</v>
      </c>
      <c r="AY636" s="4" t="str">
        <f t="shared" si="173"/>
        <v>Risco Alto</v>
      </c>
    </row>
    <row r="637" spans="1:51" ht="16.5" x14ac:dyDescent="0.3">
      <c r="A637" s="1" t="s">
        <v>1416</v>
      </c>
      <c r="B637" s="1" t="s">
        <v>677</v>
      </c>
      <c r="C637">
        <v>187</v>
      </c>
      <c r="D637" s="5">
        <v>17107</v>
      </c>
      <c r="E637" s="6">
        <f t="shared" si="160"/>
        <v>1.0931197755304847</v>
      </c>
      <c r="F637" s="7">
        <v>85.03</v>
      </c>
      <c r="G637" s="7">
        <v>61.22</v>
      </c>
      <c r="H637" s="7">
        <v>117.01</v>
      </c>
      <c r="I637" s="7">
        <v>68.709999999999994</v>
      </c>
      <c r="J637" s="7">
        <v>72.11</v>
      </c>
      <c r="K637" s="7">
        <v>65.989999999999995</v>
      </c>
      <c r="L637" s="7">
        <v>70.069999999999993</v>
      </c>
      <c r="M637" s="7">
        <v>67.349999999999994</v>
      </c>
      <c r="N637" s="1">
        <v>74.150000000000006</v>
      </c>
      <c r="O637" s="7">
        <v>67.349999999999994</v>
      </c>
      <c r="P637" s="7">
        <v>64.63</v>
      </c>
      <c r="Q637" s="12">
        <f t="shared" si="167"/>
        <v>1</v>
      </c>
      <c r="R637" s="7">
        <f t="shared" si="161"/>
        <v>9.0909090909090917</v>
      </c>
      <c r="S637" s="1" t="b">
        <f t="shared" si="162"/>
        <v>1</v>
      </c>
      <c r="T637" s="1">
        <v>315430</v>
      </c>
      <c r="U637" s="1" t="s">
        <v>677</v>
      </c>
      <c r="V637" s="1">
        <v>197</v>
      </c>
      <c r="W637" s="1">
        <v>214</v>
      </c>
      <c r="X637" s="1">
        <v>199</v>
      </c>
      <c r="Y637" s="1">
        <v>212</v>
      </c>
      <c r="Z637" s="1">
        <v>199</v>
      </c>
      <c r="AA637" s="1">
        <v>212</v>
      </c>
      <c r="AB637" s="7">
        <f t="shared" si="174"/>
        <v>-8.6294416243654819</v>
      </c>
      <c r="AC637" s="7">
        <f t="shared" si="175"/>
        <v>-6.5326633165829149</v>
      </c>
      <c r="AD637" s="7">
        <f t="shared" si="163"/>
        <v>-6.5326633165829149</v>
      </c>
      <c r="AE637" s="1" t="b">
        <f t="shared" si="176"/>
        <v>0</v>
      </c>
      <c r="AF637" s="1">
        <v>315430</v>
      </c>
      <c r="AG637" s="1" t="s">
        <v>677</v>
      </c>
      <c r="AH637" s="1">
        <v>199</v>
      </c>
      <c r="AI637" s="1">
        <v>191</v>
      </c>
      <c r="AJ637" s="7">
        <f t="shared" si="164"/>
        <v>4.0201005025125625</v>
      </c>
      <c r="AK637" s="1" t="b">
        <f t="shared" si="177"/>
        <v>0</v>
      </c>
      <c r="AL637" s="1">
        <v>315430</v>
      </c>
      <c r="AM637" s="1" t="s">
        <v>677</v>
      </c>
      <c r="AN637" s="1">
        <v>202</v>
      </c>
      <c r="AO637" s="1">
        <v>182</v>
      </c>
      <c r="AP637" s="7">
        <f t="shared" si="165"/>
        <v>9.9009900990099009</v>
      </c>
      <c r="AQ637" s="1" t="b">
        <f t="shared" si="166"/>
        <v>0</v>
      </c>
      <c r="AR637" s="1">
        <v>315430</v>
      </c>
      <c r="AS637" s="1" t="s">
        <v>677</v>
      </c>
      <c r="AT637" s="4" t="str">
        <f t="shared" si="168"/>
        <v>N</v>
      </c>
      <c r="AU637" s="4" t="str">
        <f t="shared" si="169"/>
        <v>N</v>
      </c>
      <c r="AV637" s="4" t="str">
        <f t="shared" si="170"/>
        <v>N</v>
      </c>
      <c r="AW637" s="4" t="str">
        <f t="shared" si="171"/>
        <v>S</v>
      </c>
      <c r="AX637" s="4" t="str">
        <f t="shared" si="172"/>
        <v>N</v>
      </c>
      <c r="AY637" s="4" t="str">
        <f t="shared" si="173"/>
        <v>Risco Alto</v>
      </c>
    </row>
    <row r="638" spans="1:51" ht="16.5" x14ac:dyDescent="0.3">
      <c r="A638" s="1" t="s">
        <v>1003</v>
      </c>
      <c r="B638" s="1" t="s">
        <v>678</v>
      </c>
      <c r="C638">
        <v>40</v>
      </c>
      <c r="D638" s="5">
        <v>4735</v>
      </c>
      <c r="E638" s="6">
        <f t="shared" si="160"/>
        <v>0.84477296726504747</v>
      </c>
      <c r="F638" s="7">
        <v>97.14</v>
      </c>
      <c r="G638" s="7">
        <v>68.569999999999993</v>
      </c>
      <c r="H638" s="7" t="s">
        <v>62</v>
      </c>
      <c r="I638" s="7">
        <v>80</v>
      </c>
      <c r="J638" s="7">
        <v>77.14</v>
      </c>
      <c r="K638" s="7">
        <v>65.709999999999994</v>
      </c>
      <c r="L638" s="7">
        <v>77.14</v>
      </c>
      <c r="M638" s="7">
        <v>74.290000000000006</v>
      </c>
      <c r="N638" s="1">
        <v>105.71</v>
      </c>
      <c r="O638" s="7">
        <v>71.430000000000007</v>
      </c>
      <c r="P638" s="7">
        <v>74.290000000000006</v>
      </c>
      <c r="Q638" s="12">
        <f t="shared" si="167"/>
        <v>2</v>
      </c>
      <c r="R638" s="7">
        <f t="shared" si="161"/>
        <v>18.181818181818183</v>
      </c>
      <c r="S638" s="1" t="b">
        <f t="shared" si="162"/>
        <v>1</v>
      </c>
      <c r="T638" s="1">
        <v>315440</v>
      </c>
      <c r="U638" s="1" t="s">
        <v>678</v>
      </c>
      <c r="V638" s="1">
        <v>45</v>
      </c>
      <c r="W638" s="1">
        <v>48</v>
      </c>
      <c r="X638" s="1">
        <v>45</v>
      </c>
      <c r="Y638" s="1">
        <v>52</v>
      </c>
      <c r="Z638" s="1">
        <v>45</v>
      </c>
      <c r="AA638" s="1">
        <v>52</v>
      </c>
      <c r="AB638" s="7">
        <f t="shared" si="174"/>
        <v>-6.666666666666667</v>
      </c>
      <c r="AC638" s="7">
        <f t="shared" si="175"/>
        <v>-15.555555555555555</v>
      </c>
      <c r="AD638" s="7">
        <f t="shared" si="163"/>
        <v>-15.555555555555555</v>
      </c>
      <c r="AE638" s="1" t="b">
        <f t="shared" si="176"/>
        <v>0</v>
      </c>
      <c r="AF638" s="1">
        <v>315440</v>
      </c>
      <c r="AG638" s="1" t="s">
        <v>678</v>
      </c>
      <c r="AH638" s="1">
        <v>45</v>
      </c>
      <c r="AI638" s="1">
        <v>44</v>
      </c>
      <c r="AJ638" s="7">
        <f t="shared" si="164"/>
        <v>2.2222222222222223</v>
      </c>
      <c r="AK638" s="1" t="b">
        <f t="shared" si="177"/>
        <v>0</v>
      </c>
      <c r="AL638" s="1">
        <v>315440</v>
      </c>
      <c r="AM638" s="1" t="s">
        <v>678</v>
      </c>
      <c r="AN638" s="1">
        <v>45</v>
      </c>
      <c r="AO638" s="1">
        <v>41</v>
      </c>
      <c r="AP638" s="7">
        <f t="shared" si="165"/>
        <v>8.8888888888888893</v>
      </c>
      <c r="AQ638" s="1" t="b">
        <f t="shared" si="166"/>
        <v>0</v>
      </c>
      <c r="AR638" s="1">
        <v>315440</v>
      </c>
      <c r="AS638" s="1" t="s">
        <v>678</v>
      </c>
      <c r="AT638" s="4" t="str">
        <f t="shared" si="168"/>
        <v>N</v>
      </c>
      <c r="AU638" s="4" t="str">
        <f t="shared" si="169"/>
        <v>N</v>
      </c>
      <c r="AV638" s="4" t="str">
        <f t="shared" si="170"/>
        <v>N</v>
      </c>
      <c r="AW638" s="4" t="str">
        <f t="shared" si="171"/>
        <v>S</v>
      </c>
      <c r="AX638" s="4" t="str">
        <f t="shared" si="172"/>
        <v>N</v>
      </c>
      <c r="AY638" s="4" t="str">
        <f t="shared" si="173"/>
        <v>Risco Alto</v>
      </c>
    </row>
    <row r="639" spans="1:51" ht="16.5" x14ac:dyDescent="0.3">
      <c r="A639" s="1" t="s">
        <v>2528</v>
      </c>
      <c r="B639" s="1" t="s">
        <v>679</v>
      </c>
      <c r="C639">
        <v>72</v>
      </c>
      <c r="D639" s="5">
        <v>8013</v>
      </c>
      <c r="E639" s="6">
        <f t="shared" si="160"/>
        <v>0.89853987270685132</v>
      </c>
      <c r="F639" s="7">
        <v>48</v>
      </c>
      <c r="G639" s="7">
        <v>74</v>
      </c>
      <c r="H639" s="7">
        <v>6</v>
      </c>
      <c r="I639" s="7">
        <v>58</v>
      </c>
      <c r="J639" s="7">
        <v>64</v>
      </c>
      <c r="K639" s="7">
        <v>74</v>
      </c>
      <c r="L639" s="7">
        <v>38</v>
      </c>
      <c r="M639" s="7">
        <v>52</v>
      </c>
      <c r="N639" s="1">
        <v>62</v>
      </c>
      <c r="O639" s="7">
        <v>48</v>
      </c>
      <c r="P639" s="7">
        <v>38</v>
      </c>
      <c r="Q639" s="12">
        <f t="shared" si="167"/>
        <v>0</v>
      </c>
      <c r="R639" s="7">
        <f t="shared" si="161"/>
        <v>0</v>
      </c>
      <c r="S639" s="1" t="b">
        <f t="shared" si="162"/>
        <v>1</v>
      </c>
      <c r="T639" s="1">
        <v>315445</v>
      </c>
      <c r="U639" s="1" t="s">
        <v>679</v>
      </c>
      <c r="V639" s="1">
        <v>67</v>
      </c>
      <c r="W639" s="1">
        <v>71</v>
      </c>
      <c r="X639" s="1">
        <v>74</v>
      </c>
      <c r="Y639" s="1">
        <v>79</v>
      </c>
      <c r="Z639" s="1">
        <v>74</v>
      </c>
      <c r="AA639" s="1">
        <v>79</v>
      </c>
      <c r="AB639" s="7">
        <f t="shared" si="174"/>
        <v>-5.9701492537313428</v>
      </c>
      <c r="AC639" s="7">
        <f t="shared" si="175"/>
        <v>-6.756756756756757</v>
      </c>
      <c r="AD639" s="7">
        <f t="shared" si="163"/>
        <v>-6.756756756756757</v>
      </c>
      <c r="AE639" s="1" t="b">
        <f t="shared" si="176"/>
        <v>0</v>
      </c>
      <c r="AF639" s="1">
        <v>315445</v>
      </c>
      <c r="AG639" s="1" t="s">
        <v>679</v>
      </c>
      <c r="AH639" s="1">
        <v>72</v>
      </c>
      <c r="AI639" s="1">
        <v>70</v>
      </c>
      <c r="AJ639" s="7">
        <f t="shared" si="164"/>
        <v>2.7777777777777777</v>
      </c>
      <c r="AK639" s="1" t="b">
        <f t="shared" si="177"/>
        <v>0</v>
      </c>
      <c r="AL639" s="1">
        <v>315445</v>
      </c>
      <c r="AM639" s="1" t="s">
        <v>679</v>
      </c>
      <c r="AN639" s="1">
        <v>74</v>
      </c>
      <c r="AO639" s="1">
        <v>70</v>
      </c>
      <c r="AP639" s="7">
        <f t="shared" si="165"/>
        <v>5.4054054054054053</v>
      </c>
      <c r="AQ639" s="1" t="b">
        <f t="shared" si="166"/>
        <v>0</v>
      </c>
      <c r="AR639" s="1">
        <v>315445</v>
      </c>
      <c r="AS639" s="1" t="s">
        <v>679</v>
      </c>
      <c r="AT639" s="4" t="str">
        <f t="shared" si="168"/>
        <v>N</v>
      </c>
      <c r="AU639" s="4" t="str">
        <f t="shared" si="169"/>
        <v>N</v>
      </c>
      <c r="AV639" s="4" t="str">
        <f t="shared" si="170"/>
        <v>N</v>
      </c>
      <c r="AW639" s="4" t="str">
        <f t="shared" si="171"/>
        <v>S</v>
      </c>
      <c r="AX639" s="4" t="str">
        <f t="shared" si="172"/>
        <v>N</v>
      </c>
      <c r="AY639" s="4" t="str">
        <f t="shared" si="173"/>
        <v>Risco Alto</v>
      </c>
    </row>
    <row r="640" spans="1:51" ht="16.5" x14ac:dyDescent="0.3">
      <c r="A640" s="1" t="s">
        <v>1832</v>
      </c>
      <c r="B640" s="1" t="s">
        <v>680</v>
      </c>
      <c r="C640">
        <v>114</v>
      </c>
      <c r="D640" s="5">
        <v>9361</v>
      </c>
      <c r="E640" s="6">
        <f t="shared" si="160"/>
        <v>1.217818609122957</v>
      </c>
      <c r="F640" s="7">
        <v>21.84</v>
      </c>
      <c r="G640" s="7">
        <v>55.17</v>
      </c>
      <c r="H640" s="7">
        <v>24.14</v>
      </c>
      <c r="I640" s="7">
        <v>64.37</v>
      </c>
      <c r="J640" s="7">
        <v>113.79</v>
      </c>
      <c r="K640" s="7">
        <v>58.62</v>
      </c>
      <c r="L640" s="7">
        <v>67.819999999999993</v>
      </c>
      <c r="M640" s="7">
        <v>72.41</v>
      </c>
      <c r="N640" s="1">
        <v>79.31</v>
      </c>
      <c r="O640" s="7">
        <v>82.76</v>
      </c>
      <c r="P640" s="7">
        <v>82.76</v>
      </c>
      <c r="Q640" s="12">
        <f t="shared" si="167"/>
        <v>1</v>
      </c>
      <c r="R640" s="7">
        <f t="shared" si="161"/>
        <v>9.0909090909090917</v>
      </c>
      <c r="S640" s="1" t="b">
        <f t="shared" si="162"/>
        <v>1</v>
      </c>
      <c r="T640" s="1">
        <v>315450</v>
      </c>
      <c r="U640" s="1" t="s">
        <v>680</v>
      </c>
      <c r="V640" s="1">
        <v>123</v>
      </c>
      <c r="W640" s="1">
        <v>135</v>
      </c>
      <c r="X640" s="1">
        <v>132</v>
      </c>
      <c r="Y640" s="1">
        <v>136</v>
      </c>
      <c r="Z640" s="1">
        <v>132</v>
      </c>
      <c r="AA640" s="1">
        <v>136</v>
      </c>
      <c r="AB640" s="7">
        <f t="shared" si="174"/>
        <v>-9.7560975609756095</v>
      </c>
      <c r="AC640" s="7">
        <f t="shared" si="175"/>
        <v>-3.0303030303030303</v>
      </c>
      <c r="AD640" s="7">
        <f t="shared" si="163"/>
        <v>-3.0303030303030303</v>
      </c>
      <c r="AE640" s="1" t="b">
        <f t="shared" si="176"/>
        <v>0</v>
      </c>
      <c r="AF640" s="1">
        <v>315450</v>
      </c>
      <c r="AG640" s="1" t="s">
        <v>680</v>
      </c>
      <c r="AH640" s="1">
        <v>138</v>
      </c>
      <c r="AI640" s="1">
        <v>119</v>
      </c>
      <c r="AJ640" s="7">
        <f t="shared" si="164"/>
        <v>13.768115942028986</v>
      </c>
      <c r="AK640" s="1" t="b">
        <f t="shared" si="177"/>
        <v>0</v>
      </c>
      <c r="AL640" s="1">
        <v>315450</v>
      </c>
      <c r="AM640" s="1" t="s">
        <v>680</v>
      </c>
      <c r="AN640" s="1">
        <v>136</v>
      </c>
      <c r="AO640" s="1">
        <v>110</v>
      </c>
      <c r="AP640" s="7">
        <f t="shared" si="165"/>
        <v>19.117647058823529</v>
      </c>
      <c r="AQ640" s="1" t="b">
        <f t="shared" si="166"/>
        <v>0</v>
      </c>
      <c r="AR640" s="1">
        <v>315450</v>
      </c>
      <c r="AS640" s="1" t="s">
        <v>680</v>
      </c>
      <c r="AT640" s="4" t="str">
        <f t="shared" si="168"/>
        <v>N</v>
      </c>
      <c r="AU640" s="4" t="str">
        <f t="shared" si="169"/>
        <v>N</v>
      </c>
      <c r="AV640" s="4" t="str">
        <f t="shared" si="170"/>
        <v>N</v>
      </c>
      <c r="AW640" s="4" t="str">
        <f t="shared" si="171"/>
        <v>S</v>
      </c>
      <c r="AX640" s="4" t="str">
        <f t="shared" si="172"/>
        <v>N</v>
      </c>
      <c r="AY640" s="4" t="str">
        <f t="shared" si="173"/>
        <v>Risco Alto</v>
      </c>
    </row>
    <row r="641" spans="1:51" ht="16.5" x14ac:dyDescent="0.3">
      <c r="A641" s="1" t="s">
        <v>1079</v>
      </c>
      <c r="B641" s="1" t="s">
        <v>681</v>
      </c>
      <c r="C641">
        <v>4887</v>
      </c>
      <c r="D641" s="5">
        <v>303029</v>
      </c>
      <c r="E641" s="6">
        <f t="shared" si="160"/>
        <v>1.6127169346828192</v>
      </c>
      <c r="F641" s="7">
        <v>44.46</v>
      </c>
      <c r="G641" s="7">
        <v>44.46</v>
      </c>
      <c r="H641" s="7">
        <v>38.82</v>
      </c>
      <c r="I641" s="7">
        <v>54.26</v>
      </c>
      <c r="J641" s="7">
        <v>50.14</v>
      </c>
      <c r="K641" s="7">
        <v>56.84</v>
      </c>
      <c r="L641" s="7">
        <v>49.98</v>
      </c>
      <c r="M641" s="7">
        <v>53.35</v>
      </c>
      <c r="N641" s="1">
        <v>64.27</v>
      </c>
      <c r="O641" s="7">
        <v>54.35</v>
      </c>
      <c r="P641" s="7">
        <v>60.18</v>
      </c>
      <c r="Q641" s="12">
        <f t="shared" si="167"/>
        <v>0</v>
      </c>
      <c r="R641" s="7">
        <f t="shared" si="161"/>
        <v>0</v>
      </c>
      <c r="S641" s="1" t="b">
        <f t="shared" si="162"/>
        <v>1</v>
      </c>
      <c r="T641" s="1">
        <v>315460</v>
      </c>
      <c r="U641" s="1" t="s">
        <v>681</v>
      </c>
      <c r="V641" s="1">
        <v>4061</v>
      </c>
      <c r="W641" s="1">
        <v>3796</v>
      </c>
      <c r="X641" s="1">
        <v>4576</v>
      </c>
      <c r="Y641" s="1">
        <v>4097</v>
      </c>
      <c r="Z641" s="1">
        <v>4576</v>
      </c>
      <c r="AA641" s="1">
        <v>4097</v>
      </c>
      <c r="AB641" s="7">
        <f t="shared" si="174"/>
        <v>6.5254863334154143</v>
      </c>
      <c r="AC641" s="7">
        <f t="shared" si="175"/>
        <v>10.467657342657342</v>
      </c>
      <c r="AD641" s="7">
        <f t="shared" si="163"/>
        <v>10.467657342657342</v>
      </c>
      <c r="AE641" s="1" t="b">
        <f t="shared" si="176"/>
        <v>0</v>
      </c>
      <c r="AF641" s="1">
        <v>315460</v>
      </c>
      <c r="AG641" s="1" t="s">
        <v>681</v>
      </c>
      <c r="AH641" s="1">
        <v>4422</v>
      </c>
      <c r="AI641" s="1">
        <v>3876</v>
      </c>
      <c r="AJ641" s="7">
        <f t="shared" si="164"/>
        <v>12.347354138398913</v>
      </c>
      <c r="AK641" s="1" t="b">
        <f t="shared" si="177"/>
        <v>0</v>
      </c>
      <c r="AL641" s="1">
        <v>315460</v>
      </c>
      <c r="AM641" s="1" t="s">
        <v>681</v>
      </c>
      <c r="AN641" s="1">
        <v>4082</v>
      </c>
      <c r="AO641" s="1">
        <v>3025</v>
      </c>
      <c r="AP641" s="7">
        <f t="shared" si="165"/>
        <v>25.894169524742772</v>
      </c>
      <c r="AQ641" s="1" t="b">
        <f t="shared" si="166"/>
        <v>0</v>
      </c>
      <c r="AR641" s="1">
        <v>315460</v>
      </c>
      <c r="AS641" s="1" t="s">
        <v>681</v>
      </c>
      <c r="AT641" s="4" t="str">
        <f t="shared" si="168"/>
        <v>N</v>
      </c>
      <c r="AU641" s="4" t="str">
        <f t="shared" si="169"/>
        <v>N</v>
      </c>
      <c r="AV641" s="4" t="str">
        <f t="shared" si="170"/>
        <v>N</v>
      </c>
      <c r="AW641" s="4" t="str">
        <f t="shared" si="171"/>
        <v>N</v>
      </c>
      <c r="AX641" s="4" t="str">
        <f t="shared" si="172"/>
        <v>S</v>
      </c>
      <c r="AY641" s="4" t="str">
        <f t="shared" si="173"/>
        <v>Risco Muito Alto</v>
      </c>
    </row>
    <row r="642" spans="1:51" ht="16.5" x14ac:dyDescent="0.3">
      <c r="A642" s="1" t="s">
        <v>2606</v>
      </c>
      <c r="B642" s="1" t="s">
        <v>682</v>
      </c>
      <c r="C642">
        <v>48</v>
      </c>
      <c r="D642" s="5">
        <v>3857</v>
      </c>
      <c r="E642" s="6">
        <f t="shared" si="160"/>
        <v>1.244490536686544</v>
      </c>
      <c r="F642" s="7" t="s">
        <v>62</v>
      </c>
      <c r="G642" s="7">
        <v>62.5</v>
      </c>
      <c r="H642" s="7" t="s">
        <v>62</v>
      </c>
      <c r="I642" s="7">
        <v>62.5</v>
      </c>
      <c r="J642" s="7">
        <v>59.38</v>
      </c>
      <c r="K642" s="7">
        <v>59.38</v>
      </c>
      <c r="L642" s="7">
        <v>59.38</v>
      </c>
      <c r="M642" s="7">
        <v>56.25</v>
      </c>
      <c r="N642" s="1">
        <v>118.75</v>
      </c>
      <c r="O642" s="7">
        <v>68.75</v>
      </c>
      <c r="P642" s="7">
        <v>62.5</v>
      </c>
      <c r="Q642" s="12">
        <f t="shared" si="167"/>
        <v>1</v>
      </c>
      <c r="R642" s="7">
        <f t="shared" si="161"/>
        <v>9.0909090909090917</v>
      </c>
      <c r="S642" s="1" t="b">
        <f t="shared" si="162"/>
        <v>1</v>
      </c>
      <c r="T642" s="1">
        <v>315470</v>
      </c>
      <c r="U642" s="1" t="s">
        <v>682</v>
      </c>
      <c r="V642" s="1">
        <v>44</v>
      </c>
      <c r="W642" s="1">
        <v>51</v>
      </c>
      <c r="X642" s="1">
        <v>45</v>
      </c>
      <c r="Y642" s="1">
        <v>51</v>
      </c>
      <c r="Z642" s="1">
        <v>45</v>
      </c>
      <c r="AA642" s="1">
        <v>51</v>
      </c>
      <c r="AB642" s="7">
        <f t="shared" si="174"/>
        <v>-15.909090909090908</v>
      </c>
      <c r="AC642" s="7">
        <f t="shared" si="175"/>
        <v>-13.333333333333334</v>
      </c>
      <c r="AD642" s="7">
        <f t="shared" si="163"/>
        <v>-13.333333333333334</v>
      </c>
      <c r="AE642" s="1" t="b">
        <f t="shared" si="176"/>
        <v>0</v>
      </c>
      <c r="AF642" s="1">
        <v>315470</v>
      </c>
      <c r="AG642" s="1" t="s">
        <v>682</v>
      </c>
      <c r="AH642" s="1">
        <v>41</v>
      </c>
      <c r="AI642" s="1">
        <v>42</v>
      </c>
      <c r="AJ642" s="7">
        <f t="shared" si="164"/>
        <v>-2.4390243902439024</v>
      </c>
      <c r="AK642" s="1" t="b">
        <f t="shared" si="177"/>
        <v>0</v>
      </c>
      <c r="AL642" s="1">
        <v>315470</v>
      </c>
      <c r="AM642" s="1" t="s">
        <v>682</v>
      </c>
      <c r="AN642" s="1">
        <v>44</v>
      </c>
      <c r="AO642" s="1">
        <v>38</v>
      </c>
      <c r="AP642" s="7">
        <f t="shared" si="165"/>
        <v>13.636363636363635</v>
      </c>
      <c r="AQ642" s="1" t="b">
        <f t="shared" si="166"/>
        <v>0</v>
      </c>
      <c r="AR642" s="1">
        <v>315470</v>
      </c>
      <c r="AS642" s="1" t="s">
        <v>682</v>
      </c>
      <c r="AT642" s="4" t="str">
        <f t="shared" si="168"/>
        <v>N</v>
      </c>
      <c r="AU642" s="4" t="str">
        <f t="shared" si="169"/>
        <v>N</v>
      </c>
      <c r="AV642" s="4" t="str">
        <f t="shared" si="170"/>
        <v>N</v>
      </c>
      <c r="AW642" s="4" t="str">
        <f t="shared" si="171"/>
        <v>S</v>
      </c>
      <c r="AX642" s="4" t="str">
        <f t="shared" si="172"/>
        <v>N</v>
      </c>
      <c r="AY642" s="4" t="str">
        <f t="shared" si="173"/>
        <v>Risco Alto</v>
      </c>
    </row>
    <row r="643" spans="1:51" ht="16.5" x14ac:dyDescent="0.3">
      <c r="A643" s="1" t="s">
        <v>1081</v>
      </c>
      <c r="B643" s="1" t="s">
        <v>683</v>
      </c>
      <c r="C643">
        <v>138</v>
      </c>
      <c r="D643" s="5">
        <v>9307</v>
      </c>
      <c r="E643" s="6">
        <f t="shared" si="160"/>
        <v>1.4827549156548834</v>
      </c>
      <c r="F643" s="7">
        <v>60.47</v>
      </c>
      <c r="G643" s="7">
        <v>98.84</v>
      </c>
      <c r="H643" s="7">
        <v>53.49</v>
      </c>
      <c r="I643" s="7">
        <v>90.7</v>
      </c>
      <c r="J643" s="7">
        <v>76.739999999999995</v>
      </c>
      <c r="K643" s="7">
        <v>100</v>
      </c>
      <c r="L643" s="7">
        <v>76.739999999999995</v>
      </c>
      <c r="M643" s="7">
        <v>74.42</v>
      </c>
      <c r="N643" s="1">
        <v>106.98</v>
      </c>
      <c r="O643" s="7">
        <v>87.21</v>
      </c>
      <c r="P643" s="7">
        <v>98.84</v>
      </c>
      <c r="Q643" s="12">
        <f t="shared" si="167"/>
        <v>4</v>
      </c>
      <c r="R643" s="7">
        <f t="shared" si="161"/>
        <v>36.363636363636367</v>
      </c>
      <c r="S643" s="1" t="b">
        <f t="shared" si="162"/>
        <v>1</v>
      </c>
      <c r="T643" s="1">
        <v>315480</v>
      </c>
      <c r="U643" s="1" t="s">
        <v>683</v>
      </c>
      <c r="V643" s="1">
        <v>167</v>
      </c>
      <c r="W643" s="1">
        <v>164</v>
      </c>
      <c r="X643" s="1">
        <v>169</v>
      </c>
      <c r="Y643" s="1">
        <v>166</v>
      </c>
      <c r="Z643" s="1">
        <v>169</v>
      </c>
      <c r="AA643" s="1">
        <v>166</v>
      </c>
      <c r="AB643" s="7">
        <f t="shared" si="174"/>
        <v>1.7964071856287425</v>
      </c>
      <c r="AC643" s="7">
        <f t="shared" si="175"/>
        <v>1.7751479289940828</v>
      </c>
      <c r="AD643" s="7">
        <f t="shared" si="163"/>
        <v>1.7751479289940828</v>
      </c>
      <c r="AE643" s="1" t="b">
        <f t="shared" si="176"/>
        <v>0</v>
      </c>
      <c r="AF643" s="1">
        <v>315480</v>
      </c>
      <c r="AG643" s="1" t="s">
        <v>683</v>
      </c>
      <c r="AH643" s="1">
        <v>171</v>
      </c>
      <c r="AI643" s="1">
        <v>147</v>
      </c>
      <c r="AJ643" s="7">
        <f t="shared" si="164"/>
        <v>14.035087719298245</v>
      </c>
      <c r="AK643" s="1" t="b">
        <f t="shared" si="177"/>
        <v>0</v>
      </c>
      <c r="AL643" s="1">
        <v>315480</v>
      </c>
      <c r="AM643" s="1" t="s">
        <v>683</v>
      </c>
      <c r="AN643" s="1">
        <v>171</v>
      </c>
      <c r="AO643" s="1">
        <v>136</v>
      </c>
      <c r="AP643" s="7">
        <f t="shared" si="165"/>
        <v>20.467836257309941</v>
      </c>
      <c r="AQ643" s="1" t="b">
        <f t="shared" si="166"/>
        <v>0</v>
      </c>
      <c r="AR643" s="1">
        <v>315480</v>
      </c>
      <c r="AS643" s="1" t="s">
        <v>683</v>
      </c>
      <c r="AT643" s="4" t="str">
        <f t="shared" si="168"/>
        <v>N</v>
      </c>
      <c r="AU643" s="4" t="str">
        <f t="shared" si="169"/>
        <v>N</v>
      </c>
      <c r="AV643" s="4" t="str">
        <f t="shared" si="170"/>
        <v>N</v>
      </c>
      <c r="AW643" s="4" t="str">
        <f t="shared" si="171"/>
        <v>S</v>
      </c>
      <c r="AX643" s="4" t="str">
        <f t="shared" si="172"/>
        <v>N</v>
      </c>
      <c r="AY643" s="4" t="str">
        <f t="shared" si="173"/>
        <v>Risco Alto</v>
      </c>
    </row>
    <row r="644" spans="1:51" ht="16.5" x14ac:dyDescent="0.3">
      <c r="A644" s="1" t="s">
        <v>2049</v>
      </c>
      <c r="B644" s="1" t="s">
        <v>684</v>
      </c>
      <c r="C644">
        <v>144</v>
      </c>
      <c r="D644" s="5">
        <v>14042</v>
      </c>
      <c r="E644" s="6">
        <f t="shared" si="160"/>
        <v>1.0254949437402079</v>
      </c>
      <c r="F644" s="7">
        <v>75.86</v>
      </c>
      <c r="G644" s="7">
        <v>85.34</v>
      </c>
      <c r="H644" s="7">
        <v>60.34</v>
      </c>
      <c r="I644" s="7">
        <v>81.900000000000006</v>
      </c>
      <c r="J644" s="7">
        <v>74.14</v>
      </c>
      <c r="K644" s="7">
        <v>87.93</v>
      </c>
      <c r="L644" s="7">
        <v>74.14</v>
      </c>
      <c r="M644" s="7">
        <v>75</v>
      </c>
      <c r="N644" s="1">
        <v>86.21</v>
      </c>
      <c r="O644" s="7">
        <v>77.59</v>
      </c>
      <c r="P644" s="7">
        <v>77.59</v>
      </c>
      <c r="Q644" s="12">
        <f t="shared" si="167"/>
        <v>0</v>
      </c>
      <c r="R644" s="7">
        <f t="shared" si="161"/>
        <v>0</v>
      </c>
      <c r="S644" s="1" t="b">
        <f t="shared" si="162"/>
        <v>1</v>
      </c>
      <c r="T644" s="1">
        <v>315490</v>
      </c>
      <c r="U644" s="1" t="s">
        <v>684</v>
      </c>
      <c r="V644" s="1">
        <v>148</v>
      </c>
      <c r="W644" s="1">
        <v>155</v>
      </c>
      <c r="X644" s="1">
        <v>149</v>
      </c>
      <c r="Y644" s="1">
        <v>162</v>
      </c>
      <c r="Z644" s="1">
        <v>149</v>
      </c>
      <c r="AA644" s="1">
        <v>162</v>
      </c>
      <c r="AB644" s="7">
        <f t="shared" si="174"/>
        <v>-4.7297297297297298</v>
      </c>
      <c r="AC644" s="7">
        <f t="shared" si="175"/>
        <v>-8.724832214765101</v>
      </c>
      <c r="AD644" s="7">
        <f t="shared" si="163"/>
        <v>-8.724832214765101</v>
      </c>
      <c r="AE644" s="1" t="b">
        <f t="shared" si="176"/>
        <v>0</v>
      </c>
      <c r="AF644" s="1">
        <v>315490</v>
      </c>
      <c r="AG644" s="1" t="s">
        <v>684</v>
      </c>
      <c r="AH644" s="1">
        <v>143</v>
      </c>
      <c r="AI644" s="1">
        <v>165</v>
      </c>
      <c r="AJ644" s="7">
        <f t="shared" si="164"/>
        <v>-15.384615384615385</v>
      </c>
      <c r="AK644" s="1" t="b">
        <f t="shared" si="177"/>
        <v>0</v>
      </c>
      <c r="AL644" s="1">
        <v>315490</v>
      </c>
      <c r="AM644" s="1" t="s">
        <v>684</v>
      </c>
      <c r="AN644" s="1">
        <v>146</v>
      </c>
      <c r="AO644" s="1">
        <v>164</v>
      </c>
      <c r="AP644" s="7">
        <f t="shared" si="165"/>
        <v>-12.328767123287671</v>
      </c>
      <c r="AQ644" s="1" t="b">
        <f t="shared" si="166"/>
        <v>0</v>
      </c>
      <c r="AR644" s="1">
        <v>315490</v>
      </c>
      <c r="AS644" s="1" t="s">
        <v>684</v>
      </c>
      <c r="AT644" s="4" t="str">
        <f t="shared" si="168"/>
        <v>N</v>
      </c>
      <c r="AU644" s="4" t="str">
        <f t="shared" si="169"/>
        <v>N</v>
      </c>
      <c r="AV644" s="4" t="str">
        <f t="shared" si="170"/>
        <v>N</v>
      </c>
      <c r="AW644" s="4" t="str">
        <f t="shared" si="171"/>
        <v>S</v>
      </c>
      <c r="AX644" s="4" t="str">
        <f t="shared" si="172"/>
        <v>N</v>
      </c>
      <c r="AY644" s="4" t="str">
        <f t="shared" si="173"/>
        <v>Risco Alto</v>
      </c>
    </row>
    <row r="645" spans="1:51" ht="16.5" x14ac:dyDescent="0.3">
      <c r="A645" s="1" t="s">
        <v>1989</v>
      </c>
      <c r="B645" s="1" t="s">
        <v>685</v>
      </c>
      <c r="C645">
        <v>43</v>
      </c>
      <c r="D645" s="5">
        <v>5191</v>
      </c>
      <c r="E645" s="6">
        <f t="shared" ref="E645:E708" si="178">C645/D645*100</f>
        <v>0.82835677133500285</v>
      </c>
      <c r="F645" s="7">
        <v>121.05</v>
      </c>
      <c r="G645" s="7">
        <v>68.42</v>
      </c>
      <c r="H645" s="7">
        <v>115.79</v>
      </c>
      <c r="I645" s="7">
        <v>50</v>
      </c>
      <c r="J645" s="7">
        <v>60.53</v>
      </c>
      <c r="K645" s="7">
        <v>73.680000000000007</v>
      </c>
      <c r="L645" s="7">
        <v>60.53</v>
      </c>
      <c r="M645" s="7">
        <v>63.16</v>
      </c>
      <c r="N645" s="1">
        <v>86.84</v>
      </c>
      <c r="O645" s="7">
        <v>94.74</v>
      </c>
      <c r="P645" s="7">
        <v>76.319999999999993</v>
      </c>
      <c r="Q645" s="12">
        <f t="shared" si="167"/>
        <v>2</v>
      </c>
      <c r="R645" s="7">
        <f t="shared" ref="R645:R708" si="179">Q645/11*100</f>
        <v>18.181818181818183</v>
      </c>
      <c r="S645" s="1" t="b">
        <f t="shared" ref="S645:S708" si="180">U645=B645</f>
        <v>1</v>
      </c>
      <c r="T645" s="1">
        <v>315510</v>
      </c>
      <c r="U645" s="1" t="s">
        <v>685</v>
      </c>
      <c r="V645" s="1">
        <v>53</v>
      </c>
      <c r="W645" s="1">
        <v>61</v>
      </c>
      <c r="X645" s="1">
        <v>55</v>
      </c>
      <c r="Y645" s="1">
        <v>64</v>
      </c>
      <c r="Z645" s="1">
        <v>55</v>
      </c>
      <c r="AA645" s="1">
        <v>64</v>
      </c>
      <c r="AB645" s="7">
        <f t="shared" si="174"/>
        <v>-15.09433962264151</v>
      </c>
      <c r="AC645" s="7">
        <f t="shared" si="175"/>
        <v>-16.363636363636363</v>
      </c>
      <c r="AD645" s="7">
        <f t="shared" ref="AD645:AD708" si="181">(Z645-AA645)/Z645*100</f>
        <v>-16.363636363636363</v>
      </c>
      <c r="AE645" s="1" t="b">
        <f t="shared" si="176"/>
        <v>0</v>
      </c>
      <c r="AF645" s="1">
        <v>315510</v>
      </c>
      <c r="AG645" s="1" t="s">
        <v>685</v>
      </c>
      <c r="AH645" s="1">
        <v>54</v>
      </c>
      <c r="AI645" s="1">
        <v>65</v>
      </c>
      <c r="AJ645" s="7">
        <f t="shared" ref="AJ645:AJ708" si="182">(AH645-AI645)/AH645*100</f>
        <v>-20.37037037037037</v>
      </c>
      <c r="AK645" s="1" t="b">
        <f t="shared" si="177"/>
        <v>0</v>
      </c>
      <c r="AL645" s="1">
        <v>315510</v>
      </c>
      <c r="AM645" s="1" t="s">
        <v>685</v>
      </c>
      <c r="AN645" s="1">
        <v>55</v>
      </c>
      <c r="AO645" s="1">
        <v>68</v>
      </c>
      <c r="AP645" s="7">
        <f t="shared" ref="AP645:AP708" si="183">(AN645-AO645)/AN645*100</f>
        <v>-23.636363636363637</v>
      </c>
      <c r="AQ645" s="1" t="b">
        <f t="shared" ref="AQ645:AQ708" si="184">AR645=A645</f>
        <v>0</v>
      </c>
      <c r="AR645" s="1">
        <v>315510</v>
      </c>
      <c r="AS645" s="1" t="s">
        <v>685</v>
      </c>
      <c r="AT645" s="4" t="str">
        <f t="shared" si="168"/>
        <v>N</v>
      </c>
      <c r="AU645" s="4" t="str">
        <f t="shared" si="169"/>
        <v>N</v>
      </c>
      <c r="AV645" s="4" t="str">
        <f t="shared" si="170"/>
        <v>N</v>
      </c>
      <c r="AW645" s="4" t="str">
        <f t="shared" si="171"/>
        <v>S</v>
      </c>
      <c r="AX645" s="4" t="str">
        <f t="shared" si="172"/>
        <v>N</v>
      </c>
      <c r="AY645" s="4" t="str">
        <f t="shared" si="173"/>
        <v>Risco Alto</v>
      </c>
    </row>
    <row r="646" spans="1:51" ht="16.5" x14ac:dyDescent="0.3">
      <c r="A646" s="1" t="s">
        <v>2051</v>
      </c>
      <c r="B646" s="1" t="s">
        <v>686</v>
      </c>
      <c r="C646">
        <v>23</v>
      </c>
      <c r="D646" s="5">
        <v>2488</v>
      </c>
      <c r="E646" s="6">
        <f t="shared" si="178"/>
        <v>0.92443729903536975</v>
      </c>
      <c r="F646" s="7">
        <v>7.69</v>
      </c>
      <c r="G646" s="7">
        <v>76.92</v>
      </c>
      <c r="H646" s="7" t="s">
        <v>62</v>
      </c>
      <c r="I646" s="7">
        <v>69.23</v>
      </c>
      <c r="J646" s="7">
        <v>76.92</v>
      </c>
      <c r="K646" s="7">
        <v>69.23</v>
      </c>
      <c r="L646" s="7">
        <v>61.54</v>
      </c>
      <c r="M646" s="7">
        <v>61.54</v>
      </c>
      <c r="N646" s="1">
        <v>138.46</v>
      </c>
      <c r="O646" s="7">
        <v>107.69</v>
      </c>
      <c r="P646" s="7">
        <v>100</v>
      </c>
      <c r="Q646" s="12">
        <f t="shared" ref="Q646:Q709" si="185">COUNTIF(F646:G646,"&gt;=90")+COUNTIF(H646:P646,"&gt;=95")</f>
        <v>3</v>
      </c>
      <c r="R646" s="7">
        <f t="shared" si="179"/>
        <v>27.27272727272727</v>
      </c>
      <c r="S646" s="1" t="b">
        <f t="shared" si="180"/>
        <v>1</v>
      </c>
      <c r="T646" s="1">
        <v>315500</v>
      </c>
      <c r="U646" s="1" t="s">
        <v>686</v>
      </c>
      <c r="V646" s="1">
        <v>24</v>
      </c>
      <c r="W646" s="1">
        <v>27</v>
      </c>
      <c r="X646" s="1">
        <v>24</v>
      </c>
      <c r="Y646" s="1">
        <v>27</v>
      </c>
      <c r="Z646" s="1">
        <v>24</v>
      </c>
      <c r="AA646" s="1">
        <v>27</v>
      </c>
      <c r="AB646" s="7">
        <f t="shared" si="174"/>
        <v>-12.5</v>
      </c>
      <c r="AC646" s="7">
        <f t="shared" si="175"/>
        <v>-12.5</v>
      </c>
      <c r="AD646" s="7">
        <f t="shared" si="181"/>
        <v>-12.5</v>
      </c>
      <c r="AE646" s="1" t="b">
        <f t="shared" si="176"/>
        <v>0</v>
      </c>
      <c r="AF646" s="1">
        <v>315500</v>
      </c>
      <c r="AG646" s="1" t="s">
        <v>686</v>
      </c>
      <c r="AH646" s="1">
        <v>23</v>
      </c>
      <c r="AI646" s="1">
        <v>29</v>
      </c>
      <c r="AJ646" s="7">
        <f t="shared" si="182"/>
        <v>-26.086956521739129</v>
      </c>
      <c r="AK646" s="1" t="b">
        <f t="shared" si="177"/>
        <v>0</v>
      </c>
      <c r="AL646" s="1">
        <v>315500</v>
      </c>
      <c r="AM646" s="1" t="s">
        <v>686</v>
      </c>
      <c r="AN646" s="1">
        <v>24</v>
      </c>
      <c r="AO646" s="1">
        <v>22</v>
      </c>
      <c r="AP646" s="7">
        <f t="shared" si="183"/>
        <v>8.3333333333333321</v>
      </c>
      <c r="AQ646" s="1" t="b">
        <f t="shared" si="184"/>
        <v>0</v>
      </c>
      <c r="AR646" s="1">
        <v>315500</v>
      </c>
      <c r="AS646" s="1" t="s">
        <v>686</v>
      </c>
      <c r="AT646" s="4" t="str">
        <f t="shared" ref="AT646:AT709" si="186">IF(R646=100,"S","N")</f>
        <v>N</v>
      </c>
      <c r="AU646" s="4" t="str">
        <f t="shared" ref="AU646:AU709" si="187">IF(AND(R646&gt;=75,R646&lt;100,COUNTIF(L646:N646,"&gt;=95")=3)=TRUE,"S","N")</f>
        <v>N</v>
      </c>
      <c r="AV646" s="4" t="str">
        <f t="shared" ref="AV646:AV709" si="188">IF(AND(R646&gt;=75,R646&lt;100,COUNTIF(L646:N646,"&gt;=95")&lt;3)=TRUE,"S","N")</f>
        <v>N</v>
      </c>
      <c r="AW646" s="4" t="str">
        <f t="shared" ref="AW646:AW709" si="189">IF(OR(AND(D646&gt;=100000,OR(AB646&gt;=10,AC646&gt;=10,AD646&gt;=10,AJ646&gt;=10,AP646&gt;=10)=FALSE,R646&lt;75),AND(D646&lt;100000,R646&lt;75))=TRUE,"S","N")</f>
        <v>S</v>
      </c>
      <c r="AX646" s="4" t="str">
        <f t="shared" ref="AX646:AX709" si="190">IF(AND(D646&gt;=100000,OR(AB646&gt;=10,AC646&gt;=10,AD646&gt;=10,AJ646&gt;=10,AP646&gt;=10)=TRUE,R646&lt;75)=TRUE,"S","N")</f>
        <v>N</v>
      </c>
      <c r="AY646" s="4" t="str">
        <f t="shared" ref="AY646:AY709" si="191">IF(AT646="S",AT$3,IF(AU646="S",AU$3,IF(AV646="S",AV$3,IF(AW646="S",AW$3,IF(AX646="S",AX$3)))))</f>
        <v>Risco Alto</v>
      </c>
    </row>
    <row r="647" spans="1:51" ht="16.5" x14ac:dyDescent="0.3">
      <c r="A647" s="1" t="s">
        <v>1005</v>
      </c>
      <c r="B647" s="1" t="s">
        <v>687</v>
      </c>
      <c r="C647">
        <v>32</v>
      </c>
      <c r="D647" s="5">
        <v>5939</v>
      </c>
      <c r="E647" s="6">
        <f t="shared" si="178"/>
        <v>0.53881124768479538</v>
      </c>
      <c r="F647" s="7">
        <v>88.89</v>
      </c>
      <c r="G647" s="7">
        <v>92.59</v>
      </c>
      <c r="H647" s="7">
        <v>18.52</v>
      </c>
      <c r="I647" s="7">
        <v>88.89</v>
      </c>
      <c r="J647" s="7">
        <v>81.48</v>
      </c>
      <c r="K647" s="7">
        <v>100</v>
      </c>
      <c r="L647" s="7">
        <v>81.48</v>
      </c>
      <c r="M647" s="7">
        <v>81.48</v>
      </c>
      <c r="N647" s="1">
        <v>100</v>
      </c>
      <c r="O647" s="7">
        <v>92.59</v>
      </c>
      <c r="P647" s="7">
        <v>88.89</v>
      </c>
      <c r="Q647" s="12">
        <f t="shared" si="185"/>
        <v>3</v>
      </c>
      <c r="R647" s="7">
        <f t="shared" si="179"/>
        <v>27.27272727272727</v>
      </c>
      <c r="S647" s="1" t="b">
        <f t="shared" si="180"/>
        <v>1</v>
      </c>
      <c r="T647" s="1">
        <v>315520</v>
      </c>
      <c r="U647" s="1" t="s">
        <v>687</v>
      </c>
      <c r="V647" s="1">
        <v>35</v>
      </c>
      <c r="W647" s="1">
        <v>42</v>
      </c>
      <c r="X647" s="1">
        <v>38</v>
      </c>
      <c r="Y647" s="1">
        <v>39</v>
      </c>
      <c r="Z647" s="1">
        <v>38</v>
      </c>
      <c r="AA647" s="1">
        <v>39</v>
      </c>
      <c r="AB647" s="7">
        <f t="shared" si="174"/>
        <v>-20</v>
      </c>
      <c r="AC647" s="7">
        <f t="shared" si="175"/>
        <v>-2.6315789473684208</v>
      </c>
      <c r="AD647" s="7">
        <f t="shared" si="181"/>
        <v>-2.6315789473684208</v>
      </c>
      <c r="AE647" s="1" t="b">
        <f t="shared" si="176"/>
        <v>0</v>
      </c>
      <c r="AF647" s="1">
        <v>315520</v>
      </c>
      <c r="AG647" s="1" t="s">
        <v>687</v>
      </c>
      <c r="AH647" s="1">
        <v>37</v>
      </c>
      <c r="AI647" s="1">
        <v>50</v>
      </c>
      <c r="AJ647" s="7">
        <f t="shared" si="182"/>
        <v>-35.135135135135137</v>
      </c>
      <c r="AK647" s="1" t="b">
        <f t="shared" si="177"/>
        <v>0</v>
      </c>
      <c r="AL647" s="1">
        <v>315520</v>
      </c>
      <c r="AM647" s="1" t="s">
        <v>687</v>
      </c>
      <c r="AN647" s="1">
        <v>37</v>
      </c>
      <c r="AO647" s="1">
        <v>49</v>
      </c>
      <c r="AP647" s="7">
        <f t="shared" si="183"/>
        <v>-32.432432432432435</v>
      </c>
      <c r="AQ647" s="1" t="b">
        <f t="shared" si="184"/>
        <v>0</v>
      </c>
      <c r="AR647" s="1">
        <v>315520</v>
      </c>
      <c r="AS647" s="1" t="s">
        <v>687</v>
      </c>
      <c r="AT647" s="4" t="str">
        <f t="shared" si="186"/>
        <v>N</v>
      </c>
      <c r="AU647" s="4" t="str">
        <f t="shared" si="187"/>
        <v>N</v>
      </c>
      <c r="AV647" s="4" t="str">
        <f t="shared" si="188"/>
        <v>N</v>
      </c>
      <c r="AW647" s="4" t="str">
        <f t="shared" si="189"/>
        <v>S</v>
      </c>
      <c r="AX647" s="4" t="str">
        <f t="shared" si="190"/>
        <v>N</v>
      </c>
      <c r="AY647" s="4" t="str">
        <f t="shared" si="191"/>
        <v>Risco Alto</v>
      </c>
    </row>
    <row r="648" spans="1:51" ht="16.5" x14ac:dyDescent="0.3">
      <c r="A648" s="1" t="s">
        <v>1083</v>
      </c>
      <c r="B648" s="1" t="s">
        <v>688</v>
      </c>
      <c r="C648">
        <v>42</v>
      </c>
      <c r="D648" s="5">
        <v>5372</v>
      </c>
      <c r="E648" s="6">
        <f t="shared" si="178"/>
        <v>0.78183172002978407</v>
      </c>
      <c r="F648" s="7">
        <v>6.9</v>
      </c>
      <c r="G648" s="7">
        <v>62.07</v>
      </c>
      <c r="H648" s="7">
        <v>13.79</v>
      </c>
      <c r="I648" s="7">
        <v>55.17</v>
      </c>
      <c r="J648" s="7">
        <v>65.52</v>
      </c>
      <c r="K648" s="7">
        <v>55.17</v>
      </c>
      <c r="L648" s="7">
        <v>65.52</v>
      </c>
      <c r="M648" s="7">
        <v>62.07</v>
      </c>
      <c r="N648" s="1">
        <v>79.31</v>
      </c>
      <c r="O648" s="7">
        <v>75.86</v>
      </c>
      <c r="P648" s="7">
        <v>55.17</v>
      </c>
      <c r="Q648" s="12">
        <f t="shared" si="185"/>
        <v>0</v>
      </c>
      <c r="R648" s="7">
        <f t="shared" si="179"/>
        <v>0</v>
      </c>
      <c r="S648" s="1" t="b">
        <f t="shared" si="180"/>
        <v>1</v>
      </c>
      <c r="T648" s="1">
        <v>315530</v>
      </c>
      <c r="U648" s="1" t="s">
        <v>688</v>
      </c>
      <c r="V648" s="1">
        <v>29</v>
      </c>
      <c r="W648" s="1">
        <v>34</v>
      </c>
      <c r="X648" s="1">
        <v>25</v>
      </c>
      <c r="Y648" s="1">
        <v>38</v>
      </c>
      <c r="Z648" s="1">
        <v>25</v>
      </c>
      <c r="AA648" s="1">
        <v>38</v>
      </c>
      <c r="AB648" s="7">
        <f t="shared" si="174"/>
        <v>-17.241379310344829</v>
      </c>
      <c r="AC648" s="7">
        <f t="shared" si="175"/>
        <v>-52</v>
      </c>
      <c r="AD648" s="7">
        <f t="shared" si="181"/>
        <v>-52</v>
      </c>
      <c r="AE648" s="1" t="b">
        <f t="shared" si="176"/>
        <v>0</v>
      </c>
      <c r="AF648" s="1">
        <v>315530</v>
      </c>
      <c r="AG648" s="1" t="s">
        <v>688</v>
      </c>
      <c r="AH648" s="1">
        <v>35</v>
      </c>
      <c r="AI648" s="1">
        <v>48</v>
      </c>
      <c r="AJ648" s="7">
        <f t="shared" si="182"/>
        <v>-37.142857142857146</v>
      </c>
      <c r="AK648" s="1" t="b">
        <f t="shared" si="177"/>
        <v>0</v>
      </c>
      <c r="AL648" s="1">
        <v>315530</v>
      </c>
      <c r="AM648" s="1" t="s">
        <v>688</v>
      </c>
      <c r="AN648" s="1">
        <v>24</v>
      </c>
      <c r="AO648" s="1">
        <v>34</v>
      </c>
      <c r="AP648" s="7">
        <f t="shared" si="183"/>
        <v>-41.666666666666671</v>
      </c>
      <c r="AQ648" s="1" t="b">
        <f t="shared" si="184"/>
        <v>0</v>
      </c>
      <c r="AR648" s="1">
        <v>315530</v>
      </c>
      <c r="AS648" s="1" t="s">
        <v>688</v>
      </c>
      <c r="AT648" s="4" t="str">
        <f t="shared" si="186"/>
        <v>N</v>
      </c>
      <c r="AU648" s="4" t="str">
        <f t="shared" si="187"/>
        <v>N</v>
      </c>
      <c r="AV648" s="4" t="str">
        <f t="shared" si="188"/>
        <v>N</v>
      </c>
      <c r="AW648" s="4" t="str">
        <f t="shared" si="189"/>
        <v>S</v>
      </c>
      <c r="AX648" s="4" t="str">
        <f t="shared" si="190"/>
        <v>N</v>
      </c>
      <c r="AY648" s="4" t="str">
        <f t="shared" si="191"/>
        <v>Risco Alto</v>
      </c>
    </row>
    <row r="649" spans="1:51" ht="16.5" x14ac:dyDescent="0.3">
      <c r="A649" s="1" t="s">
        <v>1631</v>
      </c>
      <c r="B649" s="1" t="s">
        <v>689</v>
      </c>
      <c r="C649">
        <v>65</v>
      </c>
      <c r="D649" s="5">
        <v>8737</v>
      </c>
      <c r="E649" s="6">
        <f t="shared" si="178"/>
        <v>0.74396245850978593</v>
      </c>
      <c r="F649" s="7">
        <v>40.74</v>
      </c>
      <c r="G649" s="7">
        <v>85.19</v>
      </c>
      <c r="H649" s="7">
        <v>35.19</v>
      </c>
      <c r="I649" s="7">
        <v>92.59</v>
      </c>
      <c r="J649" s="7">
        <v>83.33</v>
      </c>
      <c r="K649" s="7">
        <v>98.15</v>
      </c>
      <c r="L649" s="7">
        <v>83.33</v>
      </c>
      <c r="M649" s="7">
        <v>81.48</v>
      </c>
      <c r="N649" s="1">
        <v>116.67</v>
      </c>
      <c r="O649" s="7">
        <v>103.7</v>
      </c>
      <c r="P649" s="7">
        <v>88.89</v>
      </c>
      <c r="Q649" s="12">
        <f t="shared" si="185"/>
        <v>3</v>
      </c>
      <c r="R649" s="7">
        <f t="shared" si="179"/>
        <v>27.27272727272727</v>
      </c>
      <c r="S649" s="1" t="b">
        <f t="shared" si="180"/>
        <v>1</v>
      </c>
      <c r="T649" s="1">
        <v>315540</v>
      </c>
      <c r="U649" s="1" t="s">
        <v>689</v>
      </c>
      <c r="V649" s="1">
        <v>111</v>
      </c>
      <c r="W649" s="1">
        <v>91</v>
      </c>
      <c r="X649" s="1">
        <v>112</v>
      </c>
      <c r="Y649" s="1">
        <v>95</v>
      </c>
      <c r="Z649" s="1">
        <v>112</v>
      </c>
      <c r="AA649" s="1">
        <v>95</v>
      </c>
      <c r="AB649" s="7">
        <f t="shared" si="174"/>
        <v>18.018018018018019</v>
      </c>
      <c r="AC649" s="7">
        <f t="shared" si="175"/>
        <v>15.178571428571427</v>
      </c>
      <c r="AD649" s="7">
        <f t="shared" si="181"/>
        <v>15.178571428571427</v>
      </c>
      <c r="AE649" s="1" t="b">
        <f t="shared" si="176"/>
        <v>0</v>
      </c>
      <c r="AF649" s="1">
        <v>315540</v>
      </c>
      <c r="AG649" s="1" t="s">
        <v>689</v>
      </c>
      <c r="AH649" s="1">
        <v>116</v>
      </c>
      <c r="AI649" s="1">
        <v>94</v>
      </c>
      <c r="AJ649" s="7">
        <f t="shared" si="182"/>
        <v>18.96551724137931</v>
      </c>
      <c r="AK649" s="1" t="b">
        <f t="shared" si="177"/>
        <v>0</v>
      </c>
      <c r="AL649" s="1">
        <v>315540</v>
      </c>
      <c r="AM649" s="1" t="s">
        <v>689</v>
      </c>
      <c r="AN649" s="1">
        <v>103</v>
      </c>
      <c r="AO649" s="1">
        <v>77</v>
      </c>
      <c r="AP649" s="7">
        <f t="shared" si="183"/>
        <v>25.242718446601941</v>
      </c>
      <c r="AQ649" s="1" t="b">
        <f t="shared" si="184"/>
        <v>0</v>
      </c>
      <c r="AR649" s="1">
        <v>315540</v>
      </c>
      <c r="AS649" s="1" t="s">
        <v>689</v>
      </c>
      <c r="AT649" s="4" t="str">
        <f t="shared" si="186"/>
        <v>N</v>
      </c>
      <c r="AU649" s="4" t="str">
        <f t="shared" si="187"/>
        <v>N</v>
      </c>
      <c r="AV649" s="4" t="str">
        <f t="shared" si="188"/>
        <v>N</v>
      </c>
      <c r="AW649" s="4" t="str">
        <f t="shared" si="189"/>
        <v>S</v>
      </c>
      <c r="AX649" s="4" t="str">
        <f t="shared" si="190"/>
        <v>N</v>
      </c>
      <c r="AY649" s="4" t="str">
        <f t="shared" si="191"/>
        <v>Risco Alto</v>
      </c>
    </row>
    <row r="650" spans="1:51" ht="16.5" x14ac:dyDescent="0.3">
      <c r="A650" s="1" t="s">
        <v>1933</v>
      </c>
      <c r="B650" s="1" t="s">
        <v>690</v>
      </c>
      <c r="C650">
        <v>147</v>
      </c>
      <c r="D650" s="5">
        <v>11939</v>
      </c>
      <c r="E650" s="6">
        <f t="shared" si="178"/>
        <v>1.2312588994053102</v>
      </c>
      <c r="F650" s="7">
        <v>134.18</v>
      </c>
      <c r="G650" s="7">
        <v>131.65</v>
      </c>
      <c r="H650" s="7">
        <v>8.86</v>
      </c>
      <c r="I650" s="7">
        <v>136.71</v>
      </c>
      <c r="J650" s="7">
        <v>132.91</v>
      </c>
      <c r="K650" s="7">
        <v>137.97</v>
      </c>
      <c r="L650" s="7">
        <v>132.91</v>
      </c>
      <c r="M650" s="7">
        <v>132.91</v>
      </c>
      <c r="N650" s="1">
        <v>137.97</v>
      </c>
      <c r="O650" s="7">
        <v>140.51</v>
      </c>
      <c r="P650" s="7">
        <v>135.44</v>
      </c>
      <c r="Q650" s="12">
        <f t="shared" si="185"/>
        <v>10</v>
      </c>
      <c r="R650" s="7">
        <f t="shared" si="179"/>
        <v>90.909090909090907</v>
      </c>
      <c r="S650" s="1" t="b">
        <f t="shared" si="180"/>
        <v>1</v>
      </c>
      <c r="T650" s="1">
        <v>315550</v>
      </c>
      <c r="U650" s="1" t="s">
        <v>690</v>
      </c>
      <c r="V650" s="1">
        <v>161</v>
      </c>
      <c r="W650" s="1">
        <v>173</v>
      </c>
      <c r="X650" s="1">
        <v>154</v>
      </c>
      <c r="Y650" s="1">
        <v>164</v>
      </c>
      <c r="Z650" s="1">
        <v>153</v>
      </c>
      <c r="AA650" s="1">
        <v>160</v>
      </c>
      <c r="AB650" s="7">
        <f t="shared" si="174"/>
        <v>-7.4534161490683228</v>
      </c>
      <c r="AC650" s="7">
        <f t="shared" si="175"/>
        <v>-6.4935064935064926</v>
      </c>
      <c r="AD650" s="7">
        <f t="shared" si="181"/>
        <v>-4.5751633986928102</v>
      </c>
      <c r="AE650" s="1" t="b">
        <f t="shared" si="176"/>
        <v>0</v>
      </c>
      <c r="AF650" s="1">
        <v>315550</v>
      </c>
      <c r="AG650" s="1" t="s">
        <v>690</v>
      </c>
      <c r="AH650" s="1">
        <v>157</v>
      </c>
      <c r="AI650" s="1">
        <v>163</v>
      </c>
      <c r="AJ650" s="7">
        <f t="shared" si="182"/>
        <v>-3.8216560509554141</v>
      </c>
      <c r="AK650" s="1" t="b">
        <f t="shared" si="177"/>
        <v>0</v>
      </c>
      <c r="AL650" s="1">
        <v>315550</v>
      </c>
      <c r="AM650" s="1" t="s">
        <v>690</v>
      </c>
      <c r="AN650" s="1">
        <v>154</v>
      </c>
      <c r="AO650" s="1">
        <v>152</v>
      </c>
      <c r="AP650" s="7">
        <f t="shared" si="183"/>
        <v>1.2987012987012987</v>
      </c>
      <c r="AQ650" s="1" t="b">
        <f t="shared" si="184"/>
        <v>0</v>
      </c>
      <c r="AR650" s="1">
        <v>315550</v>
      </c>
      <c r="AS650" s="1" t="s">
        <v>690</v>
      </c>
      <c r="AT650" s="4" t="str">
        <f t="shared" si="186"/>
        <v>N</v>
      </c>
      <c r="AU650" s="4" t="str">
        <f t="shared" si="187"/>
        <v>S</v>
      </c>
      <c r="AV650" s="4" t="str">
        <f t="shared" si="188"/>
        <v>N</v>
      </c>
      <c r="AW650" s="4" t="str">
        <f t="shared" si="189"/>
        <v>N</v>
      </c>
      <c r="AX650" s="4" t="str">
        <f t="shared" si="190"/>
        <v>N</v>
      </c>
      <c r="AY650" s="4" t="str">
        <f t="shared" si="191"/>
        <v>Risco Baixo</v>
      </c>
    </row>
    <row r="651" spans="1:51" ht="16.5" x14ac:dyDescent="0.3">
      <c r="A651" s="1" t="s">
        <v>1834</v>
      </c>
      <c r="B651" s="1" t="s">
        <v>691</v>
      </c>
      <c r="C651">
        <v>397</v>
      </c>
      <c r="D651" s="5">
        <v>29381</v>
      </c>
      <c r="E651" s="6">
        <f t="shared" si="178"/>
        <v>1.3512133691841666</v>
      </c>
      <c r="F651" s="7">
        <v>81.75</v>
      </c>
      <c r="G651" s="7">
        <v>71.930000000000007</v>
      </c>
      <c r="H651" s="7">
        <v>77.89</v>
      </c>
      <c r="I651" s="7">
        <v>77.19</v>
      </c>
      <c r="J651" s="7">
        <v>111.23</v>
      </c>
      <c r="K651" s="7">
        <v>78.95</v>
      </c>
      <c r="L651" s="7">
        <v>78.25</v>
      </c>
      <c r="M651" s="7">
        <v>78.25</v>
      </c>
      <c r="N651" s="1">
        <v>90.53</v>
      </c>
      <c r="O651" s="7">
        <v>78.599999999999994</v>
      </c>
      <c r="P651" s="7">
        <v>85.26</v>
      </c>
      <c r="Q651" s="12">
        <f t="shared" si="185"/>
        <v>1</v>
      </c>
      <c r="R651" s="7">
        <f t="shared" si="179"/>
        <v>9.0909090909090917</v>
      </c>
      <c r="S651" s="1" t="b">
        <f t="shared" si="180"/>
        <v>1</v>
      </c>
      <c r="T651" s="1">
        <v>315560</v>
      </c>
      <c r="U651" s="1" t="s">
        <v>691</v>
      </c>
      <c r="V651" s="1">
        <v>379</v>
      </c>
      <c r="W651" s="1">
        <v>385</v>
      </c>
      <c r="X651" s="1">
        <v>388</v>
      </c>
      <c r="Y651" s="1">
        <v>393</v>
      </c>
      <c r="Z651" s="1">
        <v>388</v>
      </c>
      <c r="AA651" s="1">
        <v>393</v>
      </c>
      <c r="AB651" s="7">
        <f t="shared" si="174"/>
        <v>-1.5831134564643801</v>
      </c>
      <c r="AC651" s="7">
        <f t="shared" si="175"/>
        <v>-1.2886597938144329</v>
      </c>
      <c r="AD651" s="7">
        <f t="shared" si="181"/>
        <v>-1.2886597938144329</v>
      </c>
      <c r="AE651" s="1" t="b">
        <f t="shared" si="176"/>
        <v>0</v>
      </c>
      <c r="AF651" s="1">
        <v>315560</v>
      </c>
      <c r="AG651" s="1" t="s">
        <v>691</v>
      </c>
      <c r="AH651" s="1">
        <v>387</v>
      </c>
      <c r="AI651" s="1">
        <v>405</v>
      </c>
      <c r="AJ651" s="7">
        <f t="shared" si="182"/>
        <v>-4.6511627906976747</v>
      </c>
      <c r="AK651" s="1" t="b">
        <f t="shared" si="177"/>
        <v>0</v>
      </c>
      <c r="AL651" s="1">
        <v>315560</v>
      </c>
      <c r="AM651" s="1" t="s">
        <v>691</v>
      </c>
      <c r="AN651" s="1">
        <v>386</v>
      </c>
      <c r="AO651" s="1">
        <v>397</v>
      </c>
      <c r="AP651" s="7">
        <f t="shared" si="183"/>
        <v>-2.849740932642487</v>
      </c>
      <c r="AQ651" s="1" t="b">
        <f t="shared" si="184"/>
        <v>0</v>
      </c>
      <c r="AR651" s="1">
        <v>315560</v>
      </c>
      <c r="AS651" s="1" t="s">
        <v>691</v>
      </c>
      <c r="AT651" s="4" t="str">
        <f t="shared" si="186"/>
        <v>N</v>
      </c>
      <c r="AU651" s="4" t="str">
        <f t="shared" si="187"/>
        <v>N</v>
      </c>
      <c r="AV651" s="4" t="str">
        <f t="shared" si="188"/>
        <v>N</v>
      </c>
      <c r="AW651" s="4" t="str">
        <f t="shared" si="189"/>
        <v>S</v>
      </c>
      <c r="AX651" s="4" t="str">
        <f t="shared" si="190"/>
        <v>N</v>
      </c>
      <c r="AY651" s="4" t="str">
        <f t="shared" si="191"/>
        <v>Risco Alto</v>
      </c>
    </row>
    <row r="652" spans="1:51" ht="16.5" x14ac:dyDescent="0.3">
      <c r="A652" s="1" t="s">
        <v>1484</v>
      </c>
      <c r="B652" s="1" t="s">
        <v>692</v>
      </c>
      <c r="C652">
        <v>152</v>
      </c>
      <c r="D652" s="5">
        <v>14151</v>
      </c>
      <c r="E652" s="6">
        <f t="shared" si="178"/>
        <v>1.0741290368171861</v>
      </c>
      <c r="F652" s="7">
        <v>109.18</v>
      </c>
      <c r="G652" s="7">
        <v>68.37</v>
      </c>
      <c r="H652" s="7">
        <v>53.06</v>
      </c>
      <c r="I652" s="7">
        <v>76.53</v>
      </c>
      <c r="J652" s="7">
        <v>77.55</v>
      </c>
      <c r="K652" s="7">
        <v>85.71</v>
      </c>
      <c r="L652" s="7">
        <v>77.55</v>
      </c>
      <c r="M652" s="7">
        <v>78.569999999999993</v>
      </c>
      <c r="N652" s="1">
        <v>107.14</v>
      </c>
      <c r="O652" s="7">
        <v>92.86</v>
      </c>
      <c r="P652" s="7">
        <v>102.04</v>
      </c>
      <c r="Q652" s="12">
        <f t="shared" si="185"/>
        <v>3</v>
      </c>
      <c r="R652" s="7">
        <f t="shared" si="179"/>
        <v>27.27272727272727</v>
      </c>
      <c r="S652" s="1" t="b">
        <f t="shared" si="180"/>
        <v>1</v>
      </c>
      <c r="T652" s="1">
        <v>315570</v>
      </c>
      <c r="U652" s="1" t="s">
        <v>692</v>
      </c>
      <c r="V652" s="1">
        <v>156</v>
      </c>
      <c r="W652" s="1">
        <v>152</v>
      </c>
      <c r="X652" s="1">
        <v>156</v>
      </c>
      <c r="Y652" s="1">
        <v>156</v>
      </c>
      <c r="Z652" s="1">
        <v>156</v>
      </c>
      <c r="AA652" s="1">
        <v>156</v>
      </c>
      <c r="AB652" s="7">
        <f t="shared" si="174"/>
        <v>2.5641025641025639</v>
      </c>
      <c r="AC652" s="7">
        <f t="shared" si="175"/>
        <v>0</v>
      </c>
      <c r="AD652" s="7">
        <f t="shared" si="181"/>
        <v>0</v>
      </c>
      <c r="AE652" s="1" t="b">
        <f t="shared" si="176"/>
        <v>0</v>
      </c>
      <c r="AF652" s="1">
        <v>315570</v>
      </c>
      <c r="AG652" s="1" t="s">
        <v>692</v>
      </c>
      <c r="AH652" s="1">
        <v>156</v>
      </c>
      <c r="AI652" s="1">
        <v>156</v>
      </c>
      <c r="AJ652" s="7">
        <f t="shared" si="182"/>
        <v>0</v>
      </c>
      <c r="AK652" s="1" t="b">
        <f t="shared" si="177"/>
        <v>0</v>
      </c>
      <c r="AL652" s="1">
        <v>315570</v>
      </c>
      <c r="AM652" s="1" t="s">
        <v>692</v>
      </c>
      <c r="AN652" s="1">
        <v>157</v>
      </c>
      <c r="AO652" s="1">
        <v>152</v>
      </c>
      <c r="AP652" s="7">
        <f t="shared" si="183"/>
        <v>3.1847133757961785</v>
      </c>
      <c r="AQ652" s="1" t="b">
        <f t="shared" si="184"/>
        <v>0</v>
      </c>
      <c r="AR652" s="1">
        <v>315570</v>
      </c>
      <c r="AS652" s="1" t="s">
        <v>692</v>
      </c>
      <c r="AT652" s="4" t="str">
        <f t="shared" si="186"/>
        <v>N</v>
      </c>
      <c r="AU652" s="4" t="str">
        <f t="shared" si="187"/>
        <v>N</v>
      </c>
      <c r="AV652" s="4" t="str">
        <f t="shared" si="188"/>
        <v>N</v>
      </c>
      <c r="AW652" s="4" t="str">
        <f t="shared" si="189"/>
        <v>S</v>
      </c>
      <c r="AX652" s="4" t="str">
        <f t="shared" si="190"/>
        <v>N</v>
      </c>
      <c r="AY652" s="4" t="str">
        <f t="shared" si="191"/>
        <v>Risco Alto</v>
      </c>
    </row>
    <row r="653" spans="1:51" ht="16.5" x14ac:dyDescent="0.3">
      <c r="A653" s="1" t="s">
        <v>2390</v>
      </c>
      <c r="B653" s="1" t="s">
        <v>693</v>
      </c>
      <c r="C653">
        <v>170</v>
      </c>
      <c r="D653" s="5">
        <v>17224</v>
      </c>
      <c r="E653" s="6">
        <f t="shared" si="178"/>
        <v>0.98699489084997682</v>
      </c>
      <c r="F653" s="7">
        <v>174.8</v>
      </c>
      <c r="G653" s="7">
        <v>63.78</v>
      </c>
      <c r="H653" s="7">
        <v>122.83</v>
      </c>
      <c r="I653" s="7">
        <v>95.28</v>
      </c>
      <c r="J653" s="7">
        <v>88.19</v>
      </c>
      <c r="K653" s="7">
        <v>94.49</v>
      </c>
      <c r="L653" s="7">
        <v>87.4</v>
      </c>
      <c r="M653" s="7">
        <v>86.61</v>
      </c>
      <c r="N653" s="1">
        <v>85.04</v>
      </c>
      <c r="O653" s="7">
        <v>73.23</v>
      </c>
      <c r="P653" s="7">
        <v>92.91</v>
      </c>
      <c r="Q653" s="12">
        <f t="shared" si="185"/>
        <v>3</v>
      </c>
      <c r="R653" s="7">
        <f t="shared" si="179"/>
        <v>27.27272727272727</v>
      </c>
      <c r="S653" s="1" t="b">
        <f t="shared" si="180"/>
        <v>1</v>
      </c>
      <c r="T653" s="1">
        <v>315580</v>
      </c>
      <c r="U653" s="1" t="s">
        <v>693</v>
      </c>
      <c r="V653" s="1">
        <v>187</v>
      </c>
      <c r="W653" s="1">
        <v>185</v>
      </c>
      <c r="X653" s="1">
        <v>199</v>
      </c>
      <c r="Y653" s="1">
        <v>198</v>
      </c>
      <c r="Z653" s="1">
        <v>199</v>
      </c>
      <c r="AA653" s="1">
        <v>198</v>
      </c>
      <c r="AB653" s="7">
        <f t="shared" si="174"/>
        <v>1.0695187165775399</v>
      </c>
      <c r="AC653" s="7">
        <f t="shared" si="175"/>
        <v>0.50251256281407031</v>
      </c>
      <c r="AD653" s="7">
        <f t="shared" si="181"/>
        <v>0.50251256281407031</v>
      </c>
      <c r="AE653" s="1" t="b">
        <f t="shared" si="176"/>
        <v>0</v>
      </c>
      <c r="AF653" s="1">
        <v>315580</v>
      </c>
      <c r="AG653" s="1" t="s">
        <v>693</v>
      </c>
      <c r="AH653" s="1">
        <v>200</v>
      </c>
      <c r="AI653" s="1">
        <v>204</v>
      </c>
      <c r="AJ653" s="7">
        <f t="shared" si="182"/>
        <v>-2</v>
      </c>
      <c r="AK653" s="1" t="b">
        <f t="shared" si="177"/>
        <v>0</v>
      </c>
      <c r="AL653" s="1">
        <v>315580</v>
      </c>
      <c r="AM653" s="1" t="s">
        <v>693</v>
      </c>
      <c r="AN653" s="1">
        <v>201</v>
      </c>
      <c r="AO653" s="1">
        <v>194</v>
      </c>
      <c r="AP653" s="7">
        <f t="shared" si="183"/>
        <v>3.4825870646766171</v>
      </c>
      <c r="AQ653" s="1" t="b">
        <f t="shared" si="184"/>
        <v>0</v>
      </c>
      <c r="AR653" s="1">
        <v>315580</v>
      </c>
      <c r="AS653" s="1" t="s">
        <v>693</v>
      </c>
      <c r="AT653" s="4" t="str">
        <f t="shared" si="186"/>
        <v>N</v>
      </c>
      <c r="AU653" s="4" t="str">
        <f t="shared" si="187"/>
        <v>N</v>
      </c>
      <c r="AV653" s="4" t="str">
        <f t="shared" si="188"/>
        <v>N</v>
      </c>
      <c r="AW653" s="4" t="str">
        <f t="shared" si="189"/>
        <v>S</v>
      </c>
      <c r="AX653" s="4" t="str">
        <f t="shared" si="190"/>
        <v>N</v>
      </c>
      <c r="AY653" s="4" t="str">
        <f t="shared" si="191"/>
        <v>Risco Alto</v>
      </c>
    </row>
    <row r="654" spans="1:51" ht="16.5" x14ac:dyDescent="0.3">
      <c r="A654" s="1" t="s">
        <v>1633</v>
      </c>
      <c r="B654" s="1" t="s">
        <v>694</v>
      </c>
      <c r="C654">
        <v>36</v>
      </c>
      <c r="D654" s="5">
        <v>5315</v>
      </c>
      <c r="E654" s="6">
        <f t="shared" si="178"/>
        <v>0.67732831608654753</v>
      </c>
      <c r="F654" s="7">
        <v>62.5</v>
      </c>
      <c r="G654" s="7">
        <v>129.16999999999999</v>
      </c>
      <c r="H654" s="7">
        <v>25</v>
      </c>
      <c r="I654" s="7">
        <v>116.67</v>
      </c>
      <c r="J654" s="7">
        <v>125</v>
      </c>
      <c r="K654" s="7">
        <v>125</v>
      </c>
      <c r="L654" s="7">
        <v>125</v>
      </c>
      <c r="M654" s="7">
        <v>125</v>
      </c>
      <c r="N654" s="1">
        <v>141.66999999999999</v>
      </c>
      <c r="O654" s="7">
        <v>75</v>
      </c>
      <c r="P654" s="7">
        <v>141.66999999999999</v>
      </c>
      <c r="Q654" s="12">
        <f t="shared" si="185"/>
        <v>8</v>
      </c>
      <c r="R654" s="7">
        <f t="shared" si="179"/>
        <v>72.727272727272734</v>
      </c>
      <c r="S654" s="1" t="b">
        <f t="shared" si="180"/>
        <v>1</v>
      </c>
      <c r="T654" s="1">
        <v>315590</v>
      </c>
      <c r="U654" s="1" t="s">
        <v>694</v>
      </c>
      <c r="V654" s="1">
        <v>52</v>
      </c>
      <c r="W654" s="1">
        <v>55</v>
      </c>
      <c r="X654" s="1">
        <v>54</v>
      </c>
      <c r="Y654" s="1">
        <v>59</v>
      </c>
      <c r="Z654" s="1">
        <v>54</v>
      </c>
      <c r="AA654" s="1">
        <v>59</v>
      </c>
      <c r="AB654" s="7">
        <f t="shared" si="174"/>
        <v>-5.7692307692307692</v>
      </c>
      <c r="AC654" s="7">
        <f t="shared" si="175"/>
        <v>-9.2592592592592595</v>
      </c>
      <c r="AD654" s="7">
        <f t="shared" si="181"/>
        <v>-9.2592592592592595</v>
      </c>
      <c r="AE654" s="1" t="b">
        <f t="shared" si="176"/>
        <v>0</v>
      </c>
      <c r="AF654" s="1">
        <v>315590</v>
      </c>
      <c r="AG654" s="1" t="s">
        <v>694</v>
      </c>
      <c r="AH654" s="1">
        <v>54</v>
      </c>
      <c r="AI654" s="1">
        <v>57</v>
      </c>
      <c r="AJ654" s="7">
        <f t="shared" si="182"/>
        <v>-5.5555555555555554</v>
      </c>
      <c r="AK654" s="1" t="b">
        <f t="shared" si="177"/>
        <v>0</v>
      </c>
      <c r="AL654" s="1">
        <v>315590</v>
      </c>
      <c r="AM654" s="1" t="s">
        <v>694</v>
      </c>
      <c r="AN654" s="1">
        <v>54</v>
      </c>
      <c r="AO654" s="1">
        <v>52</v>
      </c>
      <c r="AP654" s="7">
        <f t="shared" si="183"/>
        <v>3.7037037037037033</v>
      </c>
      <c r="AQ654" s="1" t="b">
        <f t="shared" si="184"/>
        <v>0</v>
      </c>
      <c r="AR654" s="1">
        <v>315590</v>
      </c>
      <c r="AS654" s="1" t="s">
        <v>694</v>
      </c>
      <c r="AT654" s="4" t="str">
        <f t="shared" si="186"/>
        <v>N</v>
      </c>
      <c r="AU654" s="4" t="str">
        <f t="shared" si="187"/>
        <v>N</v>
      </c>
      <c r="AV654" s="4" t="str">
        <f t="shared" si="188"/>
        <v>N</v>
      </c>
      <c r="AW654" s="4" t="str">
        <f t="shared" si="189"/>
        <v>S</v>
      </c>
      <c r="AX654" s="4" t="str">
        <f t="shared" si="190"/>
        <v>N</v>
      </c>
      <c r="AY654" s="4" t="str">
        <f t="shared" si="191"/>
        <v>Risco Alto</v>
      </c>
    </row>
    <row r="655" spans="1:51" ht="16.5" x14ac:dyDescent="0.3">
      <c r="A655" s="1" t="s">
        <v>1221</v>
      </c>
      <c r="B655" s="1" t="s">
        <v>695</v>
      </c>
      <c r="C655">
        <v>157</v>
      </c>
      <c r="D655" s="5">
        <v>13455</v>
      </c>
      <c r="E655" s="6">
        <f t="shared" si="178"/>
        <v>1.1668524712002974</v>
      </c>
      <c r="F655" s="7">
        <v>152.81</v>
      </c>
      <c r="G655" s="7">
        <v>84.27</v>
      </c>
      <c r="H655" s="7">
        <v>20.22</v>
      </c>
      <c r="I655" s="7">
        <v>74.16</v>
      </c>
      <c r="J655" s="7">
        <v>69.66</v>
      </c>
      <c r="K655" s="7">
        <v>104.49</v>
      </c>
      <c r="L655" s="7">
        <v>68.540000000000006</v>
      </c>
      <c r="M655" s="7">
        <v>83.15</v>
      </c>
      <c r="N655" s="1">
        <v>78.650000000000006</v>
      </c>
      <c r="O655" s="7">
        <v>68.540000000000006</v>
      </c>
      <c r="P655" s="7">
        <v>73.03</v>
      </c>
      <c r="Q655" s="12">
        <f t="shared" si="185"/>
        <v>2</v>
      </c>
      <c r="R655" s="7">
        <f t="shared" si="179"/>
        <v>18.181818181818183</v>
      </c>
      <c r="S655" s="1" t="b">
        <f t="shared" si="180"/>
        <v>1</v>
      </c>
      <c r="T655" s="1">
        <v>315600</v>
      </c>
      <c r="U655" s="1" t="s">
        <v>695</v>
      </c>
      <c r="V655" s="1">
        <v>219</v>
      </c>
      <c r="W655" s="1">
        <v>159</v>
      </c>
      <c r="X655" s="1">
        <v>249</v>
      </c>
      <c r="Y655" s="1">
        <v>186</v>
      </c>
      <c r="Z655" s="1">
        <v>249</v>
      </c>
      <c r="AA655" s="1">
        <v>186</v>
      </c>
      <c r="AB655" s="7">
        <f t="shared" si="174"/>
        <v>27.397260273972602</v>
      </c>
      <c r="AC655" s="7">
        <f t="shared" si="175"/>
        <v>25.301204819277107</v>
      </c>
      <c r="AD655" s="7">
        <f t="shared" si="181"/>
        <v>25.301204819277107</v>
      </c>
      <c r="AE655" s="1" t="b">
        <f t="shared" si="176"/>
        <v>0</v>
      </c>
      <c r="AF655" s="1">
        <v>315600</v>
      </c>
      <c r="AG655" s="1" t="s">
        <v>695</v>
      </c>
      <c r="AH655" s="1">
        <v>248</v>
      </c>
      <c r="AI655" s="1">
        <v>119</v>
      </c>
      <c r="AJ655" s="7">
        <f t="shared" si="182"/>
        <v>52.016129032258064</v>
      </c>
      <c r="AK655" s="1" t="b">
        <f t="shared" si="177"/>
        <v>0</v>
      </c>
      <c r="AL655" s="1">
        <v>315600</v>
      </c>
      <c r="AM655" s="1" t="s">
        <v>695</v>
      </c>
      <c r="AN655" s="1">
        <v>113</v>
      </c>
      <c r="AO655" s="1">
        <v>42</v>
      </c>
      <c r="AP655" s="7">
        <f t="shared" si="183"/>
        <v>62.831858407079643</v>
      </c>
      <c r="AQ655" s="1" t="b">
        <f t="shared" si="184"/>
        <v>0</v>
      </c>
      <c r="AR655" s="1">
        <v>315600</v>
      </c>
      <c r="AS655" s="1" t="s">
        <v>695</v>
      </c>
      <c r="AT655" s="4" t="str">
        <f t="shared" si="186"/>
        <v>N</v>
      </c>
      <c r="AU655" s="4" t="str">
        <f t="shared" si="187"/>
        <v>N</v>
      </c>
      <c r="AV655" s="4" t="str">
        <f t="shared" si="188"/>
        <v>N</v>
      </c>
      <c r="AW655" s="4" t="str">
        <f t="shared" si="189"/>
        <v>S</v>
      </c>
      <c r="AX655" s="4" t="str">
        <f t="shared" si="190"/>
        <v>N</v>
      </c>
      <c r="AY655" s="4" t="str">
        <f t="shared" si="191"/>
        <v>Risco Alto</v>
      </c>
    </row>
    <row r="656" spans="1:51" ht="16.5" x14ac:dyDescent="0.3">
      <c r="A656" s="1" t="s">
        <v>2208</v>
      </c>
      <c r="B656" s="1" t="s">
        <v>696</v>
      </c>
      <c r="C656">
        <v>42</v>
      </c>
      <c r="D656" s="5">
        <v>4850</v>
      </c>
      <c r="E656" s="6">
        <f t="shared" si="178"/>
        <v>0.865979381443299</v>
      </c>
      <c r="F656" s="7">
        <v>117.24</v>
      </c>
      <c r="G656" s="7">
        <v>103.45</v>
      </c>
      <c r="H656" s="7">
        <v>110.34</v>
      </c>
      <c r="I656" s="7">
        <v>93.1</v>
      </c>
      <c r="J656" s="7">
        <v>100</v>
      </c>
      <c r="K656" s="7">
        <v>106.9</v>
      </c>
      <c r="L656" s="7">
        <v>96.55</v>
      </c>
      <c r="M656" s="7">
        <v>96.55</v>
      </c>
      <c r="N656" s="1">
        <v>103.45</v>
      </c>
      <c r="O656" s="7">
        <v>103.45</v>
      </c>
      <c r="P656" s="7">
        <v>89.66</v>
      </c>
      <c r="Q656" s="12">
        <f t="shared" si="185"/>
        <v>9</v>
      </c>
      <c r="R656" s="7">
        <f t="shared" si="179"/>
        <v>81.818181818181827</v>
      </c>
      <c r="S656" s="1" t="b">
        <f t="shared" si="180"/>
        <v>1</v>
      </c>
      <c r="T656" s="1">
        <v>315610</v>
      </c>
      <c r="U656" s="1" t="s">
        <v>696</v>
      </c>
      <c r="V656" s="1">
        <v>48</v>
      </c>
      <c r="W656" s="1">
        <v>51</v>
      </c>
      <c r="X656" s="1">
        <v>49</v>
      </c>
      <c r="Y656" s="1">
        <v>50</v>
      </c>
      <c r="Z656" s="1">
        <v>49</v>
      </c>
      <c r="AA656" s="1">
        <v>50</v>
      </c>
      <c r="AB656" s="7">
        <f t="shared" si="174"/>
        <v>-6.25</v>
      </c>
      <c r="AC656" s="7">
        <f t="shared" si="175"/>
        <v>-2.0408163265306123</v>
      </c>
      <c r="AD656" s="7">
        <f t="shared" si="181"/>
        <v>-2.0408163265306123</v>
      </c>
      <c r="AE656" s="1" t="b">
        <f t="shared" si="176"/>
        <v>0</v>
      </c>
      <c r="AF656" s="1">
        <v>315610</v>
      </c>
      <c r="AG656" s="1" t="s">
        <v>696</v>
      </c>
      <c r="AH656" s="1">
        <v>49</v>
      </c>
      <c r="AI656" s="1">
        <v>44</v>
      </c>
      <c r="AJ656" s="7">
        <f t="shared" si="182"/>
        <v>10.204081632653061</v>
      </c>
      <c r="AK656" s="1" t="b">
        <f t="shared" si="177"/>
        <v>0</v>
      </c>
      <c r="AL656" s="1">
        <v>315610</v>
      </c>
      <c r="AM656" s="1" t="s">
        <v>696</v>
      </c>
      <c r="AN656" s="1">
        <v>48</v>
      </c>
      <c r="AO656" s="1">
        <v>44</v>
      </c>
      <c r="AP656" s="7">
        <f t="shared" si="183"/>
        <v>8.3333333333333321</v>
      </c>
      <c r="AQ656" s="1" t="b">
        <f t="shared" si="184"/>
        <v>0</v>
      </c>
      <c r="AR656" s="1">
        <v>315610</v>
      </c>
      <c r="AS656" s="1" t="s">
        <v>696</v>
      </c>
      <c r="AT656" s="4" t="str">
        <f t="shared" si="186"/>
        <v>N</v>
      </c>
      <c r="AU656" s="4" t="str">
        <f t="shared" si="187"/>
        <v>S</v>
      </c>
      <c r="AV656" s="4" t="str">
        <f t="shared" si="188"/>
        <v>N</v>
      </c>
      <c r="AW656" s="4" t="str">
        <f t="shared" si="189"/>
        <v>N</v>
      </c>
      <c r="AX656" s="4" t="str">
        <f t="shared" si="190"/>
        <v>N</v>
      </c>
      <c r="AY656" s="4" t="str">
        <f t="shared" si="191"/>
        <v>Risco Baixo</v>
      </c>
    </row>
    <row r="657" spans="1:51" ht="16.5" x14ac:dyDescent="0.3">
      <c r="A657" s="1" t="s">
        <v>1635</v>
      </c>
      <c r="B657" s="1" t="s">
        <v>697</v>
      </c>
      <c r="C657">
        <v>28</v>
      </c>
      <c r="D657" s="5">
        <v>2148</v>
      </c>
      <c r="E657" s="6">
        <f t="shared" si="178"/>
        <v>1.3035381750465549</v>
      </c>
      <c r="F657" s="7" t="s">
        <v>62</v>
      </c>
      <c r="G657" s="7">
        <v>70</v>
      </c>
      <c r="H657" s="7">
        <v>110</v>
      </c>
      <c r="I657" s="7">
        <v>80</v>
      </c>
      <c r="J657" s="7">
        <v>100</v>
      </c>
      <c r="K657" s="7">
        <v>80</v>
      </c>
      <c r="L657" s="7">
        <v>80</v>
      </c>
      <c r="M657" s="7">
        <v>80</v>
      </c>
      <c r="N657" s="1">
        <v>180</v>
      </c>
      <c r="O657" s="7">
        <v>120</v>
      </c>
      <c r="P657" s="7">
        <v>110</v>
      </c>
      <c r="Q657" s="12">
        <f t="shared" si="185"/>
        <v>5</v>
      </c>
      <c r="R657" s="7">
        <f t="shared" si="179"/>
        <v>45.454545454545453</v>
      </c>
      <c r="S657" s="1" t="b">
        <f t="shared" si="180"/>
        <v>1</v>
      </c>
      <c r="T657" s="1">
        <v>315620</v>
      </c>
      <c r="U657" s="1" t="s">
        <v>697</v>
      </c>
      <c r="V657" s="1">
        <v>32</v>
      </c>
      <c r="W657" s="1">
        <v>34</v>
      </c>
      <c r="X657" s="1">
        <v>32</v>
      </c>
      <c r="Y657" s="1">
        <v>34</v>
      </c>
      <c r="Z657" s="1">
        <v>32</v>
      </c>
      <c r="AA657" s="1">
        <v>34</v>
      </c>
      <c r="AB657" s="7">
        <f t="shared" si="174"/>
        <v>-6.25</v>
      </c>
      <c r="AC657" s="7">
        <f t="shared" si="175"/>
        <v>-6.25</v>
      </c>
      <c r="AD657" s="7">
        <f t="shared" si="181"/>
        <v>-6.25</v>
      </c>
      <c r="AE657" s="1" t="b">
        <f t="shared" si="176"/>
        <v>0</v>
      </c>
      <c r="AF657" s="1">
        <v>315620</v>
      </c>
      <c r="AG657" s="1" t="s">
        <v>697</v>
      </c>
      <c r="AH657" s="1">
        <v>32</v>
      </c>
      <c r="AI657" s="1">
        <v>34</v>
      </c>
      <c r="AJ657" s="7">
        <f t="shared" si="182"/>
        <v>-6.25</v>
      </c>
      <c r="AK657" s="1" t="b">
        <f t="shared" si="177"/>
        <v>0</v>
      </c>
      <c r="AL657" s="1">
        <v>315620</v>
      </c>
      <c r="AM657" s="1" t="s">
        <v>697</v>
      </c>
      <c r="AN657" s="1">
        <v>32</v>
      </c>
      <c r="AO657" s="1">
        <v>34</v>
      </c>
      <c r="AP657" s="7">
        <f t="shared" si="183"/>
        <v>-6.25</v>
      </c>
      <c r="AQ657" s="1" t="b">
        <f t="shared" si="184"/>
        <v>0</v>
      </c>
      <c r="AR657" s="1">
        <v>315620</v>
      </c>
      <c r="AS657" s="1" t="s">
        <v>697</v>
      </c>
      <c r="AT657" s="4" t="str">
        <f t="shared" si="186"/>
        <v>N</v>
      </c>
      <c r="AU657" s="4" t="str">
        <f t="shared" si="187"/>
        <v>N</v>
      </c>
      <c r="AV657" s="4" t="str">
        <f t="shared" si="188"/>
        <v>N</v>
      </c>
      <c r="AW657" s="4" t="str">
        <f t="shared" si="189"/>
        <v>S</v>
      </c>
      <c r="AX657" s="4" t="str">
        <f t="shared" si="190"/>
        <v>N</v>
      </c>
      <c r="AY657" s="4" t="str">
        <f t="shared" si="191"/>
        <v>Risco Alto</v>
      </c>
    </row>
    <row r="658" spans="1:51" ht="16.5" x14ac:dyDescent="0.3">
      <c r="A658" s="1" t="s">
        <v>2392</v>
      </c>
      <c r="B658" s="1" t="s">
        <v>698</v>
      </c>
      <c r="C658">
        <v>119</v>
      </c>
      <c r="D658" s="5">
        <v>7093</v>
      </c>
      <c r="E658" s="6">
        <f t="shared" si="178"/>
        <v>1.6777104187226843</v>
      </c>
      <c r="F658" s="7">
        <v>151.35</v>
      </c>
      <c r="G658" s="7">
        <v>94.59</v>
      </c>
      <c r="H658" s="7">
        <v>68.92</v>
      </c>
      <c r="I658" s="7">
        <v>113.51</v>
      </c>
      <c r="J658" s="7">
        <v>114.86</v>
      </c>
      <c r="K658" s="7">
        <v>125.68</v>
      </c>
      <c r="L658" s="7">
        <v>114.86</v>
      </c>
      <c r="M658" s="7">
        <v>112.16</v>
      </c>
      <c r="N658" s="1">
        <v>141.88999999999999</v>
      </c>
      <c r="O658" s="7">
        <v>127.03</v>
      </c>
      <c r="P658" s="7">
        <v>128.38</v>
      </c>
      <c r="Q658" s="12">
        <f t="shared" si="185"/>
        <v>10</v>
      </c>
      <c r="R658" s="7">
        <f t="shared" si="179"/>
        <v>90.909090909090907</v>
      </c>
      <c r="S658" s="1" t="b">
        <f t="shared" si="180"/>
        <v>1</v>
      </c>
      <c r="T658" s="1">
        <v>315630</v>
      </c>
      <c r="U658" s="1" t="s">
        <v>698</v>
      </c>
      <c r="V658" s="1">
        <v>146</v>
      </c>
      <c r="W658" s="1">
        <v>146</v>
      </c>
      <c r="X658" s="1">
        <v>152</v>
      </c>
      <c r="Y658" s="1">
        <v>147</v>
      </c>
      <c r="Z658" s="1">
        <v>152</v>
      </c>
      <c r="AA658" s="1">
        <v>147</v>
      </c>
      <c r="AB658" s="7">
        <f t="shared" ref="AB658:AB721" si="192">(V658-W658)/V658*100</f>
        <v>0</v>
      </c>
      <c r="AC658" s="7">
        <f t="shared" ref="AC658:AC721" si="193">(X658-Y658)/X658*100</f>
        <v>3.2894736842105261</v>
      </c>
      <c r="AD658" s="7">
        <f t="shared" si="181"/>
        <v>3.2894736842105261</v>
      </c>
      <c r="AE658" s="1" t="b">
        <f t="shared" si="176"/>
        <v>0</v>
      </c>
      <c r="AF658" s="1">
        <v>315630</v>
      </c>
      <c r="AG658" s="1" t="s">
        <v>698</v>
      </c>
      <c r="AH658" s="1">
        <v>146</v>
      </c>
      <c r="AI658" s="1">
        <v>145</v>
      </c>
      <c r="AJ658" s="7">
        <f t="shared" si="182"/>
        <v>0.68493150684931503</v>
      </c>
      <c r="AK658" s="1" t="b">
        <f t="shared" si="177"/>
        <v>0</v>
      </c>
      <c r="AL658" s="1">
        <v>315630</v>
      </c>
      <c r="AM658" s="1" t="s">
        <v>698</v>
      </c>
      <c r="AN658" s="1">
        <v>150</v>
      </c>
      <c r="AO658" s="1">
        <v>129</v>
      </c>
      <c r="AP658" s="7">
        <f t="shared" si="183"/>
        <v>14.000000000000002</v>
      </c>
      <c r="AQ658" s="1" t="b">
        <f t="shared" si="184"/>
        <v>0</v>
      </c>
      <c r="AR658" s="1">
        <v>315630</v>
      </c>
      <c r="AS658" s="1" t="s">
        <v>698</v>
      </c>
      <c r="AT658" s="4" t="str">
        <f t="shared" si="186"/>
        <v>N</v>
      </c>
      <c r="AU658" s="4" t="str">
        <f t="shared" si="187"/>
        <v>S</v>
      </c>
      <c r="AV658" s="4" t="str">
        <f t="shared" si="188"/>
        <v>N</v>
      </c>
      <c r="AW658" s="4" t="str">
        <f t="shared" si="189"/>
        <v>N</v>
      </c>
      <c r="AX658" s="4" t="str">
        <f t="shared" si="190"/>
        <v>N</v>
      </c>
      <c r="AY658" s="4" t="str">
        <f t="shared" si="191"/>
        <v>Risco Baixo</v>
      </c>
    </row>
    <row r="659" spans="1:51" ht="16.5" x14ac:dyDescent="0.3">
      <c r="A659" s="1" t="s">
        <v>2504</v>
      </c>
      <c r="B659" s="1" t="s">
        <v>699</v>
      </c>
      <c r="C659">
        <v>31</v>
      </c>
      <c r="D659" s="5">
        <v>3575</v>
      </c>
      <c r="E659" s="6">
        <f t="shared" si="178"/>
        <v>0.86713286713286719</v>
      </c>
      <c r="F659" s="7" t="s">
        <v>62</v>
      </c>
      <c r="G659" s="7">
        <v>103.85</v>
      </c>
      <c r="H659" s="7" t="s">
        <v>62</v>
      </c>
      <c r="I659" s="7">
        <v>100</v>
      </c>
      <c r="J659" s="7">
        <v>107.69</v>
      </c>
      <c r="K659" s="7">
        <v>103.85</v>
      </c>
      <c r="L659" s="7">
        <v>103.85</v>
      </c>
      <c r="M659" s="7">
        <v>103.85</v>
      </c>
      <c r="N659" s="1">
        <v>96.15</v>
      </c>
      <c r="O659" s="7">
        <v>96.15</v>
      </c>
      <c r="P659" s="7">
        <v>88.46</v>
      </c>
      <c r="Q659" s="12">
        <f t="shared" si="185"/>
        <v>8</v>
      </c>
      <c r="R659" s="7">
        <f t="shared" si="179"/>
        <v>72.727272727272734</v>
      </c>
      <c r="S659" s="1" t="b">
        <f t="shared" si="180"/>
        <v>1</v>
      </c>
      <c r="T659" s="1">
        <v>315640</v>
      </c>
      <c r="U659" s="1" t="s">
        <v>699</v>
      </c>
      <c r="V659" s="1">
        <v>35</v>
      </c>
      <c r="W659" s="1">
        <v>32</v>
      </c>
      <c r="X659" s="1">
        <v>38</v>
      </c>
      <c r="Y659" s="1">
        <v>33</v>
      </c>
      <c r="Z659" s="1">
        <v>38</v>
      </c>
      <c r="AA659" s="1">
        <v>33</v>
      </c>
      <c r="AB659" s="7">
        <f t="shared" si="192"/>
        <v>8.5714285714285712</v>
      </c>
      <c r="AC659" s="7">
        <f t="shared" si="193"/>
        <v>13.157894736842104</v>
      </c>
      <c r="AD659" s="7">
        <f t="shared" si="181"/>
        <v>13.157894736842104</v>
      </c>
      <c r="AE659" s="1" t="b">
        <f t="shared" si="176"/>
        <v>0</v>
      </c>
      <c r="AF659" s="1">
        <v>315640</v>
      </c>
      <c r="AG659" s="1" t="s">
        <v>699</v>
      </c>
      <c r="AH659" s="1">
        <v>39</v>
      </c>
      <c r="AI659" s="1">
        <v>33</v>
      </c>
      <c r="AJ659" s="7">
        <f t="shared" si="182"/>
        <v>15.384615384615385</v>
      </c>
      <c r="AK659" s="1" t="b">
        <f t="shared" si="177"/>
        <v>0</v>
      </c>
      <c r="AL659" s="1">
        <v>315640</v>
      </c>
      <c r="AM659" s="1" t="s">
        <v>699</v>
      </c>
      <c r="AN659" s="1">
        <v>39</v>
      </c>
      <c r="AO659" s="1">
        <v>29</v>
      </c>
      <c r="AP659" s="7">
        <f t="shared" si="183"/>
        <v>25.641025641025639</v>
      </c>
      <c r="AQ659" s="1" t="b">
        <f t="shared" si="184"/>
        <v>0</v>
      </c>
      <c r="AR659" s="1">
        <v>315640</v>
      </c>
      <c r="AS659" s="1" t="s">
        <v>699</v>
      </c>
      <c r="AT659" s="4" t="str">
        <f t="shared" si="186"/>
        <v>N</v>
      </c>
      <c r="AU659" s="4" t="str">
        <f t="shared" si="187"/>
        <v>N</v>
      </c>
      <c r="AV659" s="4" t="str">
        <f t="shared" si="188"/>
        <v>N</v>
      </c>
      <c r="AW659" s="4" t="str">
        <f t="shared" si="189"/>
        <v>S</v>
      </c>
      <c r="AX659" s="4" t="str">
        <f t="shared" si="190"/>
        <v>N</v>
      </c>
      <c r="AY659" s="4" t="str">
        <f t="shared" si="191"/>
        <v>Risco Alto</v>
      </c>
    </row>
    <row r="660" spans="1:51" ht="16.5" x14ac:dyDescent="0.3">
      <c r="A660" s="1" t="s">
        <v>2394</v>
      </c>
      <c r="B660" s="1" t="s">
        <v>700</v>
      </c>
      <c r="C660">
        <v>29</v>
      </c>
      <c r="D660" s="5">
        <v>4305</v>
      </c>
      <c r="E660" s="6">
        <f t="shared" si="178"/>
        <v>0.67363530778164926</v>
      </c>
      <c r="F660" s="7">
        <v>90.32</v>
      </c>
      <c r="G660" s="7">
        <v>61.29</v>
      </c>
      <c r="H660" s="7">
        <v>87.1</v>
      </c>
      <c r="I660" s="7">
        <v>67.739999999999995</v>
      </c>
      <c r="J660" s="7">
        <v>83.87</v>
      </c>
      <c r="K660" s="7">
        <v>74.19</v>
      </c>
      <c r="L660" s="7">
        <v>80.650000000000006</v>
      </c>
      <c r="M660" s="7">
        <v>80.650000000000006</v>
      </c>
      <c r="N660" s="1">
        <v>122.58</v>
      </c>
      <c r="O660" s="7">
        <v>112.9</v>
      </c>
      <c r="P660" s="7">
        <v>112.9</v>
      </c>
      <c r="Q660" s="12">
        <f t="shared" si="185"/>
        <v>4</v>
      </c>
      <c r="R660" s="7">
        <f t="shared" si="179"/>
        <v>36.363636363636367</v>
      </c>
      <c r="S660" s="1" t="b">
        <f t="shared" si="180"/>
        <v>1</v>
      </c>
      <c r="T660" s="1">
        <v>315645</v>
      </c>
      <c r="U660" s="1" t="s">
        <v>700</v>
      </c>
      <c r="V660" s="1">
        <v>51</v>
      </c>
      <c r="W660" s="1">
        <v>55</v>
      </c>
      <c r="X660" s="1">
        <v>48</v>
      </c>
      <c r="Y660" s="1">
        <v>60</v>
      </c>
      <c r="Z660" s="1">
        <v>48</v>
      </c>
      <c r="AA660" s="1">
        <v>60</v>
      </c>
      <c r="AB660" s="7">
        <f t="shared" si="192"/>
        <v>-7.8431372549019605</v>
      </c>
      <c r="AC660" s="7">
        <f t="shared" si="193"/>
        <v>-25</v>
      </c>
      <c r="AD660" s="7">
        <f t="shared" si="181"/>
        <v>-25</v>
      </c>
      <c r="AE660" s="1" t="b">
        <f t="shared" si="176"/>
        <v>0</v>
      </c>
      <c r="AF660" s="1">
        <v>315645</v>
      </c>
      <c r="AG660" s="1" t="s">
        <v>700</v>
      </c>
      <c r="AH660" s="1">
        <v>50</v>
      </c>
      <c r="AI660" s="1">
        <v>53</v>
      </c>
      <c r="AJ660" s="7">
        <f t="shared" si="182"/>
        <v>-6</v>
      </c>
      <c r="AK660" s="1" t="b">
        <f t="shared" si="177"/>
        <v>0</v>
      </c>
      <c r="AL660" s="1">
        <v>315645</v>
      </c>
      <c r="AM660" s="1" t="s">
        <v>700</v>
      </c>
      <c r="AN660" s="1">
        <v>50</v>
      </c>
      <c r="AO660" s="1">
        <v>56</v>
      </c>
      <c r="AP660" s="7">
        <f t="shared" si="183"/>
        <v>-12</v>
      </c>
      <c r="AQ660" s="1" t="b">
        <f t="shared" si="184"/>
        <v>0</v>
      </c>
      <c r="AR660" s="1">
        <v>315645</v>
      </c>
      <c r="AS660" s="1" t="s">
        <v>700</v>
      </c>
      <c r="AT660" s="4" t="str">
        <f t="shared" si="186"/>
        <v>N</v>
      </c>
      <c r="AU660" s="4" t="str">
        <f t="shared" si="187"/>
        <v>N</v>
      </c>
      <c r="AV660" s="4" t="str">
        <f t="shared" si="188"/>
        <v>N</v>
      </c>
      <c r="AW660" s="4" t="str">
        <f t="shared" si="189"/>
        <v>S</v>
      </c>
      <c r="AX660" s="4" t="str">
        <f t="shared" si="190"/>
        <v>N</v>
      </c>
      <c r="AY660" s="4" t="str">
        <f t="shared" si="191"/>
        <v>Risco Alto</v>
      </c>
    </row>
    <row r="661" spans="1:51" ht="16.5" x14ac:dyDescent="0.3">
      <c r="A661" s="1" t="s">
        <v>1836</v>
      </c>
      <c r="B661" s="1" t="s">
        <v>701</v>
      </c>
      <c r="C661">
        <v>57</v>
      </c>
      <c r="D661" s="5">
        <v>7406</v>
      </c>
      <c r="E661" s="6">
        <f t="shared" si="178"/>
        <v>0.76964623278422906</v>
      </c>
      <c r="F661" s="7">
        <v>8.33</v>
      </c>
      <c r="G661" s="7">
        <v>81.25</v>
      </c>
      <c r="H661" s="7">
        <v>18.75</v>
      </c>
      <c r="I661" s="7">
        <v>79.17</v>
      </c>
      <c r="J661" s="7">
        <v>125</v>
      </c>
      <c r="K661" s="7">
        <v>89.58</v>
      </c>
      <c r="L661" s="7">
        <v>68.75</v>
      </c>
      <c r="M661" s="7">
        <v>64.58</v>
      </c>
      <c r="N661" s="1">
        <v>87.5</v>
      </c>
      <c r="O661" s="7">
        <v>60.42</v>
      </c>
      <c r="P661" s="7">
        <v>95.83</v>
      </c>
      <c r="Q661" s="12">
        <f t="shared" si="185"/>
        <v>2</v>
      </c>
      <c r="R661" s="7">
        <f t="shared" si="179"/>
        <v>18.181818181818183</v>
      </c>
      <c r="S661" s="1" t="b">
        <f t="shared" si="180"/>
        <v>1</v>
      </c>
      <c r="T661" s="1">
        <v>315650</v>
      </c>
      <c r="U661" s="1" t="s">
        <v>701</v>
      </c>
      <c r="V661" s="1">
        <v>54</v>
      </c>
      <c r="W661" s="1">
        <v>65</v>
      </c>
      <c r="X661" s="1">
        <v>55</v>
      </c>
      <c r="Y661" s="1">
        <v>69</v>
      </c>
      <c r="Z661" s="1">
        <v>55</v>
      </c>
      <c r="AA661" s="1">
        <v>69</v>
      </c>
      <c r="AB661" s="7">
        <f t="shared" si="192"/>
        <v>-20.37037037037037</v>
      </c>
      <c r="AC661" s="7">
        <f t="shared" si="193"/>
        <v>-25.454545454545453</v>
      </c>
      <c r="AD661" s="7">
        <f t="shared" si="181"/>
        <v>-25.454545454545453</v>
      </c>
      <c r="AE661" s="1" t="b">
        <f t="shared" si="176"/>
        <v>0</v>
      </c>
      <c r="AF661" s="1">
        <v>315650</v>
      </c>
      <c r="AG661" s="1" t="s">
        <v>701</v>
      </c>
      <c r="AH661" s="1">
        <v>57</v>
      </c>
      <c r="AI661" s="1">
        <v>76</v>
      </c>
      <c r="AJ661" s="7">
        <f t="shared" si="182"/>
        <v>-33.333333333333329</v>
      </c>
      <c r="AK661" s="1" t="b">
        <f t="shared" si="177"/>
        <v>0</v>
      </c>
      <c r="AL661" s="1">
        <v>315650</v>
      </c>
      <c r="AM661" s="1" t="s">
        <v>701</v>
      </c>
      <c r="AN661" s="1">
        <v>56</v>
      </c>
      <c r="AO661" s="1">
        <v>48</v>
      </c>
      <c r="AP661" s="7">
        <f t="shared" si="183"/>
        <v>14.285714285714285</v>
      </c>
      <c r="AQ661" s="1" t="b">
        <f t="shared" si="184"/>
        <v>0</v>
      </c>
      <c r="AR661" s="1">
        <v>315650</v>
      </c>
      <c r="AS661" s="1" t="s">
        <v>701</v>
      </c>
      <c r="AT661" s="4" t="str">
        <f t="shared" si="186"/>
        <v>N</v>
      </c>
      <c r="AU661" s="4" t="str">
        <f t="shared" si="187"/>
        <v>N</v>
      </c>
      <c r="AV661" s="4" t="str">
        <f t="shared" si="188"/>
        <v>N</v>
      </c>
      <c r="AW661" s="4" t="str">
        <f t="shared" si="189"/>
        <v>S</v>
      </c>
      <c r="AX661" s="4" t="str">
        <f t="shared" si="190"/>
        <v>N</v>
      </c>
      <c r="AY661" s="4" t="str">
        <f t="shared" si="191"/>
        <v>Risco Alto</v>
      </c>
    </row>
    <row r="662" spans="1:51" ht="16.5" x14ac:dyDescent="0.3">
      <c r="A662" s="1" t="s">
        <v>1991</v>
      </c>
      <c r="B662" s="1" t="s">
        <v>702</v>
      </c>
      <c r="C662">
        <v>90</v>
      </c>
      <c r="D662" s="5">
        <v>9958</v>
      </c>
      <c r="E662" s="6">
        <f t="shared" si="178"/>
        <v>0.90379594296043386</v>
      </c>
      <c r="F662" s="7">
        <v>59.02</v>
      </c>
      <c r="G662" s="7">
        <v>90.16</v>
      </c>
      <c r="H662" s="7">
        <v>59.02</v>
      </c>
      <c r="I662" s="7">
        <v>88.52</v>
      </c>
      <c r="J662" s="7">
        <v>103.28</v>
      </c>
      <c r="K662" s="7">
        <v>93.44</v>
      </c>
      <c r="L662" s="7">
        <v>100</v>
      </c>
      <c r="M662" s="7">
        <v>98.36</v>
      </c>
      <c r="N662" s="1">
        <v>85.25</v>
      </c>
      <c r="O662" s="7">
        <v>96.72</v>
      </c>
      <c r="P662" s="7">
        <v>72.13</v>
      </c>
      <c r="Q662" s="12">
        <f t="shared" si="185"/>
        <v>5</v>
      </c>
      <c r="R662" s="7">
        <f t="shared" si="179"/>
        <v>45.454545454545453</v>
      </c>
      <c r="S662" s="1" t="b">
        <f t="shared" si="180"/>
        <v>1</v>
      </c>
      <c r="T662" s="1">
        <v>315660</v>
      </c>
      <c r="U662" s="1" t="s">
        <v>702</v>
      </c>
      <c r="V662" s="1">
        <v>97</v>
      </c>
      <c r="W662" s="1">
        <v>98</v>
      </c>
      <c r="X662" s="1">
        <v>101</v>
      </c>
      <c r="Y662" s="1">
        <v>97</v>
      </c>
      <c r="Z662" s="1">
        <v>101</v>
      </c>
      <c r="AA662" s="1">
        <v>97</v>
      </c>
      <c r="AB662" s="7">
        <f t="shared" si="192"/>
        <v>-1.0309278350515463</v>
      </c>
      <c r="AC662" s="7">
        <f t="shared" si="193"/>
        <v>3.9603960396039604</v>
      </c>
      <c r="AD662" s="7">
        <f t="shared" si="181"/>
        <v>3.9603960396039604</v>
      </c>
      <c r="AE662" s="1" t="b">
        <f t="shared" si="176"/>
        <v>0</v>
      </c>
      <c r="AF662" s="1">
        <v>315660</v>
      </c>
      <c r="AG662" s="1" t="s">
        <v>702</v>
      </c>
      <c r="AH662" s="1">
        <v>101</v>
      </c>
      <c r="AI662" s="1">
        <v>97</v>
      </c>
      <c r="AJ662" s="7">
        <f t="shared" si="182"/>
        <v>3.9603960396039604</v>
      </c>
      <c r="AK662" s="1" t="b">
        <f t="shared" si="177"/>
        <v>0</v>
      </c>
      <c r="AL662" s="1">
        <v>315660</v>
      </c>
      <c r="AM662" s="1" t="s">
        <v>702</v>
      </c>
      <c r="AN662" s="1">
        <v>103</v>
      </c>
      <c r="AO662" s="1">
        <v>97</v>
      </c>
      <c r="AP662" s="7">
        <f t="shared" si="183"/>
        <v>5.825242718446602</v>
      </c>
      <c r="AQ662" s="1" t="b">
        <f t="shared" si="184"/>
        <v>0</v>
      </c>
      <c r="AR662" s="1">
        <v>315660</v>
      </c>
      <c r="AS662" s="1" t="s">
        <v>702</v>
      </c>
      <c r="AT662" s="4" t="str">
        <f t="shared" si="186"/>
        <v>N</v>
      </c>
      <c r="AU662" s="4" t="str">
        <f t="shared" si="187"/>
        <v>N</v>
      </c>
      <c r="AV662" s="4" t="str">
        <f t="shared" si="188"/>
        <v>N</v>
      </c>
      <c r="AW662" s="4" t="str">
        <f t="shared" si="189"/>
        <v>S</v>
      </c>
      <c r="AX662" s="4" t="str">
        <f t="shared" si="190"/>
        <v>N</v>
      </c>
      <c r="AY662" s="4" t="str">
        <f t="shared" si="191"/>
        <v>Risco Alto</v>
      </c>
    </row>
    <row r="663" spans="1:51" ht="16.5" x14ac:dyDescent="0.3">
      <c r="A663" s="1" t="s">
        <v>1085</v>
      </c>
      <c r="B663" s="1" t="s">
        <v>703</v>
      </c>
      <c r="C663">
        <v>1763</v>
      </c>
      <c r="D663" s="5">
        <v>127897</v>
      </c>
      <c r="E663" s="6">
        <f t="shared" si="178"/>
        <v>1.3784529738774172</v>
      </c>
      <c r="F663" s="7">
        <v>69.98</v>
      </c>
      <c r="G663" s="7">
        <v>62.86</v>
      </c>
      <c r="H663" s="7">
        <v>51.94</v>
      </c>
      <c r="I663" s="7">
        <v>79.13</v>
      </c>
      <c r="J663" s="7">
        <v>75</v>
      </c>
      <c r="K663" s="7">
        <v>79.61</v>
      </c>
      <c r="L663" s="7">
        <v>74.760000000000005</v>
      </c>
      <c r="M663" s="7">
        <v>75.239999999999995</v>
      </c>
      <c r="N663" s="1">
        <v>83.9</v>
      </c>
      <c r="O663" s="7">
        <v>64.97</v>
      </c>
      <c r="P663" s="7">
        <v>82.52</v>
      </c>
      <c r="Q663" s="12">
        <f t="shared" si="185"/>
        <v>0</v>
      </c>
      <c r="R663" s="7">
        <f t="shared" si="179"/>
        <v>0</v>
      </c>
      <c r="S663" s="1" t="b">
        <f t="shared" si="180"/>
        <v>1</v>
      </c>
      <c r="T663" s="1">
        <v>315670</v>
      </c>
      <c r="U663" s="1" t="s">
        <v>703</v>
      </c>
      <c r="V663" s="1">
        <v>1960</v>
      </c>
      <c r="W663" s="1">
        <v>1929</v>
      </c>
      <c r="X663" s="1">
        <v>2002</v>
      </c>
      <c r="Y663" s="1">
        <v>2045</v>
      </c>
      <c r="Z663" s="1">
        <v>2002</v>
      </c>
      <c r="AA663" s="1">
        <v>2045</v>
      </c>
      <c r="AB663" s="7">
        <f t="shared" si="192"/>
        <v>1.5816326530612244</v>
      </c>
      <c r="AC663" s="7">
        <f t="shared" si="193"/>
        <v>-2.1478521478521482</v>
      </c>
      <c r="AD663" s="7">
        <f t="shared" si="181"/>
        <v>-2.1478521478521482</v>
      </c>
      <c r="AE663" s="1" t="b">
        <f t="shared" si="176"/>
        <v>0</v>
      </c>
      <c r="AF663" s="1">
        <v>315670</v>
      </c>
      <c r="AG663" s="1" t="s">
        <v>703</v>
      </c>
      <c r="AH663" s="1">
        <v>1979</v>
      </c>
      <c r="AI663" s="1">
        <v>2055</v>
      </c>
      <c r="AJ663" s="7">
        <f t="shared" si="182"/>
        <v>-3.8403233956543708</v>
      </c>
      <c r="AK663" s="1" t="b">
        <f t="shared" si="177"/>
        <v>0</v>
      </c>
      <c r="AL663" s="1">
        <v>315670</v>
      </c>
      <c r="AM663" s="1" t="s">
        <v>703</v>
      </c>
      <c r="AN663" s="1">
        <v>1873</v>
      </c>
      <c r="AO663" s="1">
        <v>1865</v>
      </c>
      <c r="AP663" s="7">
        <f t="shared" si="183"/>
        <v>0.42712226374799783</v>
      </c>
      <c r="AQ663" s="1" t="b">
        <f t="shared" si="184"/>
        <v>0</v>
      </c>
      <c r="AR663" s="1">
        <v>315670</v>
      </c>
      <c r="AS663" s="1" t="s">
        <v>703</v>
      </c>
      <c r="AT663" s="4" t="str">
        <f t="shared" si="186"/>
        <v>N</v>
      </c>
      <c r="AU663" s="4" t="str">
        <f t="shared" si="187"/>
        <v>N</v>
      </c>
      <c r="AV663" s="4" t="str">
        <f t="shared" si="188"/>
        <v>N</v>
      </c>
      <c r="AW663" s="4" t="str">
        <f t="shared" si="189"/>
        <v>S</v>
      </c>
      <c r="AX663" s="4" t="str">
        <f t="shared" si="190"/>
        <v>N</v>
      </c>
      <c r="AY663" s="4" t="str">
        <f t="shared" si="191"/>
        <v>Risco Alto</v>
      </c>
    </row>
    <row r="664" spans="1:51" ht="16.5" x14ac:dyDescent="0.3">
      <c r="A664" s="1" t="s">
        <v>1223</v>
      </c>
      <c r="B664" s="1" t="s">
        <v>704</v>
      </c>
      <c r="C664">
        <v>176</v>
      </c>
      <c r="D664" s="5">
        <v>15619</v>
      </c>
      <c r="E664" s="6">
        <f t="shared" si="178"/>
        <v>1.1268327037582431</v>
      </c>
      <c r="F664" s="7">
        <v>93.44</v>
      </c>
      <c r="G664" s="7">
        <v>96.72</v>
      </c>
      <c r="H664" s="7">
        <v>13.93</v>
      </c>
      <c r="I664" s="7">
        <v>98.36</v>
      </c>
      <c r="J664" s="7">
        <v>98.36</v>
      </c>
      <c r="K664" s="7">
        <v>104.1</v>
      </c>
      <c r="L664" s="7">
        <v>98.36</v>
      </c>
      <c r="M664" s="7">
        <v>97.54</v>
      </c>
      <c r="N664" s="1">
        <v>104.1</v>
      </c>
      <c r="O664" s="7">
        <v>89.34</v>
      </c>
      <c r="P664" s="7">
        <v>104.92</v>
      </c>
      <c r="Q664" s="12">
        <f t="shared" si="185"/>
        <v>9</v>
      </c>
      <c r="R664" s="7">
        <f t="shared" si="179"/>
        <v>81.818181818181827</v>
      </c>
      <c r="S664" s="1" t="b">
        <f t="shared" si="180"/>
        <v>1</v>
      </c>
      <c r="T664" s="1">
        <v>315680</v>
      </c>
      <c r="U664" s="1" t="s">
        <v>704</v>
      </c>
      <c r="V664" s="1">
        <v>178</v>
      </c>
      <c r="W664" s="1">
        <v>188</v>
      </c>
      <c r="X664" s="1">
        <v>179</v>
      </c>
      <c r="Y664" s="1">
        <v>191</v>
      </c>
      <c r="Z664" s="1">
        <v>179</v>
      </c>
      <c r="AA664" s="1">
        <v>191</v>
      </c>
      <c r="AB664" s="7">
        <f t="shared" si="192"/>
        <v>-5.6179775280898872</v>
      </c>
      <c r="AC664" s="7">
        <f t="shared" si="193"/>
        <v>-6.7039106145251397</v>
      </c>
      <c r="AD664" s="7">
        <f t="shared" si="181"/>
        <v>-6.7039106145251397</v>
      </c>
      <c r="AE664" s="1" t="b">
        <f t="shared" si="176"/>
        <v>0</v>
      </c>
      <c r="AF664" s="1">
        <v>315680</v>
      </c>
      <c r="AG664" s="1" t="s">
        <v>704</v>
      </c>
      <c r="AH664" s="1">
        <v>177</v>
      </c>
      <c r="AI664" s="1">
        <v>199</v>
      </c>
      <c r="AJ664" s="7">
        <f t="shared" si="182"/>
        <v>-12.429378531073446</v>
      </c>
      <c r="AK664" s="1" t="b">
        <f t="shared" si="177"/>
        <v>0</v>
      </c>
      <c r="AL664" s="1">
        <v>315680</v>
      </c>
      <c r="AM664" s="1" t="s">
        <v>704</v>
      </c>
      <c r="AN664" s="1">
        <v>179</v>
      </c>
      <c r="AO664" s="1">
        <v>199</v>
      </c>
      <c r="AP664" s="7">
        <f t="shared" si="183"/>
        <v>-11.173184357541899</v>
      </c>
      <c r="AQ664" s="1" t="b">
        <f t="shared" si="184"/>
        <v>0</v>
      </c>
      <c r="AR664" s="1">
        <v>315680</v>
      </c>
      <c r="AS664" s="1" t="s">
        <v>704</v>
      </c>
      <c r="AT664" s="4" t="str">
        <f t="shared" si="186"/>
        <v>N</v>
      </c>
      <c r="AU664" s="4" t="str">
        <f t="shared" si="187"/>
        <v>S</v>
      </c>
      <c r="AV664" s="4" t="str">
        <f t="shared" si="188"/>
        <v>N</v>
      </c>
      <c r="AW664" s="4" t="str">
        <f t="shared" si="189"/>
        <v>N</v>
      </c>
      <c r="AX664" s="4" t="str">
        <f t="shared" si="190"/>
        <v>N</v>
      </c>
      <c r="AY664" s="4" t="str">
        <f t="shared" si="191"/>
        <v>Risco Baixo</v>
      </c>
    </row>
    <row r="665" spans="1:51" ht="16.5" x14ac:dyDescent="0.3">
      <c r="A665" s="1" t="s">
        <v>2458</v>
      </c>
      <c r="B665" s="1" t="s">
        <v>705</v>
      </c>
      <c r="C665">
        <v>333</v>
      </c>
      <c r="D665" s="5">
        <v>24283</v>
      </c>
      <c r="E665" s="6">
        <f t="shared" si="178"/>
        <v>1.3713297368529422</v>
      </c>
      <c r="F665" s="7">
        <v>97.74</v>
      </c>
      <c r="G665" s="7">
        <v>81.45</v>
      </c>
      <c r="H665" s="7">
        <v>76.92</v>
      </c>
      <c r="I665" s="7">
        <v>85.07</v>
      </c>
      <c r="J665" s="7">
        <v>74.209999999999994</v>
      </c>
      <c r="K665" s="7">
        <v>87.33</v>
      </c>
      <c r="L665" s="7">
        <v>67.87</v>
      </c>
      <c r="M665" s="7">
        <v>88.24</v>
      </c>
      <c r="N665" s="1">
        <v>106.79</v>
      </c>
      <c r="O665" s="7">
        <v>84.62</v>
      </c>
      <c r="P665" s="7">
        <v>104.98</v>
      </c>
      <c r="Q665" s="12">
        <f t="shared" si="185"/>
        <v>3</v>
      </c>
      <c r="R665" s="7">
        <f t="shared" si="179"/>
        <v>27.27272727272727</v>
      </c>
      <c r="S665" s="1" t="b">
        <f t="shared" si="180"/>
        <v>1</v>
      </c>
      <c r="T665" s="1">
        <v>315690</v>
      </c>
      <c r="U665" s="1" t="s">
        <v>705</v>
      </c>
      <c r="V665" s="1">
        <v>333</v>
      </c>
      <c r="W665" s="1">
        <v>343</v>
      </c>
      <c r="X665" s="1">
        <v>351</v>
      </c>
      <c r="Y665" s="1">
        <v>340</v>
      </c>
      <c r="Z665" s="1">
        <v>351</v>
      </c>
      <c r="AA665" s="1">
        <v>340</v>
      </c>
      <c r="AB665" s="7">
        <f t="shared" si="192"/>
        <v>-3.0030030030030028</v>
      </c>
      <c r="AC665" s="7">
        <f t="shared" si="193"/>
        <v>3.133903133903134</v>
      </c>
      <c r="AD665" s="7">
        <f t="shared" si="181"/>
        <v>3.133903133903134</v>
      </c>
      <c r="AE665" s="1" t="b">
        <f t="shared" si="176"/>
        <v>0</v>
      </c>
      <c r="AF665" s="1">
        <v>315690</v>
      </c>
      <c r="AG665" s="1" t="s">
        <v>705</v>
      </c>
      <c r="AH665" s="1">
        <v>345</v>
      </c>
      <c r="AI665" s="1">
        <v>338</v>
      </c>
      <c r="AJ665" s="7">
        <f t="shared" si="182"/>
        <v>2.0289855072463765</v>
      </c>
      <c r="AK665" s="1" t="b">
        <f t="shared" si="177"/>
        <v>0</v>
      </c>
      <c r="AL665" s="1">
        <v>315690</v>
      </c>
      <c r="AM665" s="1" t="s">
        <v>705</v>
      </c>
      <c r="AN665" s="1">
        <v>346</v>
      </c>
      <c r="AO665" s="1">
        <v>338</v>
      </c>
      <c r="AP665" s="7">
        <f t="shared" si="183"/>
        <v>2.3121387283236992</v>
      </c>
      <c r="AQ665" s="1" t="b">
        <f t="shared" si="184"/>
        <v>0</v>
      </c>
      <c r="AR665" s="1">
        <v>315690</v>
      </c>
      <c r="AS665" s="1" t="s">
        <v>705</v>
      </c>
      <c r="AT665" s="4" t="str">
        <f t="shared" si="186"/>
        <v>N</v>
      </c>
      <c r="AU665" s="4" t="str">
        <f t="shared" si="187"/>
        <v>N</v>
      </c>
      <c r="AV665" s="4" t="str">
        <f t="shared" si="188"/>
        <v>N</v>
      </c>
      <c r="AW665" s="4" t="str">
        <f t="shared" si="189"/>
        <v>S</v>
      </c>
      <c r="AX665" s="4" t="str">
        <f t="shared" si="190"/>
        <v>N</v>
      </c>
      <c r="AY665" s="4" t="str">
        <f t="shared" si="191"/>
        <v>Risco Alto</v>
      </c>
    </row>
    <row r="666" spans="1:51" ht="16.5" x14ac:dyDescent="0.3">
      <c r="A666" s="1" t="s">
        <v>1838</v>
      </c>
      <c r="B666" s="1" t="s">
        <v>706</v>
      </c>
      <c r="C666">
        <v>504</v>
      </c>
      <c r="D666" s="5">
        <v>39550</v>
      </c>
      <c r="E666" s="6">
        <f t="shared" si="178"/>
        <v>1.2743362831858407</v>
      </c>
      <c r="F666" s="7">
        <v>68.55</v>
      </c>
      <c r="G666" s="7">
        <v>72.58</v>
      </c>
      <c r="H666" s="7">
        <v>67.2</v>
      </c>
      <c r="I666" s="7">
        <v>81.180000000000007</v>
      </c>
      <c r="J666" s="7">
        <v>111.29</v>
      </c>
      <c r="K666" s="7">
        <v>83.6</v>
      </c>
      <c r="L666" s="7">
        <v>78.23</v>
      </c>
      <c r="M666" s="7">
        <v>76.61</v>
      </c>
      <c r="N666" s="1">
        <v>80.38</v>
      </c>
      <c r="O666" s="7">
        <v>79.03</v>
      </c>
      <c r="P666" s="7">
        <v>78.23</v>
      </c>
      <c r="Q666" s="12">
        <f t="shared" si="185"/>
        <v>1</v>
      </c>
      <c r="R666" s="7">
        <f t="shared" si="179"/>
        <v>9.0909090909090917</v>
      </c>
      <c r="S666" s="1" t="b">
        <f t="shared" si="180"/>
        <v>1</v>
      </c>
      <c r="T666" s="1">
        <v>315700</v>
      </c>
      <c r="U666" s="1" t="s">
        <v>706</v>
      </c>
      <c r="V666" s="1">
        <v>478</v>
      </c>
      <c r="W666" s="1">
        <v>472</v>
      </c>
      <c r="X666" s="1">
        <v>498</v>
      </c>
      <c r="Y666" s="1">
        <v>491</v>
      </c>
      <c r="Z666" s="1">
        <v>498</v>
      </c>
      <c r="AA666" s="1">
        <v>491</v>
      </c>
      <c r="AB666" s="7">
        <f t="shared" si="192"/>
        <v>1.2552301255230125</v>
      </c>
      <c r="AC666" s="7">
        <f t="shared" si="193"/>
        <v>1.4056224899598393</v>
      </c>
      <c r="AD666" s="7">
        <f t="shared" si="181"/>
        <v>1.4056224899598393</v>
      </c>
      <c r="AE666" s="1" t="b">
        <f t="shared" si="176"/>
        <v>0</v>
      </c>
      <c r="AF666" s="1">
        <v>315700</v>
      </c>
      <c r="AG666" s="1" t="s">
        <v>706</v>
      </c>
      <c r="AH666" s="1">
        <v>505</v>
      </c>
      <c r="AI666" s="1">
        <v>472</v>
      </c>
      <c r="AJ666" s="7">
        <f t="shared" si="182"/>
        <v>6.5346534653465351</v>
      </c>
      <c r="AK666" s="1" t="b">
        <f t="shared" si="177"/>
        <v>0</v>
      </c>
      <c r="AL666" s="1">
        <v>315700</v>
      </c>
      <c r="AM666" s="1" t="s">
        <v>706</v>
      </c>
      <c r="AN666" s="1">
        <v>509</v>
      </c>
      <c r="AO666" s="1">
        <v>419</v>
      </c>
      <c r="AP666" s="7">
        <f t="shared" si="183"/>
        <v>17.68172888015717</v>
      </c>
      <c r="AQ666" s="1" t="b">
        <f t="shared" si="184"/>
        <v>0</v>
      </c>
      <c r="AR666" s="1">
        <v>315700</v>
      </c>
      <c r="AS666" s="1" t="s">
        <v>706</v>
      </c>
      <c r="AT666" s="4" t="str">
        <f t="shared" si="186"/>
        <v>N</v>
      </c>
      <c r="AU666" s="4" t="str">
        <f t="shared" si="187"/>
        <v>N</v>
      </c>
      <c r="AV666" s="4" t="str">
        <f t="shared" si="188"/>
        <v>N</v>
      </c>
      <c r="AW666" s="4" t="str">
        <f t="shared" si="189"/>
        <v>S</v>
      </c>
      <c r="AX666" s="4" t="str">
        <f t="shared" si="190"/>
        <v>N</v>
      </c>
      <c r="AY666" s="4" t="str">
        <f t="shared" si="191"/>
        <v>Risco Alto</v>
      </c>
    </row>
    <row r="667" spans="1:51" ht="16.5" x14ac:dyDescent="0.3">
      <c r="A667" s="1" t="s">
        <v>1993</v>
      </c>
      <c r="B667" s="1" t="s">
        <v>707</v>
      </c>
      <c r="C667">
        <v>79</v>
      </c>
      <c r="D667" s="5">
        <v>6872</v>
      </c>
      <c r="E667" s="6">
        <f t="shared" si="178"/>
        <v>1.149592549476135</v>
      </c>
      <c r="F667" s="7">
        <v>49.18</v>
      </c>
      <c r="G667" s="7">
        <v>60.66</v>
      </c>
      <c r="H667" s="7">
        <v>55.74</v>
      </c>
      <c r="I667" s="7">
        <v>68.849999999999994</v>
      </c>
      <c r="J667" s="7">
        <v>72.13</v>
      </c>
      <c r="K667" s="7">
        <v>73.77</v>
      </c>
      <c r="L667" s="7">
        <v>57.38</v>
      </c>
      <c r="M667" s="7">
        <v>65.569999999999993</v>
      </c>
      <c r="N667" s="1">
        <v>75.41</v>
      </c>
      <c r="O667" s="7">
        <v>65.569999999999993</v>
      </c>
      <c r="P667" s="7">
        <v>73.77</v>
      </c>
      <c r="Q667" s="12">
        <f t="shared" si="185"/>
        <v>0</v>
      </c>
      <c r="R667" s="7">
        <f t="shared" si="179"/>
        <v>0</v>
      </c>
      <c r="S667" s="1" t="b">
        <f t="shared" si="180"/>
        <v>1</v>
      </c>
      <c r="T667" s="1">
        <v>315710</v>
      </c>
      <c r="U667" s="1" t="s">
        <v>707</v>
      </c>
      <c r="V667" s="1">
        <v>83</v>
      </c>
      <c r="W667" s="1">
        <v>83</v>
      </c>
      <c r="X667" s="1">
        <v>91</v>
      </c>
      <c r="Y667" s="1">
        <v>87</v>
      </c>
      <c r="Z667" s="1">
        <v>91</v>
      </c>
      <c r="AA667" s="1">
        <v>87</v>
      </c>
      <c r="AB667" s="7">
        <f t="shared" si="192"/>
        <v>0</v>
      </c>
      <c r="AC667" s="7">
        <f t="shared" si="193"/>
        <v>4.395604395604396</v>
      </c>
      <c r="AD667" s="7">
        <f t="shared" si="181"/>
        <v>4.395604395604396</v>
      </c>
      <c r="AE667" s="1" t="b">
        <f t="shared" si="176"/>
        <v>0</v>
      </c>
      <c r="AF667" s="1">
        <v>315710</v>
      </c>
      <c r="AG667" s="1" t="s">
        <v>707</v>
      </c>
      <c r="AH667" s="1">
        <v>93</v>
      </c>
      <c r="AI667" s="1">
        <v>80</v>
      </c>
      <c r="AJ667" s="7">
        <f t="shared" si="182"/>
        <v>13.978494623655912</v>
      </c>
      <c r="AK667" s="1" t="b">
        <f t="shared" si="177"/>
        <v>0</v>
      </c>
      <c r="AL667" s="1">
        <v>315710</v>
      </c>
      <c r="AM667" s="1" t="s">
        <v>707</v>
      </c>
      <c r="AN667" s="1">
        <v>92</v>
      </c>
      <c r="AO667" s="1">
        <v>81</v>
      </c>
      <c r="AP667" s="7">
        <f t="shared" si="183"/>
        <v>11.956521739130435</v>
      </c>
      <c r="AQ667" s="1" t="b">
        <f t="shared" si="184"/>
        <v>0</v>
      </c>
      <c r="AR667" s="1">
        <v>315710</v>
      </c>
      <c r="AS667" s="1" t="s">
        <v>707</v>
      </c>
      <c r="AT667" s="4" t="str">
        <f t="shared" si="186"/>
        <v>N</v>
      </c>
      <c r="AU667" s="4" t="str">
        <f t="shared" si="187"/>
        <v>N</v>
      </c>
      <c r="AV667" s="4" t="str">
        <f t="shared" si="188"/>
        <v>N</v>
      </c>
      <c r="AW667" s="4" t="str">
        <f t="shared" si="189"/>
        <v>S</v>
      </c>
      <c r="AX667" s="4" t="str">
        <f t="shared" si="190"/>
        <v>N</v>
      </c>
      <c r="AY667" s="4" t="str">
        <f t="shared" si="191"/>
        <v>Risco Alto</v>
      </c>
    </row>
    <row r="668" spans="1:51" ht="16.5" x14ac:dyDescent="0.3">
      <c r="A668" s="1" t="s">
        <v>1486</v>
      </c>
      <c r="B668" s="1" t="s">
        <v>708</v>
      </c>
      <c r="C668">
        <v>420</v>
      </c>
      <c r="D668" s="5">
        <v>28435</v>
      </c>
      <c r="E668" s="6">
        <f t="shared" si="178"/>
        <v>1.4770529277299103</v>
      </c>
      <c r="F668" s="7">
        <v>82.56</v>
      </c>
      <c r="G668" s="7">
        <v>81.489999999999995</v>
      </c>
      <c r="H668" s="7">
        <v>128.47</v>
      </c>
      <c r="I668" s="7">
        <v>74.38</v>
      </c>
      <c r="J668" s="7">
        <v>78.650000000000006</v>
      </c>
      <c r="K668" s="7">
        <v>79.36</v>
      </c>
      <c r="L668" s="7">
        <v>78.290000000000006</v>
      </c>
      <c r="M668" s="7">
        <v>78.290000000000006</v>
      </c>
      <c r="N668" s="1">
        <v>92.53</v>
      </c>
      <c r="O668" s="7">
        <v>74.73</v>
      </c>
      <c r="P668" s="7">
        <v>92.53</v>
      </c>
      <c r="Q668" s="12">
        <f t="shared" si="185"/>
        <v>1</v>
      </c>
      <c r="R668" s="7">
        <f t="shared" si="179"/>
        <v>9.0909090909090917</v>
      </c>
      <c r="S668" s="1" t="b">
        <f t="shared" si="180"/>
        <v>1</v>
      </c>
      <c r="T668" s="1">
        <v>315720</v>
      </c>
      <c r="U668" s="1" t="s">
        <v>708</v>
      </c>
      <c r="V668" s="1">
        <v>585</v>
      </c>
      <c r="W668" s="1">
        <v>594</v>
      </c>
      <c r="X668" s="1">
        <v>816</v>
      </c>
      <c r="Y668" s="1">
        <v>834</v>
      </c>
      <c r="Z668" s="1">
        <v>816</v>
      </c>
      <c r="AA668" s="1">
        <v>834</v>
      </c>
      <c r="AB668" s="7">
        <f t="shared" si="192"/>
        <v>-1.5384615384615385</v>
      </c>
      <c r="AC668" s="7">
        <f t="shared" si="193"/>
        <v>-2.2058823529411766</v>
      </c>
      <c r="AD668" s="7">
        <f t="shared" si="181"/>
        <v>-2.2058823529411766</v>
      </c>
      <c r="AE668" s="1" t="b">
        <f t="shared" si="176"/>
        <v>0</v>
      </c>
      <c r="AF668" s="1">
        <v>315720</v>
      </c>
      <c r="AG668" s="1" t="s">
        <v>708</v>
      </c>
      <c r="AH668" s="1">
        <v>658</v>
      </c>
      <c r="AI668" s="1">
        <v>678</v>
      </c>
      <c r="AJ668" s="7">
        <f t="shared" si="182"/>
        <v>-3.0395136778115504</v>
      </c>
      <c r="AK668" s="1" t="b">
        <f t="shared" si="177"/>
        <v>0</v>
      </c>
      <c r="AL668" s="1">
        <v>315720</v>
      </c>
      <c r="AM668" s="1" t="s">
        <v>708</v>
      </c>
      <c r="AN668" s="1">
        <v>620</v>
      </c>
      <c r="AO668" s="1">
        <v>649</v>
      </c>
      <c r="AP668" s="7">
        <f t="shared" si="183"/>
        <v>-4.67741935483871</v>
      </c>
      <c r="AQ668" s="1" t="b">
        <f t="shared" si="184"/>
        <v>0</v>
      </c>
      <c r="AR668" s="1">
        <v>315720</v>
      </c>
      <c r="AS668" s="1" t="s">
        <v>708</v>
      </c>
      <c r="AT668" s="4" t="str">
        <f t="shared" si="186"/>
        <v>N</v>
      </c>
      <c r="AU668" s="4" t="str">
        <f t="shared" si="187"/>
        <v>N</v>
      </c>
      <c r="AV668" s="4" t="str">
        <f t="shared" si="188"/>
        <v>N</v>
      </c>
      <c r="AW668" s="4" t="str">
        <f t="shared" si="189"/>
        <v>S</v>
      </c>
      <c r="AX668" s="4" t="str">
        <f t="shared" si="190"/>
        <v>N</v>
      </c>
      <c r="AY668" s="4" t="str">
        <f t="shared" si="191"/>
        <v>Risco Alto</v>
      </c>
    </row>
    <row r="669" spans="1:51" ht="16.5" x14ac:dyDescent="0.3">
      <c r="A669" s="1" t="s">
        <v>1153</v>
      </c>
      <c r="B669" s="1" t="s">
        <v>709</v>
      </c>
      <c r="C669">
        <v>113</v>
      </c>
      <c r="D669" s="5">
        <v>7754</v>
      </c>
      <c r="E669" s="6">
        <f t="shared" si="178"/>
        <v>1.4573123549135929</v>
      </c>
      <c r="F669" s="7">
        <v>90.28</v>
      </c>
      <c r="G669" s="7">
        <v>70.83</v>
      </c>
      <c r="H669" s="7">
        <v>47.22</v>
      </c>
      <c r="I669" s="7">
        <v>83.33</v>
      </c>
      <c r="J669" s="7">
        <v>87.5</v>
      </c>
      <c r="K669" s="7">
        <v>94.44</v>
      </c>
      <c r="L669" s="7">
        <v>87.5</v>
      </c>
      <c r="M669" s="7">
        <v>87.5</v>
      </c>
      <c r="N669" s="1">
        <v>109.72</v>
      </c>
      <c r="O669" s="7">
        <v>83.33</v>
      </c>
      <c r="P669" s="7">
        <v>102.78</v>
      </c>
      <c r="Q669" s="12">
        <f t="shared" si="185"/>
        <v>3</v>
      </c>
      <c r="R669" s="7">
        <f t="shared" si="179"/>
        <v>27.27272727272727</v>
      </c>
      <c r="S669" s="1" t="b">
        <f t="shared" si="180"/>
        <v>1</v>
      </c>
      <c r="T669" s="1">
        <v>315725</v>
      </c>
      <c r="U669" s="1" t="s">
        <v>709</v>
      </c>
      <c r="V669" s="1">
        <v>120</v>
      </c>
      <c r="W669" s="1">
        <v>123</v>
      </c>
      <c r="X669" s="1">
        <v>130</v>
      </c>
      <c r="Y669" s="1">
        <v>134</v>
      </c>
      <c r="Z669" s="1">
        <v>130</v>
      </c>
      <c r="AA669" s="1">
        <v>134</v>
      </c>
      <c r="AB669" s="7">
        <f t="shared" si="192"/>
        <v>-2.5</v>
      </c>
      <c r="AC669" s="7">
        <f t="shared" si="193"/>
        <v>-3.0769230769230771</v>
      </c>
      <c r="AD669" s="7">
        <f t="shared" si="181"/>
        <v>-3.0769230769230771</v>
      </c>
      <c r="AE669" s="1" t="b">
        <f t="shared" si="176"/>
        <v>0</v>
      </c>
      <c r="AF669" s="1">
        <v>315725</v>
      </c>
      <c r="AG669" s="1" t="s">
        <v>709</v>
      </c>
      <c r="AH669" s="1">
        <v>128</v>
      </c>
      <c r="AI669" s="1">
        <v>123</v>
      </c>
      <c r="AJ669" s="7">
        <f t="shared" si="182"/>
        <v>3.90625</v>
      </c>
      <c r="AK669" s="1" t="b">
        <f t="shared" si="177"/>
        <v>0</v>
      </c>
      <c r="AL669" s="1">
        <v>315725</v>
      </c>
      <c r="AM669" s="1" t="s">
        <v>709</v>
      </c>
      <c r="AN669" s="1">
        <v>130</v>
      </c>
      <c r="AO669" s="1">
        <v>123</v>
      </c>
      <c r="AP669" s="7">
        <f t="shared" si="183"/>
        <v>5.384615384615385</v>
      </c>
      <c r="AQ669" s="1" t="b">
        <f t="shared" si="184"/>
        <v>0</v>
      </c>
      <c r="AR669" s="1">
        <v>315725</v>
      </c>
      <c r="AS669" s="1" t="s">
        <v>709</v>
      </c>
      <c r="AT669" s="4" t="str">
        <f t="shared" si="186"/>
        <v>N</v>
      </c>
      <c r="AU669" s="4" t="str">
        <f t="shared" si="187"/>
        <v>N</v>
      </c>
      <c r="AV669" s="4" t="str">
        <f t="shared" si="188"/>
        <v>N</v>
      </c>
      <c r="AW669" s="4" t="str">
        <f t="shared" si="189"/>
        <v>S</v>
      </c>
      <c r="AX669" s="4" t="str">
        <f t="shared" si="190"/>
        <v>N</v>
      </c>
      <c r="AY669" s="4" t="str">
        <f t="shared" si="191"/>
        <v>Risco Alto</v>
      </c>
    </row>
    <row r="670" spans="1:51" ht="16.5" x14ac:dyDescent="0.3">
      <c r="A670" s="1" t="s">
        <v>1637</v>
      </c>
      <c r="B670" s="1" t="s">
        <v>710</v>
      </c>
      <c r="C670">
        <v>31</v>
      </c>
      <c r="D670" s="5">
        <v>2852</v>
      </c>
      <c r="E670" s="6">
        <f t="shared" si="178"/>
        <v>1.0869565217391304</v>
      </c>
      <c r="F670" s="7">
        <v>82.61</v>
      </c>
      <c r="G670" s="7">
        <v>78.260000000000005</v>
      </c>
      <c r="H670" s="7">
        <v>60.87</v>
      </c>
      <c r="I670" s="7">
        <v>82.61</v>
      </c>
      <c r="J670" s="7">
        <v>100</v>
      </c>
      <c r="K670" s="7">
        <v>82.61</v>
      </c>
      <c r="L670" s="7">
        <v>100</v>
      </c>
      <c r="M670" s="7">
        <v>95.65</v>
      </c>
      <c r="N670" s="1">
        <v>95.65</v>
      </c>
      <c r="O670" s="7">
        <v>91.3</v>
      </c>
      <c r="P670" s="7">
        <v>91.3</v>
      </c>
      <c r="Q670" s="12">
        <f t="shared" si="185"/>
        <v>4</v>
      </c>
      <c r="R670" s="7">
        <f t="shared" si="179"/>
        <v>36.363636363636367</v>
      </c>
      <c r="S670" s="1" t="b">
        <f t="shared" si="180"/>
        <v>1</v>
      </c>
      <c r="T670" s="1">
        <v>315727</v>
      </c>
      <c r="U670" s="1" t="s">
        <v>710</v>
      </c>
      <c r="V670" s="1">
        <v>43</v>
      </c>
      <c r="W670" s="1">
        <v>42</v>
      </c>
      <c r="X670" s="1">
        <v>44</v>
      </c>
      <c r="Y670" s="1">
        <v>47</v>
      </c>
      <c r="Z670" s="1">
        <v>44</v>
      </c>
      <c r="AA670" s="1">
        <v>47</v>
      </c>
      <c r="AB670" s="7">
        <f t="shared" si="192"/>
        <v>2.3255813953488373</v>
      </c>
      <c r="AC670" s="7">
        <f t="shared" si="193"/>
        <v>-6.8181818181818175</v>
      </c>
      <c r="AD670" s="7">
        <f t="shared" si="181"/>
        <v>-6.8181818181818175</v>
      </c>
      <c r="AE670" s="1" t="b">
        <f t="shared" si="176"/>
        <v>0</v>
      </c>
      <c r="AF670" s="1">
        <v>315727</v>
      </c>
      <c r="AG670" s="1" t="s">
        <v>710</v>
      </c>
      <c r="AH670" s="1">
        <v>41</v>
      </c>
      <c r="AI670" s="1">
        <v>35</v>
      </c>
      <c r="AJ670" s="7">
        <f t="shared" si="182"/>
        <v>14.634146341463413</v>
      </c>
      <c r="AK670" s="1" t="b">
        <f t="shared" si="177"/>
        <v>0</v>
      </c>
      <c r="AL670" s="1">
        <v>315727</v>
      </c>
      <c r="AM670" s="1" t="s">
        <v>710</v>
      </c>
      <c r="AN670" s="1">
        <v>45</v>
      </c>
      <c r="AO670" s="1">
        <v>34</v>
      </c>
      <c r="AP670" s="7">
        <f t="shared" si="183"/>
        <v>24.444444444444443</v>
      </c>
      <c r="AQ670" s="1" t="b">
        <f t="shared" si="184"/>
        <v>0</v>
      </c>
      <c r="AR670" s="1">
        <v>315727</v>
      </c>
      <c r="AS670" s="1" t="s">
        <v>710</v>
      </c>
      <c r="AT670" s="4" t="str">
        <f t="shared" si="186"/>
        <v>N</v>
      </c>
      <c r="AU670" s="4" t="str">
        <f t="shared" si="187"/>
        <v>N</v>
      </c>
      <c r="AV670" s="4" t="str">
        <f t="shared" si="188"/>
        <v>N</v>
      </c>
      <c r="AW670" s="4" t="str">
        <f t="shared" si="189"/>
        <v>S</v>
      </c>
      <c r="AX670" s="4" t="str">
        <f t="shared" si="190"/>
        <v>N</v>
      </c>
      <c r="AY670" s="4" t="str">
        <f t="shared" si="191"/>
        <v>Risco Alto</v>
      </c>
    </row>
    <row r="671" spans="1:51" ht="16.5" x14ac:dyDescent="0.3">
      <c r="A671" s="1" t="s">
        <v>1007</v>
      </c>
      <c r="B671" s="1" t="s">
        <v>711</v>
      </c>
      <c r="C671">
        <v>40</v>
      </c>
      <c r="D671" s="5">
        <v>4532</v>
      </c>
      <c r="E671" s="6">
        <f t="shared" si="178"/>
        <v>0.88261253309796994</v>
      </c>
      <c r="F671" s="7">
        <v>121.74</v>
      </c>
      <c r="G671" s="7">
        <v>121.74</v>
      </c>
      <c r="H671" s="7">
        <v>100</v>
      </c>
      <c r="I671" s="7">
        <v>91.3</v>
      </c>
      <c r="J671" s="7">
        <v>91.3</v>
      </c>
      <c r="K671" s="7">
        <v>113.04</v>
      </c>
      <c r="L671" s="7">
        <v>86.96</v>
      </c>
      <c r="M671" s="7">
        <v>86.96</v>
      </c>
      <c r="N671" s="1">
        <v>78.260000000000005</v>
      </c>
      <c r="O671" s="7">
        <v>104.35</v>
      </c>
      <c r="P671" s="7">
        <v>91.3</v>
      </c>
      <c r="Q671" s="12">
        <f t="shared" si="185"/>
        <v>5</v>
      </c>
      <c r="R671" s="7">
        <f t="shared" si="179"/>
        <v>45.454545454545453</v>
      </c>
      <c r="S671" s="1" t="b">
        <f t="shared" si="180"/>
        <v>1</v>
      </c>
      <c r="T671" s="1">
        <v>315730</v>
      </c>
      <c r="U671" s="1" t="s">
        <v>711</v>
      </c>
      <c r="V671" s="1">
        <v>53</v>
      </c>
      <c r="W671" s="1">
        <v>47</v>
      </c>
      <c r="X671" s="1">
        <v>54</v>
      </c>
      <c r="Y671" s="1">
        <v>48</v>
      </c>
      <c r="Z671" s="1">
        <v>54</v>
      </c>
      <c r="AA671" s="1">
        <v>48</v>
      </c>
      <c r="AB671" s="7">
        <f t="shared" si="192"/>
        <v>11.320754716981133</v>
      </c>
      <c r="AC671" s="7">
        <f t="shared" si="193"/>
        <v>11.111111111111111</v>
      </c>
      <c r="AD671" s="7">
        <f t="shared" si="181"/>
        <v>11.111111111111111</v>
      </c>
      <c r="AE671" s="1" t="b">
        <f t="shared" si="176"/>
        <v>0</v>
      </c>
      <c r="AF671" s="1">
        <v>315730</v>
      </c>
      <c r="AG671" s="1" t="s">
        <v>711</v>
      </c>
      <c r="AH671" s="1">
        <v>55</v>
      </c>
      <c r="AI671" s="1">
        <v>42</v>
      </c>
      <c r="AJ671" s="7">
        <f t="shared" si="182"/>
        <v>23.636363636363637</v>
      </c>
      <c r="AK671" s="1" t="b">
        <f t="shared" si="177"/>
        <v>0</v>
      </c>
      <c r="AL671" s="1">
        <v>315730</v>
      </c>
      <c r="AM671" s="1" t="s">
        <v>711</v>
      </c>
      <c r="AN671" s="1">
        <v>55</v>
      </c>
      <c r="AO671" s="1">
        <v>43</v>
      </c>
      <c r="AP671" s="7">
        <f t="shared" si="183"/>
        <v>21.818181818181817</v>
      </c>
      <c r="AQ671" s="1" t="b">
        <f t="shared" si="184"/>
        <v>0</v>
      </c>
      <c r="AR671" s="1">
        <v>315730</v>
      </c>
      <c r="AS671" s="1" t="s">
        <v>711</v>
      </c>
      <c r="AT671" s="4" t="str">
        <f t="shared" si="186"/>
        <v>N</v>
      </c>
      <c r="AU671" s="4" t="str">
        <f t="shared" si="187"/>
        <v>N</v>
      </c>
      <c r="AV671" s="4" t="str">
        <f t="shared" si="188"/>
        <v>N</v>
      </c>
      <c r="AW671" s="4" t="str">
        <f t="shared" si="189"/>
        <v>S</v>
      </c>
      <c r="AX671" s="4" t="str">
        <f t="shared" si="190"/>
        <v>N</v>
      </c>
      <c r="AY671" s="4" t="str">
        <f t="shared" si="191"/>
        <v>Risco Alto</v>
      </c>
    </row>
    <row r="672" spans="1:51" ht="16.5" x14ac:dyDescent="0.3">
      <c r="A672" s="1" t="s">
        <v>2210</v>
      </c>
      <c r="B672" s="1" t="s">
        <v>712</v>
      </c>
      <c r="C672">
        <v>92</v>
      </c>
      <c r="D672" s="5">
        <v>7990</v>
      </c>
      <c r="E672" s="6">
        <f t="shared" si="178"/>
        <v>1.1514392991239049</v>
      </c>
      <c r="F672" s="7">
        <v>123.53</v>
      </c>
      <c r="G672" s="7">
        <v>107.35</v>
      </c>
      <c r="H672" s="7">
        <v>83.82</v>
      </c>
      <c r="I672" s="7">
        <v>120.59</v>
      </c>
      <c r="J672" s="7">
        <v>127.94</v>
      </c>
      <c r="K672" s="7">
        <v>119.12</v>
      </c>
      <c r="L672" s="7">
        <v>127.94</v>
      </c>
      <c r="M672" s="7">
        <v>126.47</v>
      </c>
      <c r="N672" s="1">
        <v>125</v>
      </c>
      <c r="O672" s="7">
        <v>114.71</v>
      </c>
      <c r="P672" s="7">
        <v>117.65</v>
      </c>
      <c r="Q672" s="12">
        <f t="shared" si="185"/>
        <v>10</v>
      </c>
      <c r="R672" s="7">
        <f t="shared" si="179"/>
        <v>90.909090909090907</v>
      </c>
      <c r="S672" s="1" t="b">
        <f t="shared" si="180"/>
        <v>1</v>
      </c>
      <c r="T672" s="1">
        <v>315733</v>
      </c>
      <c r="U672" s="1" t="s">
        <v>712</v>
      </c>
      <c r="V672" s="1">
        <v>134</v>
      </c>
      <c r="W672" s="1">
        <v>126</v>
      </c>
      <c r="X672" s="1">
        <v>134</v>
      </c>
      <c r="Y672" s="1">
        <v>133</v>
      </c>
      <c r="Z672" s="1">
        <v>132</v>
      </c>
      <c r="AA672" s="1">
        <v>130</v>
      </c>
      <c r="AB672" s="7">
        <f t="shared" si="192"/>
        <v>5.9701492537313428</v>
      </c>
      <c r="AC672" s="7">
        <f t="shared" si="193"/>
        <v>0.74626865671641784</v>
      </c>
      <c r="AD672" s="7">
        <f t="shared" si="181"/>
        <v>1.5151515151515151</v>
      </c>
      <c r="AE672" s="1" t="b">
        <f t="shared" si="176"/>
        <v>0</v>
      </c>
      <c r="AF672" s="1">
        <v>315733</v>
      </c>
      <c r="AG672" s="1" t="s">
        <v>712</v>
      </c>
      <c r="AH672" s="1">
        <v>136</v>
      </c>
      <c r="AI672" s="1">
        <v>124</v>
      </c>
      <c r="AJ672" s="7">
        <f t="shared" si="182"/>
        <v>8.8235294117647065</v>
      </c>
      <c r="AK672" s="1" t="b">
        <f t="shared" si="177"/>
        <v>0</v>
      </c>
      <c r="AL672" s="1">
        <v>315733</v>
      </c>
      <c r="AM672" s="1" t="s">
        <v>712</v>
      </c>
      <c r="AN672" s="1">
        <v>135</v>
      </c>
      <c r="AO672" s="1">
        <v>110</v>
      </c>
      <c r="AP672" s="7">
        <f t="shared" si="183"/>
        <v>18.518518518518519</v>
      </c>
      <c r="AQ672" s="1" t="b">
        <f t="shared" si="184"/>
        <v>0</v>
      </c>
      <c r="AR672" s="1">
        <v>315733</v>
      </c>
      <c r="AS672" s="1" t="s">
        <v>712</v>
      </c>
      <c r="AT672" s="4" t="str">
        <f t="shared" si="186"/>
        <v>N</v>
      </c>
      <c r="AU672" s="4" t="str">
        <f t="shared" si="187"/>
        <v>S</v>
      </c>
      <c r="AV672" s="4" t="str">
        <f t="shared" si="188"/>
        <v>N</v>
      </c>
      <c r="AW672" s="4" t="str">
        <f t="shared" si="189"/>
        <v>N</v>
      </c>
      <c r="AX672" s="4" t="str">
        <f t="shared" si="190"/>
        <v>N</v>
      </c>
      <c r="AY672" s="4" t="str">
        <f t="shared" si="191"/>
        <v>Risco Baixo</v>
      </c>
    </row>
    <row r="673" spans="1:51" ht="16.5" x14ac:dyDescent="0.3">
      <c r="A673" s="1" t="s">
        <v>1840</v>
      </c>
      <c r="B673" s="1" t="s">
        <v>713</v>
      </c>
      <c r="C673">
        <v>45</v>
      </c>
      <c r="D673" s="5">
        <v>4336</v>
      </c>
      <c r="E673" s="6">
        <f t="shared" si="178"/>
        <v>1.0378228782287824</v>
      </c>
      <c r="F673" s="7">
        <v>2.86</v>
      </c>
      <c r="G673" s="7">
        <v>22.86</v>
      </c>
      <c r="H673" s="7">
        <v>2.86</v>
      </c>
      <c r="I673" s="7">
        <v>28.57</v>
      </c>
      <c r="J673" s="7">
        <v>54.29</v>
      </c>
      <c r="K673" s="7">
        <v>31.43</v>
      </c>
      <c r="L673" s="7">
        <v>37.14</v>
      </c>
      <c r="M673" s="7">
        <v>37.14</v>
      </c>
      <c r="N673" s="1">
        <v>42.86</v>
      </c>
      <c r="O673" s="7">
        <v>45.71</v>
      </c>
      <c r="P673" s="7">
        <v>42.86</v>
      </c>
      <c r="Q673" s="12">
        <f t="shared" si="185"/>
        <v>0</v>
      </c>
      <c r="R673" s="7">
        <f t="shared" si="179"/>
        <v>0</v>
      </c>
      <c r="S673" s="1" t="b">
        <f t="shared" si="180"/>
        <v>1</v>
      </c>
      <c r="T673" s="1">
        <v>315737</v>
      </c>
      <c r="U673" s="1" t="s">
        <v>713</v>
      </c>
      <c r="V673" s="1">
        <v>40</v>
      </c>
      <c r="W673" s="1">
        <v>42</v>
      </c>
      <c r="X673" s="1">
        <v>44</v>
      </c>
      <c r="Y673" s="1">
        <v>42</v>
      </c>
      <c r="Z673" s="1">
        <v>44</v>
      </c>
      <c r="AA673" s="1">
        <v>42</v>
      </c>
      <c r="AB673" s="7">
        <f t="shared" si="192"/>
        <v>-5</v>
      </c>
      <c r="AC673" s="7">
        <f t="shared" si="193"/>
        <v>4.5454545454545459</v>
      </c>
      <c r="AD673" s="7">
        <f t="shared" si="181"/>
        <v>4.5454545454545459</v>
      </c>
      <c r="AE673" s="1" t="b">
        <f t="shared" si="176"/>
        <v>0</v>
      </c>
      <c r="AF673" s="1">
        <v>315737</v>
      </c>
      <c r="AG673" s="1" t="s">
        <v>713</v>
      </c>
      <c r="AH673" s="1">
        <v>41</v>
      </c>
      <c r="AI673" s="1">
        <v>46</v>
      </c>
      <c r="AJ673" s="7">
        <f t="shared" si="182"/>
        <v>-12.195121951219512</v>
      </c>
      <c r="AK673" s="1" t="b">
        <f t="shared" si="177"/>
        <v>0</v>
      </c>
      <c r="AL673" s="1">
        <v>315737</v>
      </c>
      <c r="AM673" s="1" t="s">
        <v>713</v>
      </c>
      <c r="AN673" s="1">
        <v>43</v>
      </c>
      <c r="AO673" s="1">
        <v>43</v>
      </c>
      <c r="AP673" s="7">
        <f t="shared" si="183"/>
        <v>0</v>
      </c>
      <c r="AQ673" s="1" t="b">
        <f t="shared" si="184"/>
        <v>0</v>
      </c>
      <c r="AR673" s="1">
        <v>315737</v>
      </c>
      <c r="AS673" s="1" t="s">
        <v>713</v>
      </c>
      <c r="AT673" s="4" t="str">
        <f t="shared" si="186"/>
        <v>N</v>
      </c>
      <c r="AU673" s="4" t="str">
        <f t="shared" si="187"/>
        <v>N</v>
      </c>
      <c r="AV673" s="4" t="str">
        <f t="shared" si="188"/>
        <v>N</v>
      </c>
      <c r="AW673" s="4" t="str">
        <f t="shared" si="189"/>
        <v>S</v>
      </c>
      <c r="AX673" s="4" t="str">
        <f t="shared" si="190"/>
        <v>N</v>
      </c>
      <c r="AY673" s="4" t="str">
        <f t="shared" si="191"/>
        <v>Risco Alto</v>
      </c>
    </row>
    <row r="674" spans="1:51" ht="16.5" x14ac:dyDescent="0.3">
      <c r="A674" s="1" t="s">
        <v>2053</v>
      </c>
      <c r="B674" s="1" t="s">
        <v>714</v>
      </c>
      <c r="C674">
        <v>44</v>
      </c>
      <c r="D674" s="5">
        <v>4934</v>
      </c>
      <c r="E674" s="6">
        <f t="shared" si="178"/>
        <v>0.89177138224564245</v>
      </c>
      <c r="F674" s="7">
        <v>171.43</v>
      </c>
      <c r="G674" s="7">
        <v>100</v>
      </c>
      <c r="H674" s="7">
        <v>150</v>
      </c>
      <c r="I674" s="7">
        <v>67.86</v>
      </c>
      <c r="J674" s="7">
        <v>67.86</v>
      </c>
      <c r="K674" s="7">
        <v>117.86</v>
      </c>
      <c r="L674" s="7">
        <v>67.86</v>
      </c>
      <c r="M674" s="7">
        <v>67.86</v>
      </c>
      <c r="N674" s="1">
        <v>125</v>
      </c>
      <c r="O674" s="7">
        <v>107.14</v>
      </c>
      <c r="P674" s="7">
        <v>103.57</v>
      </c>
      <c r="Q674" s="12">
        <f t="shared" si="185"/>
        <v>7</v>
      </c>
      <c r="R674" s="7">
        <f t="shared" si="179"/>
        <v>63.636363636363633</v>
      </c>
      <c r="S674" s="1" t="b">
        <f t="shared" si="180"/>
        <v>1</v>
      </c>
      <c r="T674" s="1">
        <v>315740</v>
      </c>
      <c r="U674" s="1" t="s">
        <v>714</v>
      </c>
      <c r="V674" s="1">
        <v>54</v>
      </c>
      <c r="W674" s="1">
        <v>62</v>
      </c>
      <c r="X674" s="1">
        <v>54</v>
      </c>
      <c r="Y674" s="1">
        <v>62</v>
      </c>
      <c r="Z674" s="1">
        <v>54</v>
      </c>
      <c r="AA674" s="1">
        <v>62</v>
      </c>
      <c r="AB674" s="7">
        <f t="shared" si="192"/>
        <v>-14.814814814814813</v>
      </c>
      <c r="AC674" s="7">
        <f t="shared" si="193"/>
        <v>-14.814814814814813</v>
      </c>
      <c r="AD674" s="7">
        <f t="shared" si="181"/>
        <v>-14.814814814814813</v>
      </c>
      <c r="AE674" s="1" t="b">
        <f t="shared" si="176"/>
        <v>0</v>
      </c>
      <c r="AF674" s="1">
        <v>315740</v>
      </c>
      <c r="AG674" s="1" t="s">
        <v>714</v>
      </c>
      <c r="AH674" s="1">
        <v>54</v>
      </c>
      <c r="AI674" s="1">
        <v>59</v>
      </c>
      <c r="AJ674" s="7">
        <f t="shared" si="182"/>
        <v>-9.2592592592592595</v>
      </c>
      <c r="AK674" s="1" t="b">
        <f t="shared" si="177"/>
        <v>0</v>
      </c>
      <c r="AL674" s="1">
        <v>315740</v>
      </c>
      <c r="AM674" s="1" t="s">
        <v>714</v>
      </c>
      <c r="AN674" s="1">
        <v>54</v>
      </c>
      <c r="AO674" s="1">
        <v>58</v>
      </c>
      <c r="AP674" s="7">
        <f t="shared" si="183"/>
        <v>-7.4074074074074066</v>
      </c>
      <c r="AQ674" s="1" t="b">
        <f t="shared" si="184"/>
        <v>0</v>
      </c>
      <c r="AR674" s="1">
        <v>315740</v>
      </c>
      <c r="AS674" s="1" t="s">
        <v>714</v>
      </c>
      <c r="AT674" s="4" t="str">
        <f t="shared" si="186"/>
        <v>N</v>
      </c>
      <c r="AU674" s="4" t="str">
        <f t="shared" si="187"/>
        <v>N</v>
      </c>
      <c r="AV674" s="4" t="str">
        <f t="shared" si="188"/>
        <v>N</v>
      </c>
      <c r="AW674" s="4" t="str">
        <f t="shared" si="189"/>
        <v>S</v>
      </c>
      <c r="AX674" s="4" t="str">
        <f t="shared" si="190"/>
        <v>N</v>
      </c>
      <c r="AY674" s="4" t="str">
        <f t="shared" si="191"/>
        <v>Risco Alto</v>
      </c>
    </row>
    <row r="675" spans="1:51" ht="16.5" x14ac:dyDescent="0.3">
      <c r="A675" s="1" t="s">
        <v>1418</v>
      </c>
      <c r="B675" s="1" t="s">
        <v>715</v>
      </c>
      <c r="C675">
        <v>55</v>
      </c>
      <c r="D675" s="5">
        <v>4552</v>
      </c>
      <c r="E675" s="6">
        <f t="shared" si="178"/>
        <v>1.2082601054481545</v>
      </c>
      <c r="F675" s="7">
        <v>36.17</v>
      </c>
      <c r="G675" s="7">
        <v>61.7</v>
      </c>
      <c r="H675" s="7">
        <v>21.28</v>
      </c>
      <c r="I675" s="7">
        <v>85.11</v>
      </c>
      <c r="J675" s="7">
        <v>78.72</v>
      </c>
      <c r="K675" s="7">
        <v>78.72</v>
      </c>
      <c r="L675" s="7">
        <v>78.72</v>
      </c>
      <c r="M675" s="7">
        <v>78.72</v>
      </c>
      <c r="N675" s="1">
        <v>102.13</v>
      </c>
      <c r="O675" s="7">
        <v>74.47</v>
      </c>
      <c r="P675" s="7">
        <v>104.26</v>
      </c>
      <c r="Q675" s="12">
        <f t="shared" si="185"/>
        <v>2</v>
      </c>
      <c r="R675" s="7">
        <f t="shared" si="179"/>
        <v>18.181818181818183</v>
      </c>
      <c r="S675" s="1" t="b">
        <f t="shared" si="180"/>
        <v>1</v>
      </c>
      <c r="T675" s="1">
        <v>315750</v>
      </c>
      <c r="U675" s="1" t="s">
        <v>715</v>
      </c>
      <c r="V675" s="1">
        <v>59</v>
      </c>
      <c r="W675" s="1">
        <v>66</v>
      </c>
      <c r="X675" s="1">
        <v>62</v>
      </c>
      <c r="Y675" s="1">
        <v>66</v>
      </c>
      <c r="Z675" s="1">
        <v>62</v>
      </c>
      <c r="AA675" s="1">
        <v>66</v>
      </c>
      <c r="AB675" s="7">
        <f t="shared" si="192"/>
        <v>-11.864406779661017</v>
      </c>
      <c r="AC675" s="7">
        <f t="shared" si="193"/>
        <v>-6.4516129032258061</v>
      </c>
      <c r="AD675" s="7">
        <f t="shared" si="181"/>
        <v>-6.4516129032258061</v>
      </c>
      <c r="AE675" s="1" t="b">
        <f t="shared" si="176"/>
        <v>0</v>
      </c>
      <c r="AF675" s="1">
        <v>315750</v>
      </c>
      <c r="AG675" s="1" t="s">
        <v>715</v>
      </c>
      <c r="AH675" s="1">
        <v>61</v>
      </c>
      <c r="AI675" s="1">
        <v>75</v>
      </c>
      <c r="AJ675" s="7">
        <f t="shared" si="182"/>
        <v>-22.950819672131146</v>
      </c>
      <c r="AK675" s="1" t="b">
        <f t="shared" si="177"/>
        <v>0</v>
      </c>
      <c r="AL675" s="1">
        <v>315750</v>
      </c>
      <c r="AM675" s="1" t="s">
        <v>715</v>
      </c>
      <c r="AN675" s="1">
        <v>62</v>
      </c>
      <c r="AO675" s="1">
        <v>74</v>
      </c>
      <c r="AP675" s="7">
        <f t="shared" si="183"/>
        <v>-19.35483870967742</v>
      </c>
      <c r="AQ675" s="1" t="b">
        <f t="shared" si="184"/>
        <v>0</v>
      </c>
      <c r="AR675" s="1">
        <v>315750</v>
      </c>
      <c r="AS675" s="1" t="s">
        <v>715</v>
      </c>
      <c r="AT675" s="4" t="str">
        <f t="shared" si="186"/>
        <v>N</v>
      </c>
      <c r="AU675" s="4" t="str">
        <f t="shared" si="187"/>
        <v>N</v>
      </c>
      <c r="AV675" s="4" t="str">
        <f t="shared" si="188"/>
        <v>N</v>
      </c>
      <c r="AW675" s="4" t="str">
        <f t="shared" si="189"/>
        <v>S</v>
      </c>
      <c r="AX675" s="4" t="str">
        <f t="shared" si="190"/>
        <v>N</v>
      </c>
      <c r="AY675" s="4" t="str">
        <f t="shared" si="191"/>
        <v>Risco Alto</v>
      </c>
    </row>
    <row r="676" spans="1:51" ht="16.5" x14ac:dyDescent="0.3">
      <c r="A676" s="1" t="s">
        <v>2009</v>
      </c>
      <c r="B676" s="1" t="s">
        <v>716</v>
      </c>
      <c r="C676">
        <v>43</v>
      </c>
      <c r="D676" s="5">
        <v>3935</v>
      </c>
      <c r="E676" s="6">
        <f t="shared" si="178"/>
        <v>1.0927573062261755</v>
      </c>
      <c r="F676" s="7">
        <v>32.26</v>
      </c>
      <c r="G676" s="7">
        <v>58.06</v>
      </c>
      <c r="H676" s="7">
        <v>32.26</v>
      </c>
      <c r="I676" s="7">
        <v>45.16</v>
      </c>
      <c r="J676" s="7">
        <v>32.26</v>
      </c>
      <c r="K676" s="7">
        <v>58.06</v>
      </c>
      <c r="L676" s="7">
        <v>32.26</v>
      </c>
      <c r="M676" s="7">
        <v>35.479999999999997</v>
      </c>
      <c r="N676" s="1">
        <v>32.26</v>
      </c>
      <c r="O676" s="7">
        <v>35.479999999999997</v>
      </c>
      <c r="P676" s="7">
        <v>51.61</v>
      </c>
      <c r="Q676" s="12">
        <f t="shared" si="185"/>
        <v>0</v>
      </c>
      <c r="R676" s="7">
        <f t="shared" si="179"/>
        <v>0</v>
      </c>
      <c r="S676" s="1" t="b">
        <f t="shared" si="180"/>
        <v>1</v>
      </c>
      <c r="T676" s="1">
        <v>315760</v>
      </c>
      <c r="U676" s="1" t="s">
        <v>716</v>
      </c>
      <c r="V676" s="1">
        <v>49</v>
      </c>
      <c r="W676" s="1">
        <v>46</v>
      </c>
      <c r="X676" s="1">
        <v>51</v>
      </c>
      <c r="Y676" s="1">
        <v>47</v>
      </c>
      <c r="Z676" s="1">
        <v>51</v>
      </c>
      <c r="AA676" s="1">
        <v>47</v>
      </c>
      <c r="AB676" s="7">
        <f t="shared" si="192"/>
        <v>6.1224489795918364</v>
      </c>
      <c r="AC676" s="7">
        <f t="shared" si="193"/>
        <v>7.8431372549019605</v>
      </c>
      <c r="AD676" s="7">
        <f t="shared" si="181"/>
        <v>7.8431372549019605</v>
      </c>
      <c r="AE676" s="1" t="b">
        <f t="shared" si="176"/>
        <v>0</v>
      </c>
      <c r="AF676" s="1">
        <v>315760</v>
      </c>
      <c r="AG676" s="1" t="s">
        <v>716</v>
      </c>
      <c r="AH676" s="1">
        <v>51</v>
      </c>
      <c r="AI676" s="1">
        <v>50</v>
      </c>
      <c r="AJ676" s="7">
        <f t="shared" si="182"/>
        <v>1.9607843137254901</v>
      </c>
      <c r="AK676" s="1" t="b">
        <f t="shared" si="177"/>
        <v>0</v>
      </c>
      <c r="AL676" s="1">
        <v>315760</v>
      </c>
      <c r="AM676" s="1" t="s">
        <v>716</v>
      </c>
      <c r="AN676" s="1">
        <v>52</v>
      </c>
      <c r="AO676" s="1">
        <v>50</v>
      </c>
      <c r="AP676" s="7">
        <f t="shared" si="183"/>
        <v>3.8461538461538463</v>
      </c>
      <c r="AQ676" s="1" t="b">
        <f t="shared" si="184"/>
        <v>0</v>
      </c>
      <c r="AR676" s="1">
        <v>315760</v>
      </c>
      <c r="AS676" s="1" t="s">
        <v>716</v>
      </c>
      <c r="AT676" s="4" t="str">
        <f t="shared" si="186"/>
        <v>N</v>
      </c>
      <c r="AU676" s="4" t="str">
        <f t="shared" si="187"/>
        <v>N</v>
      </c>
      <c r="AV676" s="4" t="str">
        <f t="shared" si="188"/>
        <v>N</v>
      </c>
      <c r="AW676" s="4" t="str">
        <f t="shared" si="189"/>
        <v>S</v>
      </c>
      <c r="AX676" s="4" t="str">
        <f t="shared" si="190"/>
        <v>N</v>
      </c>
      <c r="AY676" s="4" t="str">
        <f t="shared" si="191"/>
        <v>Risco Alto</v>
      </c>
    </row>
    <row r="677" spans="1:51" ht="16.5" x14ac:dyDescent="0.3">
      <c r="A677" s="1" t="s">
        <v>2342</v>
      </c>
      <c r="B677" s="1" t="s">
        <v>717</v>
      </c>
      <c r="C677">
        <v>95</v>
      </c>
      <c r="D677" s="5">
        <v>6101</v>
      </c>
      <c r="E677" s="6">
        <f t="shared" si="178"/>
        <v>1.5571217833142108</v>
      </c>
      <c r="F677" s="7">
        <v>58.23</v>
      </c>
      <c r="G677" s="7">
        <v>68.349999999999994</v>
      </c>
      <c r="H677" s="7">
        <v>51.9</v>
      </c>
      <c r="I677" s="7">
        <v>74.680000000000007</v>
      </c>
      <c r="J677" s="7">
        <v>73.42</v>
      </c>
      <c r="K677" s="7">
        <v>67.09</v>
      </c>
      <c r="L677" s="7">
        <v>73.42</v>
      </c>
      <c r="M677" s="7">
        <v>73.42</v>
      </c>
      <c r="N677" s="1">
        <v>78.48</v>
      </c>
      <c r="O677" s="7">
        <v>79.75</v>
      </c>
      <c r="P677" s="7">
        <v>72.150000000000006</v>
      </c>
      <c r="Q677" s="12">
        <f t="shared" si="185"/>
        <v>0</v>
      </c>
      <c r="R677" s="7">
        <f t="shared" si="179"/>
        <v>0</v>
      </c>
      <c r="S677" s="1" t="b">
        <f t="shared" si="180"/>
        <v>1</v>
      </c>
      <c r="T677" s="1">
        <v>315765</v>
      </c>
      <c r="U677" s="1" t="s">
        <v>717</v>
      </c>
      <c r="V677" s="1">
        <v>104</v>
      </c>
      <c r="W677" s="1">
        <v>102</v>
      </c>
      <c r="X677" s="1">
        <v>112</v>
      </c>
      <c r="Y677" s="1">
        <v>100</v>
      </c>
      <c r="Z677" s="1">
        <v>112</v>
      </c>
      <c r="AA677" s="1">
        <v>100</v>
      </c>
      <c r="AB677" s="7">
        <f t="shared" si="192"/>
        <v>1.9230769230769231</v>
      </c>
      <c r="AC677" s="7">
        <f t="shared" si="193"/>
        <v>10.714285714285714</v>
      </c>
      <c r="AD677" s="7">
        <f t="shared" si="181"/>
        <v>10.714285714285714</v>
      </c>
      <c r="AE677" s="1" t="b">
        <f t="shared" si="176"/>
        <v>0</v>
      </c>
      <c r="AF677" s="1">
        <v>315765</v>
      </c>
      <c r="AG677" s="1" t="s">
        <v>717</v>
      </c>
      <c r="AH677" s="1">
        <v>108</v>
      </c>
      <c r="AI677" s="1">
        <v>96</v>
      </c>
      <c r="AJ677" s="7">
        <f t="shared" si="182"/>
        <v>11.111111111111111</v>
      </c>
      <c r="AK677" s="1" t="b">
        <f t="shared" si="177"/>
        <v>0</v>
      </c>
      <c r="AL677" s="1">
        <v>315765</v>
      </c>
      <c r="AM677" s="1" t="s">
        <v>717</v>
      </c>
      <c r="AN677" s="1">
        <v>112</v>
      </c>
      <c r="AO677" s="1">
        <v>98</v>
      </c>
      <c r="AP677" s="7">
        <f t="shared" si="183"/>
        <v>12.5</v>
      </c>
      <c r="AQ677" s="1" t="b">
        <f t="shared" si="184"/>
        <v>0</v>
      </c>
      <c r="AR677" s="1">
        <v>315765</v>
      </c>
      <c r="AS677" s="1" t="s">
        <v>717</v>
      </c>
      <c r="AT677" s="4" t="str">
        <f t="shared" si="186"/>
        <v>N</v>
      </c>
      <c r="AU677" s="4" t="str">
        <f t="shared" si="187"/>
        <v>N</v>
      </c>
      <c r="AV677" s="4" t="str">
        <f t="shared" si="188"/>
        <v>N</v>
      </c>
      <c r="AW677" s="4" t="str">
        <f t="shared" si="189"/>
        <v>S</v>
      </c>
      <c r="AX677" s="4" t="str">
        <f t="shared" si="190"/>
        <v>N</v>
      </c>
      <c r="AY677" s="4" t="str">
        <f t="shared" si="191"/>
        <v>Risco Alto</v>
      </c>
    </row>
    <row r="678" spans="1:51" ht="16.5" x14ac:dyDescent="0.3">
      <c r="A678" s="1" t="s">
        <v>2460</v>
      </c>
      <c r="B678" s="1" t="s">
        <v>718</v>
      </c>
      <c r="C678">
        <v>187</v>
      </c>
      <c r="D678" s="5">
        <v>11830</v>
      </c>
      <c r="E678" s="6">
        <f t="shared" si="178"/>
        <v>1.5807269653423499</v>
      </c>
      <c r="F678" s="7">
        <v>107.2</v>
      </c>
      <c r="G678" s="7">
        <v>74.400000000000006</v>
      </c>
      <c r="H678" s="7">
        <v>73.599999999999994</v>
      </c>
      <c r="I678" s="7">
        <v>95.2</v>
      </c>
      <c r="J678" s="7">
        <v>88.8</v>
      </c>
      <c r="K678" s="7">
        <v>96</v>
      </c>
      <c r="L678" s="7">
        <v>88</v>
      </c>
      <c r="M678" s="7">
        <v>97.6</v>
      </c>
      <c r="N678" s="1">
        <v>121.6</v>
      </c>
      <c r="O678" s="7">
        <v>107.2</v>
      </c>
      <c r="P678" s="7">
        <v>115.2</v>
      </c>
      <c r="Q678" s="12">
        <f t="shared" si="185"/>
        <v>7</v>
      </c>
      <c r="R678" s="7">
        <f t="shared" si="179"/>
        <v>63.636363636363633</v>
      </c>
      <c r="S678" s="1" t="b">
        <f t="shared" si="180"/>
        <v>1</v>
      </c>
      <c r="T678" s="1">
        <v>315770</v>
      </c>
      <c r="U678" s="1" t="s">
        <v>718</v>
      </c>
      <c r="V678" s="1">
        <v>208</v>
      </c>
      <c r="W678" s="1">
        <v>191</v>
      </c>
      <c r="X678" s="1">
        <v>215</v>
      </c>
      <c r="Y678" s="1">
        <v>201</v>
      </c>
      <c r="Z678" s="1">
        <v>215</v>
      </c>
      <c r="AA678" s="1">
        <v>201</v>
      </c>
      <c r="AB678" s="7">
        <f t="shared" si="192"/>
        <v>8.1730769230769234</v>
      </c>
      <c r="AC678" s="7">
        <f t="shared" si="193"/>
        <v>6.5116279069767442</v>
      </c>
      <c r="AD678" s="7">
        <f t="shared" si="181"/>
        <v>6.5116279069767442</v>
      </c>
      <c r="AE678" s="1" t="b">
        <f t="shared" si="176"/>
        <v>0</v>
      </c>
      <c r="AF678" s="1">
        <v>315770</v>
      </c>
      <c r="AG678" s="1" t="s">
        <v>718</v>
      </c>
      <c r="AH678" s="1">
        <v>214</v>
      </c>
      <c r="AI678" s="1">
        <v>217</v>
      </c>
      <c r="AJ678" s="7">
        <f t="shared" si="182"/>
        <v>-1.4018691588785046</v>
      </c>
      <c r="AK678" s="1" t="b">
        <f t="shared" si="177"/>
        <v>0</v>
      </c>
      <c r="AL678" s="1">
        <v>315770</v>
      </c>
      <c r="AM678" s="1" t="s">
        <v>718</v>
      </c>
      <c r="AN678" s="1">
        <v>215</v>
      </c>
      <c r="AO678" s="1">
        <v>207</v>
      </c>
      <c r="AP678" s="7">
        <f t="shared" si="183"/>
        <v>3.7209302325581395</v>
      </c>
      <c r="AQ678" s="1" t="b">
        <f t="shared" si="184"/>
        <v>0</v>
      </c>
      <c r="AR678" s="1">
        <v>315770</v>
      </c>
      <c r="AS678" s="1" t="s">
        <v>718</v>
      </c>
      <c r="AT678" s="4" t="str">
        <f t="shared" si="186"/>
        <v>N</v>
      </c>
      <c r="AU678" s="4" t="str">
        <f t="shared" si="187"/>
        <v>N</v>
      </c>
      <c r="AV678" s="4" t="str">
        <f t="shared" si="188"/>
        <v>N</v>
      </c>
      <c r="AW678" s="4" t="str">
        <f t="shared" si="189"/>
        <v>S</v>
      </c>
      <c r="AX678" s="4" t="str">
        <f t="shared" si="190"/>
        <v>N</v>
      </c>
      <c r="AY678" s="4" t="str">
        <f t="shared" si="191"/>
        <v>Risco Alto</v>
      </c>
    </row>
    <row r="679" spans="1:51" ht="16.5" x14ac:dyDescent="0.3">
      <c r="A679" s="1" t="s">
        <v>1087</v>
      </c>
      <c r="B679" s="1" t="s">
        <v>719</v>
      </c>
      <c r="C679">
        <v>3007</v>
      </c>
      <c r="D679" s="5">
        <v>205666</v>
      </c>
      <c r="E679" s="6">
        <f t="shared" si="178"/>
        <v>1.4620792936119726</v>
      </c>
      <c r="F679" s="7">
        <v>41.52</v>
      </c>
      <c r="G679" s="7">
        <v>51.56</v>
      </c>
      <c r="H679" s="7">
        <v>36.880000000000003</v>
      </c>
      <c r="I679" s="7">
        <v>67.39</v>
      </c>
      <c r="J679" s="7">
        <v>59.78</v>
      </c>
      <c r="K679" s="7">
        <v>68.459999999999994</v>
      </c>
      <c r="L679" s="7">
        <v>59.64</v>
      </c>
      <c r="M679" s="7">
        <v>61.17</v>
      </c>
      <c r="N679" s="1">
        <v>75.89</v>
      </c>
      <c r="O679" s="7">
        <v>54.85</v>
      </c>
      <c r="P679" s="7">
        <v>66.98</v>
      </c>
      <c r="Q679" s="12">
        <f t="shared" si="185"/>
        <v>0</v>
      </c>
      <c r="R679" s="7">
        <f t="shared" si="179"/>
        <v>0</v>
      </c>
      <c r="S679" s="1" t="b">
        <f t="shared" si="180"/>
        <v>1</v>
      </c>
      <c r="T679" s="1">
        <v>315780</v>
      </c>
      <c r="U679" s="1" t="s">
        <v>719</v>
      </c>
      <c r="V679" s="1">
        <v>2842</v>
      </c>
      <c r="W679" s="1">
        <v>2794</v>
      </c>
      <c r="X679" s="1">
        <v>3013</v>
      </c>
      <c r="Y679" s="1">
        <v>2966</v>
      </c>
      <c r="Z679" s="1">
        <v>3013</v>
      </c>
      <c r="AA679" s="1">
        <v>2966</v>
      </c>
      <c r="AB679" s="7">
        <f t="shared" si="192"/>
        <v>1.6889514426460239</v>
      </c>
      <c r="AC679" s="7">
        <f t="shared" si="193"/>
        <v>1.5599070693660804</v>
      </c>
      <c r="AD679" s="7">
        <f t="shared" si="181"/>
        <v>1.5599070693660804</v>
      </c>
      <c r="AE679" s="1" t="b">
        <f t="shared" si="176"/>
        <v>0</v>
      </c>
      <c r="AF679" s="1">
        <v>315780</v>
      </c>
      <c r="AG679" s="1" t="s">
        <v>719</v>
      </c>
      <c r="AH679" s="1">
        <v>2983</v>
      </c>
      <c r="AI679" s="1">
        <v>2844</v>
      </c>
      <c r="AJ679" s="7">
        <f t="shared" si="182"/>
        <v>4.6597385182701974</v>
      </c>
      <c r="AK679" s="1" t="b">
        <f t="shared" si="177"/>
        <v>0</v>
      </c>
      <c r="AL679" s="1">
        <v>315780</v>
      </c>
      <c r="AM679" s="1" t="s">
        <v>719</v>
      </c>
      <c r="AN679" s="1">
        <v>3013</v>
      </c>
      <c r="AO679" s="1">
        <v>2703</v>
      </c>
      <c r="AP679" s="7">
        <f t="shared" si="183"/>
        <v>10.288748755393296</v>
      </c>
      <c r="AQ679" s="1" t="b">
        <f t="shared" si="184"/>
        <v>0</v>
      </c>
      <c r="AR679" s="1">
        <v>315780</v>
      </c>
      <c r="AS679" s="1" t="s">
        <v>719</v>
      </c>
      <c r="AT679" s="4" t="str">
        <f t="shared" si="186"/>
        <v>N</v>
      </c>
      <c r="AU679" s="4" t="str">
        <f t="shared" si="187"/>
        <v>N</v>
      </c>
      <c r="AV679" s="4" t="str">
        <f t="shared" si="188"/>
        <v>N</v>
      </c>
      <c r="AW679" s="4" t="str">
        <f t="shared" si="189"/>
        <v>N</v>
      </c>
      <c r="AX679" s="4" t="str">
        <f t="shared" si="190"/>
        <v>S</v>
      </c>
      <c r="AY679" s="4" t="str">
        <f t="shared" si="191"/>
        <v>Risco Muito Alto</v>
      </c>
    </row>
    <row r="680" spans="1:51" ht="16.5" x14ac:dyDescent="0.3">
      <c r="A680" s="1" t="s">
        <v>1737</v>
      </c>
      <c r="B680" s="1" t="s">
        <v>720</v>
      </c>
      <c r="C680">
        <v>251</v>
      </c>
      <c r="D680" s="5">
        <v>15207</v>
      </c>
      <c r="E680" s="6">
        <f t="shared" si="178"/>
        <v>1.6505556651542055</v>
      </c>
      <c r="F680" s="7">
        <v>31.74</v>
      </c>
      <c r="G680" s="7">
        <v>66.47</v>
      </c>
      <c r="H680" s="7">
        <v>3.59</v>
      </c>
      <c r="I680" s="7">
        <v>82.04</v>
      </c>
      <c r="J680" s="7">
        <v>86.83</v>
      </c>
      <c r="K680" s="7">
        <v>76.650000000000006</v>
      </c>
      <c r="L680" s="7">
        <v>86.83</v>
      </c>
      <c r="M680" s="7">
        <v>84.43</v>
      </c>
      <c r="N680" s="1">
        <v>97.01</v>
      </c>
      <c r="O680" s="7">
        <v>98.8</v>
      </c>
      <c r="P680" s="7">
        <v>82.63</v>
      </c>
      <c r="Q680" s="12">
        <f t="shared" si="185"/>
        <v>2</v>
      </c>
      <c r="R680" s="7">
        <f t="shared" si="179"/>
        <v>18.181818181818183</v>
      </c>
      <c r="S680" s="1" t="b">
        <f t="shared" si="180"/>
        <v>1</v>
      </c>
      <c r="T680" s="1">
        <v>315790</v>
      </c>
      <c r="U680" s="1" t="s">
        <v>720</v>
      </c>
      <c r="V680" s="1">
        <v>250</v>
      </c>
      <c r="W680" s="1">
        <v>224</v>
      </c>
      <c r="X680" s="1">
        <v>258</v>
      </c>
      <c r="Y680" s="1">
        <v>223</v>
      </c>
      <c r="Z680" s="1">
        <v>258</v>
      </c>
      <c r="AA680" s="1">
        <v>223</v>
      </c>
      <c r="AB680" s="7">
        <f t="shared" si="192"/>
        <v>10.4</v>
      </c>
      <c r="AC680" s="7">
        <f t="shared" si="193"/>
        <v>13.565891472868216</v>
      </c>
      <c r="AD680" s="7">
        <f t="shared" si="181"/>
        <v>13.565891472868216</v>
      </c>
      <c r="AE680" s="1" t="b">
        <f t="shared" si="176"/>
        <v>0</v>
      </c>
      <c r="AF680" s="1">
        <v>315790</v>
      </c>
      <c r="AG680" s="1" t="s">
        <v>720</v>
      </c>
      <c r="AH680" s="1">
        <v>254</v>
      </c>
      <c r="AI680" s="1">
        <v>206</v>
      </c>
      <c r="AJ680" s="7">
        <f t="shared" si="182"/>
        <v>18.897637795275589</v>
      </c>
      <c r="AK680" s="1" t="b">
        <f t="shared" si="177"/>
        <v>0</v>
      </c>
      <c r="AL680" s="1">
        <v>315790</v>
      </c>
      <c r="AM680" s="1" t="s">
        <v>720</v>
      </c>
      <c r="AN680" s="1">
        <v>254</v>
      </c>
      <c r="AO680" s="1">
        <v>206</v>
      </c>
      <c r="AP680" s="7">
        <f t="shared" si="183"/>
        <v>18.897637795275589</v>
      </c>
      <c r="AQ680" s="1" t="b">
        <f t="shared" si="184"/>
        <v>0</v>
      </c>
      <c r="AR680" s="1">
        <v>315790</v>
      </c>
      <c r="AS680" s="1" t="s">
        <v>720</v>
      </c>
      <c r="AT680" s="4" t="str">
        <f t="shared" si="186"/>
        <v>N</v>
      </c>
      <c r="AU680" s="4" t="str">
        <f t="shared" si="187"/>
        <v>N</v>
      </c>
      <c r="AV680" s="4" t="str">
        <f t="shared" si="188"/>
        <v>N</v>
      </c>
      <c r="AW680" s="4" t="str">
        <f t="shared" si="189"/>
        <v>S</v>
      </c>
      <c r="AX680" s="4" t="str">
        <f t="shared" si="190"/>
        <v>N</v>
      </c>
      <c r="AY680" s="4" t="str">
        <f t="shared" si="191"/>
        <v>Risco Alto</v>
      </c>
    </row>
    <row r="681" spans="1:51" ht="16.5" x14ac:dyDescent="0.3">
      <c r="A681" s="1" t="s">
        <v>1488</v>
      </c>
      <c r="B681" s="1" t="s">
        <v>721</v>
      </c>
      <c r="C681">
        <v>143</v>
      </c>
      <c r="D681" s="5">
        <v>10584</v>
      </c>
      <c r="E681" s="6">
        <f t="shared" si="178"/>
        <v>1.3510959939531368</v>
      </c>
      <c r="F681" s="7">
        <v>76.239999999999995</v>
      </c>
      <c r="G681" s="7">
        <v>71.290000000000006</v>
      </c>
      <c r="H681" s="7">
        <v>3.96</v>
      </c>
      <c r="I681" s="7">
        <v>79.209999999999994</v>
      </c>
      <c r="J681" s="7">
        <v>72.28</v>
      </c>
      <c r="K681" s="7">
        <v>83.17</v>
      </c>
      <c r="L681" s="7">
        <v>72.28</v>
      </c>
      <c r="M681" s="7">
        <v>81.19</v>
      </c>
      <c r="N681" s="1">
        <v>102.97</v>
      </c>
      <c r="O681" s="7">
        <v>86.14</v>
      </c>
      <c r="P681" s="7">
        <v>85.15</v>
      </c>
      <c r="Q681" s="12">
        <f t="shared" si="185"/>
        <v>1</v>
      </c>
      <c r="R681" s="7">
        <f t="shared" si="179"/>
        <v>9.0909090909090917</v>
      </c>
      <c r="S681" s="1" t="b">
        <f t="shared" si="180"/>
        <v>1</v>
      </c>
      <c r="T681" s="1">
        <v>315800</v>
      </c>
      <c r="U681" s="1" t="s">
        <v>721</v>
      </c>
      <c r="V681" s="1">
        <v>139</v>
      </c>
      <c r="W681" s="1">
        <v>143</v>
      </c>
      <c r="X681" s="1">
        <v>141</v>
      </c>
      <c r="Y681" s="1">
        <v>148</v>
      </c>
      <c r="Z681" s="1">
        <v>141</v>
      </c>
      <c r="AA681" s="1">
        <v>148</v>
      </c>
      <c r="AB681" s="7">
        <f t="shared" si="192"/>
        <v>-2.877697841726619</v>
      </c>
      <c r="AC681" s="7">
        <f t="shared" si="193"/>
        <v>-4.9645390070921991</v>
      </c>
      <c r="AD681" s="7">
        <f t="shared" si="181"/>
        <v>-4.9645390070921991</v>
      </c>
      <c r="AE681" s="1" t="b">
        <f t="shared" si="176"/>
        <v>0</v>
      </c>
      <c r="AF681" s="1">
        <v>315800</v>
      </c>
      <c r="AG681" s="1" t="s">
        <v>721</v>
      </c>
      <c r="AH681" s="1">
        <v>138</v>
      </c>
      <c r="AI681" s="1">
        <v>157</v>
      </c>
      <c r="AJ681" s="7">
        <f t="shared" si="182"/>
        <v>-13.768115942028986</v>
      </c>
      <c r="AK681" s="1" t="b">
        <f t="shared" si="177"/>
        <v>0</v>
      </c>
      <c r="AL681" s="1">
        <v>315800</v>
      </c>
      <c r="AM681" s="1" t="s">
        <v>721</v>
      </c>
      <c r="AN681" s="1">
        <v>137</v>
      </c>
      <c r="AO681" s="1">
        <v>88</v>
      </c>
      <c r="AP681" s="7">
        <f t="shared" si="183"/>
        <v>35.766423357664237</v>
      </c>
      <c r="AQ681" s="1" t="b">
        <f t="shared" si="184"/>
        <v>0</v>
      </c>
      <c r="AR681" s="1">
        <v>315800</v>
      </c>
      <c r="AS681" s="1" t="s">
        <v>721</v>
      </c>
      <c r="AT681" s="4" t="str">
        <f t="shared" si="186"/>
        <v>N</v>
      </c>
      <c r="AU681" s="4" t="str">
        <f t="shared" si="187"/>
        <v>N</v>
      </c>
      <c r="AV681" s="4" t="str">
        <f t="shared" si="188"/>
        <v>N</v>
      </c>
      <c r="AW681" s="4" t="str">
        <f t="shared" si="189"/>
        <v>S</v>
      </c>
      <c r="AX681" s="4" t="str">
        <f t="shared" si="190"/>
        <v>N</v>
      </c>
      <c r="AY681" s="4" t="str">
        <f t="shared" si="191"/>
        <v>Risco Alto</v>
      </c>
    </row>
    <row r="682" spans="1:51" ht="16.5" x14ac:dyDescent="0.3">
      <c r="A682" s="1" t="s">
        <v>1995</v>
      </c>
      <c r="B682" s="1" t="s">
        <v>722</v>
      </c>
      <c r="C682">
        <v>47</v>
      </c>
      <c r="D682" s="5">
        <v>5261</v>
      </c>
      <c r="E682" s="6">
        <f t="shared" si="178"/>
        <v>0.89336628017487163</v>
      </c>
      <c r="F682" s="7">
        <v>93.55</v>
      </c>
      <c r="G682" s="7">
        <v>109.68</v>
      </c>
      <c r="H682" s="7">
        <v>61.29</v>
      </c>
      <c r="I682" s="7">
        <v>109.68</v>
      </c>
      <c r="J682" s="7">
        <v>100</v>
      </c>
      <c r="K682" s="7">
        <v>106.45</v>
      </c>
      <c r="L682" s="7">
        <v>100</v>
      </c>
      <c r="M682" s="7">
        <v>103.23</v>
      </c>
      <c r="N682" s="1">
        <v>106.45</v>
      </c>
      <c r="O682" s="7">
        <v>87.1</v>
      </c>
      <c r="P682" s="7">
        <v>96.77</v>
      </c>
      <c r="Q682" s="12">
        <f t="shared" si="185"/>
        <v>9</v>
      </c>
      <c r="R682" s="7">
        <f t="shared" si="179"/>
        <v>81.818181818181827</v>
      </c>
      <c r="S682" s="1" t="b">
        <f t="shared" si="180"/>
        <v>1</v>
      </c>
      <c r="T682" s="1">
        <v>315810</v>
      </c>
      <c r="U682" s="1" t="s">
        <v>722</v>
      </c>
      <c r="V682" s="1">
        <v>55</v>
      </c>
      <c r="W682" s="1">
        <v>53</v>
      </c>
      <c r="X682" s="1">
        <v>61</v>
      </c>
      <c r="Y682" s="1">
        <v>58</v>
      </c>
      <c r="Z682" s="1">
        <v>61</v>
      </c>
      <c r="AA682" s="1">
        <v>58</v>
      </c>
      <c r="AB682" s="7">
        <f t="shared" si="192"/>
        <v>3.6363636363636362</v>
      </c>
      <c r="AC682" s="7">
        <f t="shared" si="193"/>
        <v>4.918032786885246</v>
      </c>
      <c r="AD682" s="7">
        <f t="shared" si="181"/>
        <v>4.918032786885246</v>
      </c>
      <c r="AE682" s="1" t="b">
        <f t="shared" si="176"/>
        <v>0</v>
      </c>
      <c r="AF682" s="1">
        <v>315810</v>
      </c>
      <c r="AG682" s="1" t="s">
        <v>722</v>
      </c>
      <c r="AH682" s="1">
        <v>58</v>
      </c>
      <c r="AI682" s="1">
        <v>55</v>
      </c>
      <c r="AJ682" s="7">
        <f t="shared" si="182"/>
        <v>5.1724137931034484</v>
      </c>
      <c r="AK682" s="1" t="b">
        <f t="shared" si="177"/>
        <v>0</v>
      </c>
      <c r="AL682" s="1">
        <v>315810</v>
      </c>
      <c r="AM682" s="1" t="s">
        <v>722</v>
      </c>
      <c r="AN682" s="1">
        <v>59</v>
      </c>
      <c r="AO682" s="1">
        <v>57</v>
      </c>
      <c r="AP682" s="7">
        <f t="shared" si="183"/>
        <v>3.3898305084745761</v>
      </c>
      <c r="AQ682" s="1" t="b">
        <f t="shared" si="184"/>
        <v>0</v>
      </c>
      <c r="AR682" s="1">
        <v>315810</v>
      </c>
      <c r="AS682" s="1" t="s">
        <v>722</v>
      </c>
      <c r="AT682" s="4" t="str">
        <f t="shared" si="186"/>
        <v>N</v>
      </c>
      <c r="AU682" s="4" t="str">
        <f t="shared" si="187"/>
        <v>S</v>
      </c>
      <c r="AV682" s="4" t="str">
        <f t="shared" si="188"/>
        <v>N</v>
      </c>
      <c r="AW682" s="4" t="str">
        <f t="shared" si="189"/>
        <v>N</v>
      </c>
      <c r="AX682" s="4" t="str">
        <f t="shared" si="190"/>
        <v>N</v>
      </c>
      <c r="AY682" s="4" t="str">
        <f t="shared" si="191"/>
        <v>Risco Baixo</v>
      </c>
    </row>
    <row r="683" spans="1:51" ht="16.5" x14ac:dyDescent="0.3">
      <c r="A683" s="1" t="s">
        <v>1420</v>
      </c>
      <c r="B683" s="1" t="s">
        <v>723</v>
      </c>
      <c r="C683">
        <v>171</v>
      </c>
      <c r="D683" s="5">
        <v>14402</v>
      </c>
      <c r="E683" s="6">
        <f t="shared" si="178"/>
        <v>1.1873350923482848</v>
      </c>
      <c r="F683" s="7">
        <v>71.069999999999993</v>
      </c>
      <c r="G683" s="7">
        <v>34.71</v>
      </c>
      <c r="H683" s="7">
        <v>70.25</v>
      </c>
      <c r="I683" s="7">
        <v>33.06</v>
      </c>
      <c r="J683" s="7">
        <v>38.020000000000003</v>
      </c>
      <c r="K683" s="7">
        <v>36.36</v>
      </c>
      <c r="L683" s="7">
        <v>36.36</v>
      </c>
      <c r="M683" s="7">
        <v>36.36</v>
      </c>
      <c r="N683" s="1">
        <v>31.4</v>
      </c>
      <c r="O683" s="7">
        <v>38.840000000000003</v>
      </c>
      <c r="P683" s="7">
        <v>38.020000000000003</v>
      </c>
      <c r="Q683" s="12">
        <f t="shared" si="185"/>
        <v>0</v>
      </c>
      <c r="R683" s="7">
        <f t="shared" si="179"/>
        <v>0</v>
      </c>
      <c r="S683" s="1" t="b">
        <f t="shared" si="180"/>
        <v>1</v>
      </c>
      <c r="T683" s="1">
        <v>315820</v>
      </c>
      <c r="U683" s="1" t="s">
        <v>723</v>
      </c>
      <c r="V683" s="1">
        <v>161</v>
      </c>
      <c r="W683" s="1">
        <v>176</v>
      </c>
      <c r="X683" s="1">
        <v>177</v>
      </c>
      <c r="Y683" s="1">
        <v>184</v>
      </c>
      <c r="Z683" s="1">
        <v>177</v>
      </c>
      <c r="AA683" s="1">
        <v>184</v>
      </c>
      <c r="AB683" s="7">
        <f t="shared" si="192"/>
        <v>-9.316770186335404</v>
      </c>
      <c r="AC683" s="7">
        <f t="shared" si="193"/>
        <v>-3.9548022598870061</v>
      </c>
      <c r="AD683" s="7">
        <f t="shared" si="181"/>
        <v>-3.9548022598870061</v>
      </c>
      <c r="AE683" s="1" t="b">
        <f t="shared" si="176"/>
        <v>0</v>
      </c>
      <c r="AF683" s="1">
        <v>315820</v>
      </c>
      <c r="AG683" s="1" t="s">
        <v>723</v>
      </c>
      <c r="AH683" s="1">
        <v>177</v>
      </c>
      <c r="AI683" s="1">
        <v>158</v>
      </c>
      <c r="AJ683" s="7">
        <f t="shared" si="182"/>
        <v>10.734463276836157</v>
      </c>
      <c r="AK683" s="1" t="b">
        <f t="shared" si="177"/>
        <v>0</v>
      </c>
      <c r="AL683" s="1">
        <v>315820</v>
      </c>
      <c r="AM683" s="1" t="s">
        <v>723</v>
      </c>
      <c r="AN683" s="1">
        <v>174</v>
      </c>
      <c r="AO683" s="1">
        <v>147</v>
      </c>
      <c r="AP683" s="7">
        <f t="shared" si="183"/>
        <v>15.517241379310345</v>
      </c>
      <c r="AQ683" s="1" t="b">
        <f t="shared" si="184"/>
        <v>0</v>
      </c>
      <c r="AR683" s="1">
        <v>315820</v>
      </c>
      <c r="AS683" s="1" t="s">
        <v>723</v>
      </c>
      <c r="AT683" s="4" t="str">
        <f t="shared" si="186"/>
        <v>N</v>
      </c>
      <c r="AU683" s="4" t="str">
        <f t="shared" si="187"/>
        <v>N</v>
      </c>
      <c r="AV683" s="4" t="str">
        <f t="shared" si="188"/>
        <v>N</v>
      </c>
      <c r="AW683" s="4" t="str">
        <f t="shared" si="189"/>
        <v>S</v>
      </c>
      <c r="AX683" s="4" t="str">
        <f t="shared" si="190"/>
        <v>N</v>
      </c>
      <c r="AY683" s="4" t="str">
        <f t="shared" si="191"/>
        <v>Risco Alto</v>
      </c>
    </row>
    <row r="684" spans="1:51" ht="16.5" x14ac:dyDescent="0.3">
      <c r="A684" s="1" t="s">
        <v>2153</v>
      </c>
      <c r="B684" s="1" t="s">
        <v>724</v>
      </c>
      <c r="C684">
        <v>66</v>
      </c>
      <c r="D684" s="5">
        <v>8990</v>
      </c>
      <c r="E684" s="6">
        <f t="shared" si="178"/>
        <v>0.73414905450500556</v>
      </c>
      <c r="F684" s="7">
        <v>187.76</v>
      </c>
      <c r="G684" s="7">
        <v>106.12</v>
      </c>
      <c r="H684" s="7">
        <v>114.29</v>
      </c>
      <c r="I684" s="7">
        <v>110.2</v>
      </c>
      <c r="J684" s="7">
        <v>91.84</v>
      </c>
      <c r="K684" s="7">
        <v>114.29</v>
      </c>
      <c r="L684" s="7">
        <v>89.8</v>
      </c>
      <c r="M684" s="7">
        <v>89.8</v>
      </c>
      <c r="N684" s="1">
        <v>89.8</v>
      </c>
      <c r="O684" s="7">
        <v>73.47</v>
      </c>
      <c r="P684" s="7">
        <v>79.59</v>
      </c>
      <c r="Q684" s="12">
        <f t="shared" si="185"/>
        <v>5</v>
      </c>
      <c r="R684" s="7">
        <f t="shared" si="179"/>
        <v>45.454545454545453</v>
      </c>
      <c r="S684" s="1" t="b">
        <f t="shared" si="180"/>
        <v>1</v>
      </c>
      <c r="T684" s="1">
        <v>315920</v>
      </c>
      <c r="U684" s="1" t="s">
        <v>724</v>
      </c>
      <c r="V684" s="1">
        <v>54</v>
      </c>
      <c r="W684" s="1">
        <v>67</v>
      </c>
      <c r="X684" s="1">
        <v>58</v>
      </c>
      <c r="Y684" s="1">
        <v>74</v>
      </c>
      <c r="Z684" s="1">
        <v>57</v>
      </c>
      <c r="AA684" s="1">
        <v>73</v>
      </c>
      <c r="AB684" s="7">
        <f t="shared" si="192"/>
        <v>-24.074074074074073</v>
      </c>
      <c r="AC684" s="7">
        <f t="shared" si="193"/>
        <v>-27.586206896551722</v>
      </c>
      <c r="AD684" s="7">
        <f t="shared" si="181"/>
        <v>-28.07017543859649</v>
      </c>
      <c r="AE684" s="1" t="b">
        <f t="shared" si="176"/>
        <v>0</v>
      </c>
      <c r="AF684" s="1">
        <v>315920</v>
      </c>
      <c r="AG684" s="1" t="s">
        <v>724</v>
      </c>
      <c r="AH684" s="1">
        <v>55</v>
      </c>
      <c r="AI684" s="1">
        <v>72</v>
      </c>
      <c r="AJ684" s="7">
        <f t="shared" si="182"/>
        <v>-30.909090909090907</v>
      </c>
      <c r="AK684" s="1" t="b">
        <f t="shared" si="177"/>
        <v>0</v>
      </c>
      <c r="AL684" s="1">
        <v>315920</v>
      </c>
      <c r="AM684" s="1" t="s">
        <v>724</v>
      </c>
      <c r="AN684" s="1">
        <v>54</v>
      </c>
      <c r="AO684" s="1">
        <v>70</v>
      </c>
      <c r="AP684" s="7">
        <f t="shared" si="183"/>
        <v>-29.629629629629626</v>
      </c>
      <c r="AQ684" s="1" t="b">
        <f t="shared" si="184"/>
        <v>0</v>
      </c>
      <c r="AR684" s="1">
        <v>315920</v>
      </c>
      <c r="AS684" s="1" t="s">
        <v>724</v>
      </c>
      <c r="AT684" s="4" t="str">
        <f t="shared" si="186"/>
        <v>N</v>
      </c>
      <c r="AU684" s="4" t="str">
        <f t="shared" si="187"/>
        <v>N</v>
      </c>
      <c r="AV684" s="4" t="str">
        <f t="shared" si="188"/>
        <v>N</v>
      </c>
      <c r="AW684" s="4" t="str">
        <f t="shared" si="189"/>
        <v>S</v>
      </c>
      <c r="AX684" s="4" t="str">
        <f t="shared" si="190"/>
        <v>N</v>
      </c>
      <c r="AY684" s="4" t="str">
        <f t="shared" si="191"/>
        <v>Risco Alto</v>
      </c>
    </row>
    <row r="685" spans="1:51" ht="16.5" x14ac:dyDescent="0.3">
      <c r="A685" s="1" t="s">
        <v>1009</v>
      </c>
      <c r="B685" s="1" t="s">
        <v>725</v>
      </c>
      <c r="C685">
        <v>24</v>
      </c>
      <c r="D685" s="5">
        <v>3544</v>
      </c>
      <c r="E685" s="6">
        <f t="shared" si="178"/>
        <v>0.67720090293453727</v>
      </c>
      <c r="F685" s="7">
        <v>48.15</v>
      </c>
      <c r="G685" s="7">
        <v>66.67</v>
      </c>
      <c r="H685" s="7">
        <v>25.93</v>
      </c>
      <c r="I685" s="7">
        <v>66.67</v>
      </c>
      <c r="J685" s="7">
        <v>77.78</v>
      </c>
      <c r="K685" s="7">
        <v>66.67</v>
      </c>
      <c r="L685" s="7">
        <v>77.78</v>
      </c>
      <c r="M685" s="7">
        <v>81.48</v>
      </c>
      <c r="N685" s="1">
        <v>114.81</v>
      </c>
      <c r="O685" s="7">
        <v>96.3</v>
      </c>
      <c r="P685" s="7">
        <v>100</v>
      </c>
      <c r="Q685" s="12">
        <f t="shared" si="185"/>
        <v>3</v>
      </c>
      <c r="R685" s="7">
        <f t="shared" si="179"/>
        <v>27.27272727272727</v>
      </c>
      <c r="S685" s="1" t="b">
        <f t="shared" si="180"/>
        <v>1</v>
      </c>
      <c r="T685" s="1">
        <v>315940</v>
      </c>
      <c r="U685" s="1" t="s">
        <v>725</v>
      </c>
      <c r="V685" s="1">
        <v>44</v>
      </c>
      <c r="W685" s="1">
        <v>43</v>
      </c>
      <c r="X685" s="1">
        <v>43</v>
      </c>
      <c r="Y685" s="1">
        <v>44</v>
      </c>
      <c r="Z685" s="1">
        <v>43</v>
      </c>
      <c r="AA685" s="1">
        <v>44</v>
      </c>
      <c r="AB685" s="7">
        <f t="shared" si="192"/>
        <v>2.2727272727272729</v>
      </c>
      <c r="AC685" s="7">
        <f t="shared" si="193"/>
        <v>-2.3255813953488373</v>
      </c>
      <c r="AD685" s="7">
        <f t="shared" si="181"/>
        <v>-2.3255813953488373</v>
      </c>
      <c r="AE685" s="1" t="b">
        <f t="shared" si="176"/>
        <v>0</v>
      </c>
      <c r="AF685" s="1">
        <v>315940</v>
      </c>
      <c r="AG685" s="1" t="s">
        <v>725</v>
      </c>
      <c r="AH685" s="1">
        <v>44</v>
      </c>
      <c r="AI685" s="1">
        <v>37</v>
      </c>
      <c r="AJ685" s="7">
        <f t="shared" si="182"/>
        <v>15.909090909090908</v>
      </c>
      <c r="AK685" s="1" t="b">
        <f t="shared" si="177"/>
        <v>0</v>
      </c>
      <c r="AL685" s="1">
        <v>315940</v>
      </c>
      <c r="AM685" s="1" t="s">
        <v>725</v>
      </c>
      <c r="AN685" s="1">
        <v>43</v>
      </c>
      <c r="AO685" s="1">
        <v>37</v>
      </c>
      <c r="AP685" s="7">
        <f t="shared" si="183"/>
        <v>13.953488372093023</v>
      </c>
      <c r="AQ685" s="1" t="b">
        <f t="shared" si="184"/>
        <v>0</v>
      </c>
      <c r="AR685" s="1">
        <v>315940</v>
      </c>
      <c r="AS685" s="1" t="s">
        <v>725</v>
      </c>
      <c r="AT685" s="4" t="str">
        <f t="shared" si="186"/>
        <v>N</v>
      </c>
      <c r="AU685" s="4" t="str">
        <f t="shared" si="187"/>
        <v>N</v>
      </c>
      <c r="AV685" s="4" t="str">
        <f t="shared" si="188"/>
        <v>N</v>
      </c>
      <c r="AW685" s="4" t="str">
        <f t="shared" si="189"/>
        <v>S</v>
      </c>
      <c r="AX685" s="4" t="str">
        <f t="shared" si="190"/>
        <v>N</v>
      </c>
      <c r="AY685" s="4" t="str">
        <f t="shared" si="191"/>
        <v>Risco Alto</v>
      </c>
    </row>
    <row r="686" spans="1:51" ht="16.5" x14ac:dyDescent="0.3">
      <c r="A686" s="1" t="s">
        <v>1639</v>
      </c>
      <c r="B686" s="1" t="s">
        <v>726</v>
      </c>
      <c r="C686">
        <v>41</v>
      </c>
      <c r="D686" s="5">
        <v>4960</v>
      </c>
      <c r="E686" s="6">
        <f t="shared" si="178"/>
        <v>0.82661290322580649</v>
      </c>
      <c r="F686" s="7">
        <v>95</v>
      </c>
      <c r="G686" s="7">
        <v>155</v>
      </c>
      <c r="H686" s="7">
        <v>10</v>
      </c>
      <c r="I686" s="7">
        <v>130</v>
      </c>
      <c r="J686" s="7">
        <v>180</v>
      </c>
      <c r="K686" s="7">
        <v>155</v>
      </c>
      <c r="L686" s="7">
        <v>180</v>
      </c>
      <c r="M686" s="7">
        <v>185</v>
      </c>
      <c r="N686" s="1">
        <v>195</v>
      </c>
      <c r="O686" s="7">
        <v>175</v>
      </c>
      <c r="P686" s="7">
        <v>140</v>
      </c>
      <c r="Q686" s="12">
        <f t="shared" si="185"/>
        <v>10</v>
      </c>
      <c r="R686" s="7">
        <f t="shared" si="179"/>
        <v>90.909090909090907</v>
      </c>
      <c r="S686" s="1" t="b">
        <f t="shared" si="180"/>
        <v>1</v>
      </c>
      <c r="T686" s="1">
        <v>315930</v>
      </c>
      <c r="U686" s="1" t="s">
        <v>726</v>
      </c>
      <c r="V686" s="1">
        <v>52</v>
      </c>
      <c r="W686" s="1">
        <v>44</v>
      </c>
      <c r="X686" s="1">
        <v>51</v>
      </c>
      <c r="Y686" s="1">
        <v>45</v>
      </c>
      <c r="Z686" s="1">
        <v>51</v>
      </c>
      <c r="AA686" s="1">
        <v>45</v>
      </c>
      <c r="AB686" s="7">
        <f t="shared" si="192"/>
        <v>15.384615384615385</v>
      </c>
      <c r="AC686" s="7">
        <f t="shared" si="193"/>
        <v>11.76470588235294</v>
      </c>
      <c r="AD686" s="7">
        <f t="shared" si="181"/>
        <v>11.76470588235294</v>
      </c>
      <c r="AE686" s="1" t="b">
        <f t="shared" si="176"/>
        <v>0</v>
      </c>
      <c r="AF686" s="1">
        <v>315930</v>
      </c>
      <c r="AG686" s="1" t="s">
        <v>726</v>
      </c>
      <c r="AH686" s="1">
        <v>54</v>
      </c>
      <c r="AI686" s="1">
        <v>52</v>
      </c>
      <c r="AJ686" s="7">
        <f t="shared" si="182"/>
        <v>3.7037037037037033</v>
      </c>
      <c r="AK686" s="1" t="b">
        <f t="shared" si="177"/>
        <v>0</v>
      </c>
      <c r="AL686" s="1">
        <v>315930</v>
      </c>
      <c r="AM686" s="1" t="s">
        <v>726</v>
      </c>
      <c r="AN686" s="1">
        <v>53</v>
      </c>
      <c r="AO686" s="1">
        <v>49</v>
      </c>
      <c r="AP686" s="7">
        <f t="shared" si="183"/>
        <v>7.5471698113207548</v>
      </c>
      <c r="AQ686" s="1" t="b">
        <f t="shared" si="184"/>
        <v>0</v>
      </c>
      <c r="AR686" s="1">
        <v>315930</v>
      </c>
      <c r="AS686" s="1" t="s">
        <v>726</v>
      </c>
      <c r="AT686" s="4" t="str">
        <f t="shared" si="186"/>
        <v>N</v>
      </c>
      <c r="AU686" s="4" t="str">
        <f t="shared" si="187"/>
        <v>S</v>
      </c>
      <c r="AV686" s="4" t="str">
        <f t="shared" si="188"/>
        <v>N</v>
      </c>
      <c r="AW686" s="4" t="str">
        <f t="shared" si="189"/>
        <v>N</v>
      </c>
      <c r="AX686" s="4" t="str">
        <f t="shared" si="190"/>
        <v>N</v>
      </c>
      <c r="AY686" s="4" t="str">
        <f t="shared" si="191"/>
        <v>Risco Baixo</v>
      </c>
    </row>
    <row r="687" spans="1:51" ht="16.5" x14ac:dyDescent="0.3">
      <c r="A687" s="1" t="s">
        <v>1155</v>
      </c>
      <c r="B687" s="1" t="s">
        <v>727</v>
      </c>
      <c r="C687">
        <v>103</v>
      </c>
      <c r="D687" s="5">
        <v>6661</v>
      </c>
      <c r="E687" s="6">
        <f t="shared" si="178"/>
        <v>1.5463143672121304</v>
      </c>
      <c r="F687" s="7">
        <v>85.25</v>
      </c>
      <c r="G687" s="7">
        <v>55.74</v>
      </c>
      <c r="H687" s="7">
        <v>63.93</v>
      </c>
      <c r="I687" s="7">
        <v>65.569999999999993</v>
      </c>
      <c r="J687" s="7">
        <v>63.93</v>
      </c>
      <c r="K687" s="7">
        <v>72.13</v>
      </c>
      <c r="L687" s="7">
        <v>63.93</v>
      </c>
      <c r="M687" s="7">
        <v>47.54</v>
      </c>
      <c r="N687" s="1">
        <v>86.89</v>
      </c>
      <c r="O687" s="7">
        <v>42.62</v>
      </c>
      <c r="P687" s="7">
        <v>72.13</v>
      </c>
      <c r="Q687" s="12">
        <f t="shared" si="185"/>
        <v>0</v>
      </c>
      <c r="R687" s="7">
        <f t="shared" si="179"/>
        <v>0</v>
      </c>
      <c r="S687" s="1" t="b">
        <f t="shared" si="180"/>
        <v>1</v>
      </c>
      <c r="T687" s="1">
        <v>315935</v>
      </c>
      <c r="U687" s="1" t="s">
        <v>727</v>
      </c>
      <c r="V687" s="1">
        <v>94</v>
      </c>
      <c r="W687" s="1">
        <v>88</v>
      </c>
      <c r="X687" s="1">
        <v>109</v>
      </c>
      <c r="Y687" s="1">
        <v>94</v>
      </c>
      <c r="Z687" s="1">
        <v>109</v>
      </c>
      <c r="AA687" s="1">
        <v>94</v>
      </c>
      <c r="AB687" s="7">
        <f t="shared" si="192"/>
        <v>6.3829787234042552</v>
      </c>
      <c r="AC687" s="7">
        <f t="shared" si="193"/>
        <v>13.761467889908257</v>
      </c>
      <c r="AD687" s="7">
        <f t="shared" si="181"/>
        <v>13.761467889908257</v>
      </c>
      <c r="AE687" s="1" t="b">
        <f t="shared" si="176"/>
        <v>0</v>
      </c>
      <c r="AF687" s="1">
        <v>315935</v>
      </c>
      <c r="AG687" s="1" t="s">
        <v>727</v>
      </c>
      <c r="AH687" s="1">
        <v>106</v>
      </c>
      <c r="AI687" s="1">
        <v>93</v>
      </c>
      <c r="AJ687" s="7">
        <f t="shared" si="182"/>
        <v>12.264150943396226</v>
      </c>
      <c r="AK687" s="1" t="b">
        <f t="shared" si="177"/>
        <v>0</v>
      </c>
      <c r="AL687" s="1">
        <v>315935</v>
      </c>
      <c r="AM687" s="1" t="s">
        <v>727</v>
      </c>
      <c r="AN687" s="1">
        <v>90</v>
      </c>
      <c r="AO687" s="1">
        <v>76</v>
      </c>
      <c r="AP687" s="7">
        <f t="shared" si="183"/>
        <v>15.555555555555555</v>
      </c>
      <c r="AQ687" s="1" t="b">
        <f t="shared" si="184"/>
        <v>0</v>
      </c>
      <c r="AR687" s="1">
        <v>315935</v>
      </c>
      <c r="AS687" s="1" t="s">
        <v>727</v>
      </c>
      <c r="AT687" s="4" t="str">
        <f t="shared" si="186"/>
        <v>N</v>
      </c>
      <c r="AU687" s="4" t="str">
        <f t="shared" si="187"/>
        <v>N</v>
      </c>
      <c r="AV687" s="4" t="str">
        <f t="shared" si="188"/>
        <v>N</v>
      </c>
      <c r="AW687" s="4" t="str">
        <f t="shared" si="189"/>
        <v>S</v>
      </c>
      <c r="AX687" s="4" t="str">
        <f t="shared" si="190"/>
        <v>N</v>
      </c>
      <c r="AY687" s="4" t="str">
        <f t="shared" si="191"/>
        <v>Risco Alto</v>
      </c>
    </row>
    <row r="688" spans="1:51" ht="16.5" x14ac:dyDescent="0.3">
      <c r="A688" s="1" t="s">
        <v>1422</v>
      </c>
      <c r="B688" s="1" t="s">
        <v>728</v>
      </c>
      <c r="C688">
        <v>72</v>
      </c>
      <c r="D688" s="5">
        <v>5643</v>
      </c>
      <c r="E688" s="6">
        <f t="shared" si="178"/>
        <v>1.2759170653907497</v>
      </c>
      <c r="F688" s="7">
        <v>100</v>
      </c>
      <c r="G688" s="7">
        <v>98.15</v>
      </c>
      <c r="H688" s="7">
        <v>64.81</v>
      </c>
      <c r="I688" s="7">
        <v>96.3</v>
      </c>
      <c r="J688" s="7">
        <v>64.81</v>
      </c>
      <c r="K688" s="7">
        <v>98.15</v>
      </c>
      <c r="L688" s="7">
        <v>64.81</v>
      </c>
      <c r="M688" s="7">
        <v>66.67</v>
      </c>
      <c r="N688" s="1">
        <v>98.15</v>
      </c>
      <c r="O688" s="7">
        <v>94.44</v>
      </c>
      <c r="P688" s="7">
        <v>87.04</v>
      </c>
      <c r="Q688" s="12">
        <f t="shared" si="185"/>
        <v>5</v>
      </c>
      <c r="R688" s="7">
        <f t="shared" si="179"/>
        <v>45.454545454545453</v>
      </c>
      <c r="S688" s="1" t="b">
        <f t="shared" si="180"/>
        <v>1</v>
      </c>
      <c r="T688" s="1">
        <v>315950</v>
      </c>
      <c r="U688" s="1" t="s">
        <v>728</v>
      </c>
      <c r="V688" s="1">
        <v>88</v>
      </c>
      <c r="W688" s="1">
        <v>84</v>
      </c>
      <c r="X688" s="1">
        <v>91</v>
      </c>
      <c r="Y688" s="1">
        <v>85</v>
      </c>
      <c r="Z688" s="1">
        <v>91</v>
      </c>
      <c r="AA688" s="1">
        <v>85</v>
      </c>
      <c r="AB688" s="7">
        <f t="shared" si="192"/>
        <v>4.5454545454545459</v>
      </c>
      <c r="AC688" s="7">
        <f t="shared" si="193"/>
        <v>6.593406593406594</v>
      </c>
      <c r="AD688" s="7">
        <f t="shared" si="181"/>
        <v>6.593406593406594</v>
      </c>
      <c r="AE688" s="1" t="b">
        <f t="shared" si="176"/>
        <v>0</v>
      </c>
      <c r="AF688" s="1">
        <v>315950</v>
      </c>
      <c r="AG688" s="1" t="s">
        <v>728</v>
      </c>
      <c r="AH688" s="1">
        <v>86</v>
      </c>
      <c r="AI688" s="1">
        <v>80</v>
      </c>
      <c r="AJ688" s="7">
        <f t="shared" si="182"/>
        <v>6.9767441860465116</v>
      </c>
      <c r="AK688" s="1" t="b">
        <f t="shared" si="177"/>
        <v>0</v>
      </c>
      <c r="AL688" s="1">
        <v>315950</v>
      </c>
      <c r="AM688" s="1" t="s">
        <v>728</v>
      </c>
      <c r="AN688" s="1">
        <v>87</v>
      </c>
      <c r="AO688" s="1">
        <v>74</v>
      </c>
      <c r="AP688" s="7">
        <f t="shared" si="183"/>
        <v>14.942528735632186</v>
      </c>
      <c r="AQ688" s="1" t="b">
        <f t="shared" si="184"/>
        <v>0</v>
      </c>
      <c r="AR688" s="1">
        <v>315950</v>
      </c>
      <c r="AS688" s="1" t="s">
        <v>728</v>
      </c>
      <c r="AT688" s="4" t="str">
        <f t="shared" si="186"/>
        <v>N</v>
      </c>
      <c r="AU688" s="4" t="str">
        <f t="shared" si="187"/>
        <v>N</v>
      </c>
      <c r="AV688" s="4" t="str">
        <f t="shared" si="188"/>
        <v>N</v>
      </c>
      <c r="AW688" s="4" t="str">
        <f t="shared" si="189"/>
        <v>S</v>
      </c>
      <c r="AX688" s="4" t="str">
        <f t="shared" si="190"/>
        <v>N</v>
      </c>
      <c r="AY688" s="4" t="str">
        <f t="shared" si="191"/>
        <v>Risco Alto</v>
      </c>
    </row>
    <row r="689" spans="1:51" ht="16.5" x14ac:dyDescent="0.3">
      <c r="A689" s="1" t="s">
        <v>2155</v>
      </c>
      <c r="B689" s="1" t="s">
        <v>729</v>
      </c>
      <c r="C689">
        <v>471</v>
      </c>
      <c r="D689" s="5">
        <v>38734</v>
      </c>
      <c r="E689" s="6">
        <f t="shared" si="178"/>
        <v>1.2159859554912995</v>
      </c>
      <c r="F689" s="7">
        <v>96</v>
      </c>
      <c r="G689" s="7">
        <v>89.71</v>
      </c>
      <c r="H689" s="7">
        <v>90.29</v>
      </c>
      <c r="I689" s="7">
        <v>89.43</v>
      </c>
      <c r="J689" s="7">
        <v>84</v>
      </c>
      <c r="K689" s="7">
        <v>90.57</v>
      </c>
      <c r="L689" s="7">
        <v>83.71</v>
      </c>
      <c r="M689" s="7">
        <v>81.709999999999994</v>
      </c>
      <c r="N689" s="1">
        <v>102.29</v>
      </c>
      <c r="O689" s="7">
        <v>90</v>
      </c>
      <c r="P689" s="7">
        <v>98</v>
      </c>
      <c r="Q689" s="12">
        <f t="shared" si="185"/>
        <v>3</v>
      </c>
      <c r="R689" s="7">
        <f t="shared" si="179"/>
        <v>27.27272727272727</v>
      </c>
      <c r="S689" s="1" t="b">
        <f t="shared" si="180"/>
        <v>1</v>
      </c>
      <c r="T689" s="1">
        <v>315960</v>
      </c>
      <c r="U689" s="1" t="s">
        <v>729</v>
      </c>
      <c r="V689" s="1">
        <v>481</v>
      </c>
      <c r="W689" s="1">
        <v>524</v>
      </c>
      <c r="X689" s="1">
        <v>490</v>
      </c>
      <c r="Y689" s="1">
        <v>530</v>
      </c>
      <c r="Z689" s="1">
        <v>489</v>
      </c>
      <c r="AA689" s="1">
        <v>530</v>
      </c>
      <c r="AB689" s="7">
        <f t="shared" si="192"/>
        <v>-8.9397089397089395</v>
      </c>
      <c r="AC689" s="7">
        <f t="shared" si="193"/>
        <v>-8.1632653061224492</v>
      </c>
      <c r="AD689" s="7">
        <f t="shared" si="181"/>
        <v>-8.3844580777096116</v>
      </c>
      <c r="AE689" s="1" t="b">
        <f t="shared" si="176"/>
        <v>0</v>
      </c>
      <c r="AF689" s="1">
        <v>315960</v>
      </c>
      <c r="AG689" s="1" t="s">
        <v>729</v>
      </c>
      <c r="AH689" s="1">
        <v>495</v>
      </c>
      <c r="AI689" s="1">
        <v>542</v>
      </c>
      <c r="AJ689" s="7">
        <f t="shared" si="182"/>
        <v>-9.4949494949494948</v>
      </c>
      <c r="AK689" s="1" t="b">
        <f t="shared" si="177"/>
        <v>0</v>
      </c>
      <c r="AL689" s="1">
        <v>315960</v>
      </c>
      <c r="AM689" s="1" t="s">
        <v>729</v>
      </c>
      <c r="AN689" s="1">
        <v>488</v>
      </c>
      <c r="AO689" s="1">
        <v>538</v>
      </c>
      <c r="AP689" s="7">
        <f t="shared" si="183"/>
        <v>-10.245901639344263</v>
      </c>
      <c r="AQ689" s="1" t="b">
        <f t="shared" si="184"/>
        <v>0</v>
      </c>
      <c r="AR689" s="1">
        <v>315960</v>
      </c>
      <c r="AS689" s="1" t="s">
        <v>729</v>
      </c>
      <c r="AT689" s="4" t="str">
        <f t="shared" si="186"/>
        <v>N</v>
      </c>
      <c r="AU689" s="4" t="str">
        <f t="shared" si="187"/>
        <v>N</v>
      </c>
      <c r="AV689" s="4" t="str">
        <f t="shared" si="188"/>
        <v>N</v>
      </c>
      <c r="AW689" s="4" t="str">
        <f t="shared" si="189"/>
        <v>S</v>
      </c>
      <c r="AX689" s="4" t="str">
        <f t="shared" si="190"/>
        <v>N</v>
      </c>
      <c r="AY689" s="4" t="str">
        <f t="shared" si="191"/>
        <v>Risco Alto</v>
      </c>
    </row>
    <row r="690" spans="1:51" ht="16.5" x14ac:dyDescent="0.3">
      <c r="A690" s="1" t="s">
        <v>1935</v>
      </c>
      <c r="B690" s="1" t="s">
        <v>730</v>
      </c>
      <c r="C690">
        <v>32</v>
      </c>
      <c r="D690" s="5">
        <v>3241</v>
      </c>
      <c r="E690" s="6">
        <f t="shared" si="178"/>
        <v>0.9873495834618945</v>
      </c>
      <c r="F690" s="7">
        <v>116</v>
      </c>
      <c r="G690" s="7">
        <v>76</v>
      </c>
      <c r="H690" s="7">
        <v>112</v>
      </c>
      <c r="I690" s="7">
        <v>100</v>
      </c>
      <c r="J690" s="7">
        <v>80</v>
      </c>
      <c r="K690" s="7">
        <v>96</v>
      </c>
      <c r="L690" s="7">
        <v>80</v>
      </c>
      <c r="M690" s="7">
        <v>80</v>
      </c>
      <c r="N690" s="1">
        <v>140</v>
      </c>
      <c r="O690" s="7">
        <v>96</v>
      </c>
      <c r="P690" s="7">
        <v>108</v>
      </c>
      <c r="Q690" s="12">
        <f t="shared" si="185"/>
        <v>7</v>
      </c>
      <c r="R690" s="7">
        <f t="shared" si="179"/>
        <v>63.636363636363633</v>
      </c>
      <c r="S690" s="1" t="b">
        <f t="shared" si="180"/>
        <v>1</v>
      </c>
      <c r="T690" s="1">
        <v>315970</v>
      </c>
      <c r="U690" s="1" t="s">
        <v>730</v>
      </c>
      <c r="V690" s="1">
        <v>47</v>
      </c>
      <c r="W690" s="1">
        <v>39</v>
      </c>
      <c r="X690" s="1">
        <v>43</v>
      </c>
      <c r="Y690" s="1">
        <v>41</v>
      </c>
      <c r="Z690" s="1">
        <v>43</v>
      </c>
      <c r="AA690" s="1">
        <v>41</v>
      </c>
      <c r="AB690" s="7">
        <f t="shared" si="192"/>
        <v>17.021276595744681</v>
      </c>
      <c r="AC690" s="7">
        <f t="shared" si="193"/>
        <v>4.6511627906976747</v>
      </c>
      <c r="AD690" s="7">
        <f t="shared" si="181"/>
        <v>4.6511627906976747</v>
      </c>
      <c r="AE690" s="1" t="b">
        <f t="shared" si="176"/>
        <v>0</v>
      </c>
      <c r="AF690" s="1">
        <v>315970</v>
      </c>
      <c r="AG690" s="1" t="s">
        <v>730</v>
      </c>
      <c r="AH690" s="1">
        <v>44</v>
      </c>
      <c r="AI690" s="1">
        <v>42</v>
      </c>
      <c r="AJ690" s="7">
        <f t="shared" si="182"/>
        <v>4.5454545454545459</v>
      </c>
      <c r="AK690" s="1" t="b">
        <f t="shared" si="177"/>
        <v>0</v>
      </c>
      <c r="AL690" s="1">
        <v>315970</v>
      </c>
      <c r="AM690" s="1" t="s">
        <v>730</v>
      </c>
      <c r="AN690" s="1">
        <v>41</v>
      </c>
      <c r="AO690" s="1">
        <v>43</v>
      </c>
      <c r="AP690" s="7">
        <f t="shared" si="183"/>
        <v>-4.8780487804878048</v>
      </c>
      <c r="AQ690" s="1" t="b">
        <f t="shared" si="184"/>
        <v>0</v>
      </c>
      <c r="AR690" s="1">
        <v>315970</v>
      </c>
      <c r="AS690" s="1" t="s">
        <v>730</v>
      </c>
      <c r="AT690" s="4" t="str">
        <f t="shared" si="186"/>
        <v>N</v>
      </c>
      <c r="AU690" s="4" t="str">
        <f t="shared" si="187"/>
        <v>N</v>
      </c>
      <c r="AV690" s="4" t="str">
        <f t="shared" si="188"/>
        <v>N</v>
      </c>
      <c r="AW690" s="4" t="str">
        <f t="shared" si="189"/>
        <v>S</v>
      </c>
      <c r="AX690" s="4" t="str">
        <f t="shared" si="190"/>
        <v>N</v>
      </c>
      <c r="AY690" s="4" t="str">
        <f t="shared" si="191"/>
        <v>Risco Alto</v>
      </c>
    </row>
    <row r="691" spans="1:51" ht="16.5" x14ac:dyDescent="0.3">
      <c r="A691" s="1" t="s">
        <v>1519</v>
      </c>
      <c r="B691" s="1" t="s">
        <v>731</v>
      </c>
      <c r="C691">
        <v>312</v>
      </c>
      <c r="D691" s="5">
        <v>18406</v>
      </c>
      <c r="E691" s="6">
        <f t="shared" si="178"/>
        <v>1.6950994241008366</v>
      </c>
      <c r="F691" s="7">
        <v>82.66</v>
      </c>
      <c r="G691" s="7">
        <v>88.44</v>
      </c>
      <c r="H691" s="7">
        <v>110.4</v>
      </c>
      <c r="I691" s="7">
        <v>87.86</v>
      </c>
      <c r="J691" s="7">
        <v>92.49</v>
      </c>
      <c r="K691" s="7">
        <v>91.33</v>
      </c>
      <c r="L691" s="7">
        <v>87.28</v>
      </c>
      <c r="M691" s="7">
        <v>86.13</v>
      </c>
      <c r="N691" s="1">
        <v>93.64</v>
      </c>
      <c r="O691" s="7">
        <v>84.97</v>
      </c>
      <c r="P691" s="7">
        <v>82.08</v>
      </c>
      <c r="Q691" s="12">
        <f t="shared" si="185"/>
        <v>1</v>
      </c>
      <c r="R691" s="7">
        <f t="shared" si="179"/>
        <v>9.0909090909090917</v>
      </c>
      <c r="S691" s="1" t="b">
        <f t="shared" si="180"/>
        <v>1</v>
      </c>
      <c r="T691" s="1">
        <v>315980</v>
      </c>
      <c r="U691" s="1" t="s">
        <v>731</v>
      </c>
      <c r="V691" s="1">
        <v>278</v>
      </c>
      <c r="W691" s="1">
        <v>260</v>
      </c>
      <c r="X691" s="1">
        <v>289</v>
      </c>
      <c r="Y691" s="1">
        <v>268</v>
      </c>
      <c r="Z691" s="1">
        <v>288</v>
      </c>
      <c r="AA691" s="1">
        <v>267</v>
      </c>
      <c r="AB691" s="7">
        <f t="shared" si="192"/>
        <v>6.4748201438848918</v>
      </c>
      <c r="AC691" s="7">
        <f t="shared" si="193"/>
        <v>7.2664359861591699</v>
      </c>
      <c r="AD691" s="7">
        <f t="shared" si="181"/>
        <v>7.291666666666667</v>
      </c>
      <c r="AE691" s="1" t="b">
        <f t="shared" si="176"/>
        <v>0</v>
      </c>
      <c r="AF691" s="1">
        <v>315980</v>
      </c>
      <c r="AG691" s="1" t="s">
        <v>731</v>
      </c>
      <c r="AH691" s="1">
        <v>287</v>
      </c>
      <c r="AI691" s="1">
        <v>281</v>
      </c>
      <c r="AJ691" s="7">
        <f t="shared" si="182"/>
        <v>2.0905923344947737</v>
      </c>
      <c r="AK691" s="1" t="b">
        <f t="shared" si="177"/>
        <v>0</v>
      </c>
      <c r="AL691" s="1">
        <v>315980</v>
      </c>
      <c r="AM691" s="1" t="s">
        <v>731</v>
      </c>
      <c r="AN691" s="1">
        <v>285</v>
      </c>
      <c r="AO691" s="1">
        <v>280</v>
      </c>
      <c r="AP691" s="7">
        <f t="shared" si="183"/>
        <v>1.7543859649122806</v>
      </c>
      <c r="AQ691" s="1" t="b">
        <f t="shared" si="184"/>
        <v>0</v>
      </c>
      <c r="AR691" s="1">
        <v>315980</v>
      </c>
      <c r="AS691" s="1" t="s">
        <v>731</v>
      </c>
      <c r="AT691" s="4" t="str">
        <f t="shared" si="186"/>
        <v>N</v>
      </c>
      <c r="AU691" s="4" t="str">
        <f t="shared" si="187"/>
        <v>N</v>
      </c>
      <c r="AV691" s="4" t="str">
        <f t="shared" si="188"/>
        <v>N</v>
      </c>
      <c r="AW691" s="4" t="str">
        <f t="shared" si="189"/>
        <v>S</v>
      </c>
      <c r="AX691" s="4" t="str">
        <f t="shared" si="190"/>
        <v>N</v>
      </c>
      <c r="AY691" s="4" t="str">
        <f t="shared" si="191"/>
        <v>Risco Alto</v>
      </c>
    </row>
    <row r="692" spans="1:51" ht="16.5" x14ac:dyDescent="0.3">
      <c r="A692" s="1" t="s">
        <v>2608</v>
      </c>
      <c r="B692" s="1" t="s">
        <v>732</v>
      </c>
      <c r="C692">
        <v>70</v>
      </c>
      <c r="D692" s="5">
        <v>7188</v>
      </c>
      <c r="E692" s="6">
        <f t="shared" si="178"/>
        <v>0.97384529771841966</v>
      </c>
      <c r="F692" s="7">
        <v>30.36</v>
      </c>
      <c r="G692" s="7">
        <v>103.57</v>
      </c>
      <c r="H692" s="7">
        <v>26.79</v>
      </c>
      <c r="I692" s="7">
        <v>82.14</v>
      </c>
      <c r="J692" s="7">
        <v>85.71</v>
      </c>
      <c r="K692" s="7">
        <v>110.71</v>
      </c>
      <c r="L692" s="7">
        <v>83.93</v>
      </c>
      <c r="M692" s="7">
        <v>78.569999999999993</v>
      </c>
      <c r="N692" s="1">
        <v>94.64</v>
      </c>
      <c r="O692" s="7">
        <v>92.86</v>
      </c>
      <c r="P692" s="7">
        <v>80.36</v>
      </c>
      <c r="Q692" s="12">
        <f t="shared" si="185"/>
        <v>2</v>
      </c>
      <c r="R692" s="7">
        <f t="shared" si="179"/>
        <v>18.181818181818183</v>
      </c>
      <c r="S692" s="1" t="b">
        <f t="shared" si="180"/>
        <v>1</v>
      </c>
      <c r="T692" s="1">
        <v>315830</v>
      </c>
      <c r="U692" s="1" t="s">
        <v>732</v>
      </c>
      <c r="V692" s="1">
        <v>66</v>
      </c>
      <c r="W692" s="1">
        <v>74</v>
      </c>
      <c r="X692" s="1">
        <v>69</v>
      </c>
      <c r="Y692" s="1">
        <v>75</v>
      </c>
      <c r="Z692" s="1">
        <v>69</v>
      </c>
      <c r="AA692" s="1">
        <v>75</v>
      </c>
      <c r="AB692" s="7">
        <f t="shared" si="192"/>
        <v>-12.121212121212121</v>
      </c>
      <c r="AC692" s="7">
        <f t="shared" si="193"/>
        <v>-8.695652173913043</v>
      </c>
      <c r="AD692" s="7">
        <f t="shared" si="181"/>
        <v>-8.695652173913043</v>
      </c>
      <c r="AE692" s="1" t="b">
        <f t="shared" ref="AE692:AE755" si="194">AF692=A692</f>
        <v>0</v>
      </c>
      <c r="AF692" s="1">
        <v>315830</v>
      </c>
      <c r="AG692" s="1" t="s">
        <v>732</v>
      </c>
      <c r="AH692" s="1">
        <v>71</v>
      </c>
      <c r="AI692" s="1">
        <v>78</v>
      </c>
      <c r="AJ692" s="7">
        <f t="shared" si="182"/>
        <v>-9.8591549295774641</v>
      </c>
      <c r="AK692" s="1" t="b">
        <f t="shared" ref="AK692:AK755" si="195">AL692=A692</f>
        <v>0</v>
      </c>
      <c r="AL692" s="1">
        <v>315830</v>
      </c>
      <c r="AM692" s="1" t="s">
        <v>732</v>
      </c>
      <c r="AN692" s="1">
        <v>68</v>
      </c>
      <c r="AO692" s="1">
        <v>61</v>
      </c>
      <c r="AP692" s="7">
        <f t="shared" si="183"/>
        <v>10.294117647058822</v>
      </c>
      <c r="AQ692" s="1" t="b">
        <f t="shared" si="184"/>
        <v>0</v>
      </c>
      <c r="AR692" s="1">
        <v>315830</v>
      </c>
      <c r="AS692" s="1" t="s">
        <v>732</v>
      </c>
      <c r="AT692" s="4" t="str">
        <f t="shared" si="186"/>
        <v>N</v>
      </c>
      <c r="AU692" s="4" t="str">
        <f t="shared" si="187"/>
        <v>N</v>
      </c>
      <c r="AV692" s="4" t="str">
        <f t="shared" si="188"/>
        <v>N</v>
      </c>
      <c r="AW692" s="4" t="str">
        <f t="shared" si="189"/>
        <v>S</v>
      </c>
      <c r="AX692" s="4" t="str">
        <f t="shared" si="190"/>
        <v>N</v>
      </c>
      <c r="AY692" s="4" t="str">
        <f t="shared" si="191"/>
        <v>Risco Alto</v>
      </c>
    </row>
    <row r="693" spans="1:51" ht="16.5" x14ac:dyDescent="0.3">
      <c r="A693" s="1" t="s">
        <v>1676</v>
      </c>
      <c r="B693" s="1" t="s">
        <v>733</v>
      </c>
      <c r="C693">
        <v>12</v>
      </c>
      <c r="D693" s="5">
        <v>3662</v>
      </c>
      <c r="E693" s="6">
        <f t="shared" si="178"/>
        <v>0.32768978700163842</v>
      </c>
      <c r="F693" s="7">
        <v>8.33</v>
      </c>
      <c r="G693" s="7">
        <v>91.67</v>
      </c>
      <c r="H693" s="7">
        <v>33.33</v>
      </c>
      <c r="I693" s="7">
        <v>125</v>
      </c>
      <c r="J693" s="7">
        <v>100</v>
      </c>
      <c r="K693" s="7">
        <v>116.67</v>
      </c>
      <c r="L693" s="7">
        <v>100</v>
      </c>
      <c r="M693" s="7">
        <v>100</v>
      </c>
      <c r="N693" s="1">
        <v>116.67</v>
      </c>
      <c r="O693" s="7">
        <v>91.67</v>
      </c>
      <c r="P693" s="7">
        <v>133.33000000000001</v>
      </c>
      <c r="Q693" s="12">
        <f t="shared" si="185"/>
        <v>8</v>
      </c>
      <c r="R693" s="7">
        <f t="shared" si="179"/>
        <v>72.727272727272734</v>
      </c>
      <c r="S693" s="1" t="b">
        <f t="shared" si="180"/>
        <v>1</v>
      </c>
      <c r="T693" s="1">
        <v>315840</v>
      </c>
      <c r="U693" s="1" t="s">
        <v>733</v>
      </c>
      <c r="V693" s="1">
        <v>18</v>
      </c>
      <c r="W693" s="1">
        <v>18</v>
      </c>
      <c r="X693" s="1">
        <v>19</v>
      </c>
      <c r="Y693" s="1">
        <v>20</v>
      </c>
      <c r="Z693" s="1">
        <v>19</v>
      </c>
      <c r="AA693" s="1">
        <v>20</v>
      </c>
      <c r="AB693" s="7">
        <f t="shared" si="192"/>
        <v>0</v>
      </c>
      <c r="AC693" s="7">
        <f t="shared" si="193"/>
        <v>-5.2631578947368416</v>
      </c>
      <c r="AD693" s="7">
        <f t="shared" si="181"/>
        <v>-5.2631578947368416</v>
      </c>
      <c r="AE693" s="1" t="b">
        <f t="shared" si="194"/>
        <v>0</v>
      </c>
      <c r="AF693" s="1">
        <v>315840</v>
      </c>
      <c r="AG693" s="1" t="s">
        <v>733</v>
      </c>
      <c r="AH693" s="1">
        <v>19</v>
      </c>
      <c r="AI693" s="1">
        <v>27</v>
      </c>
      <c r="AJ693" s="7">
        <f t="shared" si="182"/>
        <v>-42.105263157894733</v>
      </c>
      <c r="AK693" s="1" t="b">
        <f t="shared" si="195"/>
        <v>0</v>
      </c>
      <c r="AL693" s="1">
        <v>315840</v>
      </c>
      <c r="AM693" s="1" t="s">
        <v>733</v>
      </c>
      <c r="AN693" s="1">
        <v>19</v>
      </c>
      <c r="AO693" s="1">
        <v>25</v>
      </c>
      <c r="AP693" s="7">
        <f t="shared" si="183"/>
        <v>-31.578947368421051</v>
      </c>
      <c r="AQ693" s="1" t="b">
        <f t="shared" si="184"/>
        <v>0</v>
      </c>
      <c r="AR693" s="1">
        <v>315840</v>
      </c>
      <c r="AS693" s="1" t="s">
        <v>733</v>
      </c>
      <c r="AT693" s="4" t="str">
        <f t="shared" si="186"/>
        <v>N</v>
      </c>
      <c r="AU693" s="4" t="str">
        <f t="shared" si="187"/>
        <v>N</v>
      </c>
      <c r="AV693" s="4" t="str">
        <f t="shared" si="188"/>
        <v>N</v>
      </c>
      <c r="AW693" s="4" t="str">
        <f t="shared" si="189"/>
        <v>S</v>
      </c>
      <c r="AX693" s="4" t="str">
        <f t="shared" si="190"/>
        <v>N</v>
      </c>
      <c r="AY693" s="4" t="str">
        <f t="shared" si="191"/>
        <v>Risco Alto</v>
      </c>
    </row>
    <row r="694" spans="1:51" ht="16.5" x14ac:dyDescent="0.3">
      <c r="A694" s="1" t="s">
        <v>2282</v>
      </c>
      <c r="B694" s="1" t="s">
        <v>734</v>
      </c>
      <c r="C694">
        <v>60</v>
      </c>
      <c r="D694" s="5">
        <v>7918</v>
      </c>
      <c r="E694" s="6">
        <f t="shared" si="178"/>
        <v>0.75776711290729981</v>
      </c>
      <c r="F694" s="7">
        <v>83.33</v>
      </c>
      <c r="G694" s="7">
        <v>111.11</v>
      </c>
      <c r="H694" s="7">
        <v>80.56</v>
      </c>
      <c r="I694" s="7">
        <v>119.44</v>
      </c>
      <c r="J694" s="7">
        <v>141.66999999999999</v>
      </c>
      <c r="K694" s="7">
        <v>122.22</v>
      </c>
      <c r="L694" s="7">
        <v>130.56</v>
      </c>
      <c r="M694" s="7">
        <v>133.33000000000001</v>
      </c>
      <c r="N694" s="1">
        <v>147.22</v>
      </c>
      <c r="O694" s="7">
        <v>130.56</v>
      </c>
      <c r="P694" s="7">
        <v>147.22</v>
      </c>
      <c r="Q694" s="12">
        <f t="shared" si="185"/>
        <v>9</v>
      </c>
      <c r="R694" s="7">
        <f t="shared" si="179"/>
        <v>81.818181818181827</v>
      </c>
      <c r="S694" s="1" t="b">
        <f t="shared" si="180"/>
        <v>1</v>
      </c>
      <c r="T694" s="1">
        <v>315850</v>
      </c>
      <c r="U694" s="1" t="s">
        <v>734</v>
      </c>
      <c r="V694" s="1">
        <v>77</v>
      </c>
      <c r="W694" s="1">
        <v>88</v>
      </c>
      <c r="X694" s="1">
        <v>85</v>
      </c>
      <c r="Y694" s="1">
        <v>89</v>
      </c>
      <c r="Z694" s="1">
        <v>85</v>
      </c>
      <c r="AA694" s="1">
        <v>89</v>
      </c>
      <c r="AB694" s="7">
        <f t="shared" si="192"/>
        <v>-14.285714285714285</v>
      </c>
      <c r="AC694" s="7">
        <f t="shared" si="193"/>
        <v>-4.7058823529411766</v>
      </c>
      <c r="AD694" s="7">
        <f t="shared" si="181"/>
        <v>-4.7058823529411766</v>
      </c>
      <c r="AE694" s="1" t="b">
        <f t="shared" si="194"/>
        <v>0</v>
      </c>
      <c r="AF694" s="1">
        <v>315850</v>
      </c>
      <c r="AG694" s="1" t="s">
        <v>734</v>
      </c>
      <c r="AH694" s="1">
        <v>78</v>
      </c>
      <c r="AI694" s="1">
        <v>91</v>
      </c>
      <c r="AJ694" s="7">
        <f t="shared" si="182"/>
        <v>-16.666666666666664</v>
      </c>
      <c r="AK694" s="1" t="b">
        <f t="shared" si="195"/>
        <v>0</v>
      </c>
      <c r="AL694" s="1">
        <v>315850</v>
      </c>
      <c r="AM694" s="1" t="s">
        <v>734</v>
      </c>
      <c r="AN694" s="1">
        <v>88</v>
      </c>
      <c r="AO694" s="1">
        <v>85</v>
      </c>
      <c r="AP694" s="7">
        <f t="shared" si="183"/>
        <v>3.4090909090909087</v>
      </c>
      <c r="AQ694" s="1" t="b">
        <f t="shared" si="184"/>
        <v>0</v>
      </c>
      <c r="AR694" s="1">
        <v>315850</v>
      </c>
      <c r="AS694" s="1" t="s">
        <v>734</v>
      </c>
      <c r="AT694" s="4" t="str">
        <f t="shared" si="186"/>
        <v>N</v>
      </c>
      <c r="AU694" s="4" t="str">
        <f t="shared" si="187"/>
        <v>S</v>
      </c>
      <c r="AV694" s="4" t="str">
        <f t="shared" si="188"/>
        <v>N</v>
      </c>
      <c r="AW694" s="4" t="str">
        <f t="shared" si="189"/>
        <v>N</v>
      </c>
      <c r="AX694" s="4" t="str">
        <f t="shared" si="190"/>
        <v>N</v>
      </c>
      <c r="AY694" s="4" t="str">
        <f t="shared" si="191"/>
        <v>Risco Baixo</v>
      </c>
    </row>
    <row r="695" spans="1:51" ht="16.5" x14ac:dyDescent="0.3">
      <c r="A695" s="1" t="s">
        <v>1641</v>
      </c>
      <c r="B695" s="1" t="s">
        <v>735</v>
      </c>
      <c r="C695">
        <v>43</v>
      </c>
      <c r="D695" s="5">
        <v>3873</v>
      </c>
      <c r="E695" s="6">
        <f t="shared" si="178"/>
        <v>1.110250451846114</v>
      </c>
      <c r="F695" s="7">
        <v>35.71</v>
      </c>
      <c r="G695" s="7">
        <v>60.71</v>
      </c>
      <c r="H695" s="7">
        <v>32.14</v>
      </c>
      <c r="I695" s="7">
        <v>75</v>
      </c>
      <c r="J695" s="7">
        <v>85.71</v>
      </c>
      <c r="K695" s="7">
        <v>89.29</v>
      </c>
      <c r="L695" s="7">
        <v>78.569999999999993</v>
      </c>
      <c r="M695" s="7">
        <v>78.569999999999993</v>
      </c>
      <c r="N695" s="1">
        <v>139.29</v>
      </c>
      <c r="O695" s="7">
        <v>100</v>
      </c>
      <c r="P695" s="7">
        <v>100</v>
      </c>
      <c r="Q695" s="12">
        <f t="shared" si="185"/>
        <v>3</v>
      </c>
      <c r="R695" s="7">
        <f t="shared" si="179"/>
        <v>27.27272727272727</v>
      </c>
      <c r="S695" s="1" t="b">
        <f t="shared" si="180"/>
        <v>1</v>
      </c>
      <c r="T695" s="1">
        <v>315860</v>
      </c>
      <c r="U695" s="1" t="s">
        <v>735</v>
      </c>
      <c r="V695" s="1">
        <v>52</v>
      </c>
      <c r="W695" s="1">
        <v>54</v>
      </c>
      <c r="X695" s="1">
        <v>61</v>
      </c>
      <c r="Y695" s="1">
        <v>58</v>
      </c>
      <c r="Z695" s="1">
        <v>61</v>
      </c>
      <c r="AA695" s="1">
        <v>58</v>
      </c>
      <c r="AB695" s="7">
        <f t="shared" si="192"/>
        <v>-3.8461538461538463</v>
      </c>
      <c r="AC695" s="7">
        <f t="shared" si="193"/>
        <v>4.918032786885246</v>
      </c>
      <c r="AD695" s="7">
        <f t="shared" si="181"/>
        <v>4.918032786885246</v>
      </c>
      <c r="AE695" s="1" t="b">
        <f t="shared" si="194"/>
        <v>0</v>
      </c>
      <c r="AF695" s="1">
        <v>315860</v>
      </c>
      <c r="AG695" s="1" t="s">
        <v>735</v>
      </c>
      <c r="AH695" s="1">
        <v>57</v>
      </c>
      <c r="AI695" s="1">
        <v>47</v>
      </c>
      <c r="AJ695" s="7">
        <f t="shared" si="182"/>
        <v>17.543859649122805</v>
      </c>
      <c r="AK695" s="1" t="b">
        <f t="shared" si="195"/>
        <v>0</v>
      </c>
      <c r="AL695" s="1">
        <v>315860</v>
      </c>
      <c r="AM695" s="1" t="s">
        <v>735</v>
      </c>
      <c r="AN695" s="1">
        <v>56</v>
      </c>
      <c r="AO695" s="1">
        <v>44</v>
      </c>
      <c r="AP695" s="7">
        <f t="shared" si="183"/>
        <v>21.428571428571427</v>
      </c>
      <c r="AQ695" s="1" t="b">
        <f t="shared" si="184"/>
        <v>0</v>
      </c>
      <c r="AR695" s="1">
        <v>315860</v>
      </c>
      <c r="AS695" s="1" t="s">
        <v>735</v>
      </c>
      <c r="AT695" s="4" t="str">
        <f t="shared" si="186"/>
        <v>N</v>
      </c>
      <c r="AU695" s="4" t="str">
        <f t="shared" si="187"/>
        <v>N</v>
      </c>
      <c r="AV695" s="4" t="str">
        <f t="shared" si="188"/>
        <v>N</v>
      </c>
      <c r="AW695" s="4" t="str">
        <f t="shared" si="189"/>
        <v>S</v>
      </c>
      <c r="AX695" s="4" t="str">
        <f t="shared" si="190"/>
        <v>N</v>
      </c>
      <c r="AY695" s="4" t="str">
        <f t="shared" si="191"/>
        <v>Risco Alto</v>
      </c>
    </row>
    <row r="696" spans="1:51" ht="16.5" x14ac:dyDescent="0.3">
      <c r="A696" s="1" t="s">
        <v>1011</v>
      </c>
      <c r="B696" s="1" t="s">
        <v>736</v>
      </c>
      <c r="C696">
        <v>18</v>
      </c>
      <c r="D696" s="5">
        <v>2273</v>
      </c>
      <c r="E696" s="6">
        <f t="shared" si="178"/>
        <v>0.79190497140343152</v>
      </c>
      <c r="F696" s="7">
        <v>130.77000000000001</v>
      </c>
      <c r="G696" s="7">
        <v>123.08</v>
      </c>
      <c r="H696" s="7">
        <v>92.31</v>
      </c>
      <c r="I696" s="7">
        <v>146.15</v>
      </c>
      <c r="J696" s="7">
        <v>138.46</v>
      </c>
      <c r="K696" s="7">
        <v>123.08</v>
      </c>
      <c r="L696" s="7">
        <v>115.38</v>
      </c>
      <c r="M696" s="7">
        <v>115.38</v>
      </c>
      <c r="N696" s="1">
        <v>169.23</v>
      </c>
      <c r="O696" s="7">
        <v>115.38</v>
      </c>
      <c r="P696" s="7">
        <v>153.85</v>
      </c>
      <c r="Q696" s="12">
        <f t="shared" si="185"/>
        <v>10</v>
      </c>
      <c r="R696" s="7">
        <f t="shared" si="179"/>
        <v>90.909090909090907</v>
      </c>
      <c r="S696" s="1" t="b">
        <f t="shared" si="180"/>
        <v>1</v>
      </c>
      <c r="T696" s="1">
        <v>315870</v>
      </c>
      <c r="U696" s="1" t="s">
        <v>736</v>
      </c>
      <c r="V696" s="1">
        <v>27</v>
      </c>
      <c r="W696" s="1">
        <v>26</v>
      </c>
      <c r="X696" s="1">
        <v>27</v>
      </c>
      <c r="Y696" s="1">
        <v>25</v>
      </c>
      <c r="Z696" s="1">
        <v>27</v>
      </c>
      <c r="AA696" s="1">
        <v>25</v>
      </c>
      <c r="AB696" s="7">
        <f t="shared" si="192"/>
        <v>3.7037037037037033</v>
      </c>
      <c r="AC696" s="7">
        <f t="shared" si="193"/>
        <v>7.4074074074074066</v>
      </c>
      <c r="AD696" s="7">
        <f t="shared" si="181"/>
        <v>7.4074074074074066</v>
      </c>
      <c r="AE696" s="1" t="b">
        <f t="shared" si="194"/>
        <v>0</v>
      </c>
      <c r="AF696" s="1">
        <v>315870</v>
      </c>
      <c r="AG696" s="1" t="s">
        <v>736</v>
      </c>
      <c r="AH696" s="1">
        <v>27</v>
      </c>
      <c r="AI696" s="1">
        <v>26</v>
      </c>
      <c r="AJ696" s="7">
        <f t="shared" si="182"/>
        <v>3.7037037037037033</v>
      </c>
      <c r="AK696" s="1" t="b">
        <f t="shared" si="195"/>
        <v>0</v>
      </c>
      <c r="AL696" s="1">
        <v>315870</v>
      </c>
      <c r="AM696" s="1" t="s">
        <v>736</v>
      </c>
      <c r="AN696" s="1">
        <v>26</v>
      </c>
      <c r="AO696" s="1">
        <v>24</v>
      </c>
      <c r="AP696" s="7">
        <f t="shared" si="183"/>
        <v>7.6923076923076925</v>
      </c>
      <c r="AQ696" s="1" t="b">
        <f t="shared" si="184"/>
        <v>0</v>
      </c>
      <c r="AR696" s="1">
        <v>315870</v>
      </c>
      <c r="AS696" s="1" t="s">
        <v>736</v>
      </c>
      <c r="AT696" s="4" t="str">
        <f t="shared" si="186"/>
        <v>N</v>
      </c>
      <c r="AU696" s="4" t="str">
        <f t="shared" si="187"/>
        <v>S</v>
      </c>
      <c r="AV696" s="4" t="str">
        <f t="shared" si="188"/>
        <v>N</v>
      </c>
      <c r="AW696" s="4" t="str">
        <f t="shared" si="189"/>
        <v>N</v>
      </c>
      <c r="AX696" s="4" t="str">
        <f t="shared" si="190"/>
        <v>N</v>
      </c>
      <c r="AY696" s="4" t="str">
        <f t="shared" si="191"/>
        <v>Risco Baixo</v>
      </c>
    </row>
    <row r="697" spans="1:51" ht="16.5" x14ac:dyDescent="0.3">
      <c r="A697" s="1" t="s">
        <v>1332</v>
      </c>
      <c r="B697" s="1" t="s">
        <v>737</v>
      </c>
      <c r="C697">
        <v>54</v>
      </c>
      <c r="D697" s="5">
        <v>4638</v>
      </c>
      <c r="E697" s="6">
        <f t="shared" si="178"/>
        <v>1.1642949547218628</v>
      </c>
      <c r="F697" s="7">
        <v>139.29</v>
      </c>
      <c r="G697" s="7">
        <v>114.29</v>
      </c>
      <c r="H697" s="7" t="s">
        <v>62</v>
      </c>
      <c r="I697" s="7">
        <v>110.71</v>
      </c>
      <c r="J697" s="7">
        <v>114.29</v>
      </c>
      <c r="K697" s="7">
        <v>114.29</v>
      </c>
      <c r="L697" s="7">
        <v>114.29</v>
      </c>
      <c r="M697" s="7">
        <v>114.29</v>
      </c>
      <c r="N697" s="1">
        <v>132.13999999999999</v>
      </c>
      <c r="O697" s="7">
        <v>103.57</v>
      </c>
      <c r="P697" s="7">
        <v>121.43</v>
      </c>
      <c r="Q697" s="12">
        <f t="shared" si="185"/>
        <v>10</v>
      </c>
      <c r="R697" s="7">
        <f t="shared" si="179"/>
        <v>90.909090909090907</v>
      </c>
      <c r="S697" s="1" t="b">
        <f t="shared" si="180"/>
        <v>1</v>
      </c>
      <c r="T697" s="1">
        <v>315880</v>
      </c>
      <c r="U697" s="1" t="s">
        <v>737</v>
      </c>
      <c r="V697" s="1">
        <v>51</v>
      </c>
      <c r="W697" s="1">
        <v>51</v>
      </c>
      <c r="X697" s="1">
        <v>54</v>
      </c>
      <c r="Y697" s="1">
        <v>50</v>
      </c>
      <c r="Z697" s="1">
        <v>54</v>
      </c>
      <c r="AA697" s="1">
        <v>50</v>
      </c>
      <c r="AB697" s="7">
        <f t="shared" si="192"/>
        <v>0</v>
      </c>
      <c r="AC697" s="7">
        <f t="shared" si="193"/>
        <v>7.4074074074074066</v>
      </c>
      <c r="AD697" s="7">
        <f t="shared" si="181"/>
        <v>7.4074074074074066</v>
      </c>
      <c r="AE697" s="1" t="b">
        <f t="shared" si="194"/>
        <v>0</v>
      </c>
      <c r="AF697" s="1">
        <v>315880</v>
      </c>
      <c r="AG697" s="1" t="s">
        <v>737</v>
      </c>
      <c r="AH697" s="1">
        <v>54</v>
      </c>
      <c r="AI697" s="1">
        <v>58</v>
      </c>
      <c r="AJ697" s="7">
        <f t="shared" si="182"/>
        <v>-7.4074074074074066</v>
      </c>
      <c r="AK697" s="1" t="b">
        <f t="shared" si="195"/>
        <v>0</v>
      </c>
      <c r="AL697" s="1">
        <v>315880</v>
      </c>
      <c r="AM697" s="1" t="s">
        <v>737</v>
      </c>
      <c r="AN697" s="1">
        <v>54</v>
      </c>
      <c r="AO697" s="1">
        <v>56</v>
      </c>
      <c r="AP697" s="7">
        <f t="shared" si="183"/>
        <v>-3.7037037037037033</v>
      </c>
      <c r="AQ697" s="1" t="b">
        <f t="shared" si="184"/>
        <v>0</v>
      </c>
      <c r="AR697" s="1">
        <v>315880</v>
      </c>
      <c r="AS697" s="1" t="s">
        <v>737</v>
      </c>
      <c r="AT697" s="4" t="str">
        <f t="shared" si="186"/>
        <v>N</v>
      </c>
      <c r="AU697" s="4" t="str">
        <f t="shared" si="187"/>
        <v>S</v>
      </c>
      <c r="AV697" s="4" t="str">
        <f t="shared" si="188"/>
        <v>N</v>
      </c>
      <c r="AW697" s="4" t="str">
        <f t="shared" si="189"/>
        <v>N</v>
      </c>
      <c r="AX697" s="4" t="str">
        <f t="shared" si="190"/>
        <v>N</v>
      </c>
      <c r="AY697" s="4" t="str">
        <f t="shared" si="191"/>
        <v>Risco Baixo</v>
      </c>
    </row>
    <row r="698" spans="1:51" ht="16.5" x14ac:dyDescent="0.3">
      <c r="A698" s="1" t="s">
        <v>1739</v>
      </c>
      <c r="B698" s="1" t="s">
        <v>738</v>
      </c>
      <c r="C698">
        <v>120</v>
      </c>
      <c r="D698" s="5">
        <v>8579</v>
      </c>
      <c r="E698" s="6">
        <f t="shared" si="178"/>
        <v>1.3987644247581303</v>
      </c>
      <c r="F698" s="7">
        <v>84.93</v>
      </c>
      <c r="G698" s="7">
        <v>101.37</v>
      </c>
      <c r="H698" s="7">
        <v>82.19</v>
      </c>
      <c r="I698" s="7">
        <v>105.48</v>
      </c>
      <c r="J698" s="7">
        <v>101.37</v>
      </c>
      <c r="K698" s="7">
        <v>104.11</v>
      </c>
      <c r="L698" s="7">
        <v>97.26</v>
      </c>
      <c r="M698" s="7">
        <v>98.63</v>
      </c>
      <c r="N698" s="1">
        <v>113.7</v>
      </c>
      <c r="O698" s="7">
        <v>100</v>
      </c>
      <c r="P698" s="7">
        <v>98.63</v>
      </c>
      <c r="Q698" s="12">
        <f t="shared" si="185"/>
        <v>9</v>
      </c>
      <c r="R698" s="7">
        <f t="shared" si="179"/>
        <v>81.818181818181827</v>
      </c>
      <c r="S698" s="1" t="b">
        <f t="shared" si="180"/>
        <v>1</v>
      </c>
      <c r="T698" s="1">
        <v>315890</v>
      </c>
      <c r="U698" s="1" t="s">
        <v>738</v>
      </c>
      <c r="V698" s="1">
        <v>96</v>
      </c>
      <c r="W698" s="1">
        <v>92</v>
      </c>
      <c r="X698" s="1">
        <v>98</v>
      </c>
      <c r="Y698" s="1">
        <v>93</v>
      </c>
      <c r="Z698" s="1">
        <v>98</v>
      </c>
      <c r="AA698" s="1">
        <v>93</v>
      </c>
      <c r="AB698" s="7">
        <f t="shared" si="192"/>
        <v>4.1666666666666661</v>
      </c>
      <c r="AC698" s="7">
        <f t="shared" si="193"/>
        <v>5.1020408163265305</v>
      </c>
      <c r="AD698" s="7">
        <f t="shared" si="181"/>
        <v>5.1020408163265305</v>
      </c>
      <c r="AE698" s="1" t="b">
        <f t="shared" si="194"/>
        <v>0</v>
      </c>
      <c r="AF698" s="1">
        <v>315890</v>
      </c>
      <c r="AG698" s="1" t="s">
        <v>738</v>
      </c>
      <c r="AH698" s="1">
        <v>97</v>
      </c>
      <c r="AI698" s="1">
        <v>98</v>
      </c>
      <c r="AJ698" s="7">
        <f t="shared" si="182"/>
        <v>-1.0309278350515463</v>
      </c>
      <c r="AK698" s="1" t="b">
        <f t="shared" si="195"/>
        <v>0</v>
      </c>
      <c r="AL698" s="1">
        <v>315890</v>
      </c>
      <c r="AM698" s="1" t="s">
        <v>738</v>
      </c>
      <c r="AN698" s="1">
        <v>99</v>
      </c>
      <c r="AO698" s="1">
        <v>93</v>
      </c>
      <c r="AP698" s="7">
        <f t="shared" si="183"/>
        <v>6.0606060606060606</v>
      </c>
      <c r="AQ698" s="1" t="b">
        <f t="shared" si="184"/>
        <v>0</v>
      </c>
      <c r="AR698" s="1">
        <v>315890</v>
      </c>
      <c r="AS698" s="1" t="s">
        <v>738</v>
      </c>
      <c r="AT698" s="4" t="str">
        <f t="shared" si="186"/>
        <v>N</v>
      </c>
      <c r="AU698" s="4" t="str">
        <f t="shared" si="187"/>
        <v>S</v>
      </c>
      <c r="AV698" s="4" t="str">
        <f t="shared" si="188"/>
        <v>N</v>
      </c>
      <c r="AW698" s="4" t="str">
        <f t="shared" si="189"/>
        <v>N</v>
      </c>
      <c r="AX698" s="4" t="str">
        <f t="shared" si="190"/>
        <v>N</v>
      </c>
      <c r="AY698" s="4" t="str">
        <f t="shared" si="191"/>
        <v>Risco Baixo</v>
      </c>
    </row>
    <row r="699" spans="1:51" ht="16.5" x14ac:dyDescent="0.3">
      <c r="A699" s="1" t="s">
        <v>1157</v>
      </c>
      <c r="B699" s="1" t="s">
        <v>739</v>
      </c>
      <c r="C699">
        <v>629</v>
      </c>
      <c r="D699" s="5">
        <v>28641</v>
      </c>
      <c r="E699" s="6">
        <f t="shared" si="178"/>
        <v>2.1961523689815299</v>
      </c>
      <c r="F699" s="7">
        <v>44.08</v>
      </c>
      <c r="G699" s="7">
        <v>45.84</v>
      </c>
      <c r="H699" s="7">
        <v>18.14</v>
      </c>
      <c r="I699" s="7">
        <v>60.96</v>
      </c>
      <c r="J699" s="7">
        <v>57.43</v>
      </c>
      <c r="K699" s="7">
        <v>64.739999999999995</v>
      </c>
      <c r="L699" s="7">
        <v>57.18</v>
      </c>
      <c r="M699" s="7">
        <v>55.92</v>
      </c>
      <c r="N699" s="1">
        <v>65.989999999999995</v>
      </c>
      <c r="O699" s="7">
        <v>51.39</v>
      </c>
      <c r="P699" s="7">
        <v>64.739999999999995</v>
      </c>
      <c r="Q699" s="12">
        <f t="shared" si="185"/>
        <v>0</v>
      </c>
      <c r="R699" s="7">
        <f t="shared" si="179"/>
        <v>0</v>
      </c>
      <c r="S699" s="1" t="b">
        <f t="shared" si="180"/>
        <v>1</v>
      </c>
      <c r="T699" s="1">
        <v>315895</v>
      </c>
      <c r="U699" s="1" t="s">
        <v>739</v>
      </c>
      <c r="V699" s="1">
        <v>586</v>
      </c>
      <c r="W699" s="1">
        <v>554</v>
      </c>
      <c r="X699" s="1">
        <v>589</v>
      </c>
      <c r="Y699" s="1">
        <v>599</v>
      </c>
      <c r="Z699" s="1">
        <v>589</v>
      </c>
      <c r="AA699" s="1">
        <v>599</v>
      </c>
      <c r="AB699" s="7">
        <f t="shared" si="192"/>
        <v>5.4607508532423212</v>
      </c>
      <c r="AC699" s="7">
        <f t="shared" si="193"/>
        <v>-1.6977928692699491</v>
      </c>
      <c r="AD699" s="7">
        <f t="shared" si="181"/>
        <v>-1.6977928692699491</v>
      </c>
      <c r="AE699" s="1" t="b">
        <f t="shared" si="194"/>
        <v>0</v>
      </c>
      <c r="AF699" s="1">
        <v>315895</v>
      </c>
      <c r="AG699" s="1" t="s">
        <v>739</v>
      </c>
      <c r="AH699" s="1">
        <v>604</v>
      </c>
      <c r="AI699" s="1">
        <v>570</v>
      </c>
      <c r="AJ699" s="7">
        <f t="shared" si="182"/>
        <v>5.629139072847682</v>
      </c>
      <c r="AK699" s="1" t="b">
        <f t="shared" si="195"/>
        <v>0</v>
      </c>
      <c r="AL699" s="1">
        <v>315895</v>
      </c>
      <c r="AM699" s="1" t="s">
        <v>739</v>
      </c>
      <c r="AN699" s="1">
        <v>478</v>
      </c>
      <c r="AO699" s="1">
        <v>424</v>
      </c>
      <c r="AP699" s="7">
        <f t="shared" si="183"/>
        <v>11.297071129707113</v>
      </c>
      <c r="AQ699" s="1" t="b">
        <f t="shared" si="184"/>
        <v>0</v>
      </c>
      <c r="AR699" s="1">
        <v>315895</v>
      </c>
      <c r="AS699" s="1" t="s">
        <v>739</v>
      </c>
      <c r="AT699" s="4" t="str">
        <f t="shared" si="186"/>
        <v>N</v>
      </c>
      <c r="AU699" s="4" t="str">
        <f t="shared" si="187"/>
        <v>N</v>
      </c>
      <c r="AV699" s="4" t="str">
        <f t="shared" si="188"/>
        <v>N</v>
      </c>
      <c r="AW699" s="4" t="str">
        <f t="shared" si="189"/>
        <v>S</v>
      </c>
      <c r="AX699" s="4" t="str">
        <f t="shared" si="190"/>
        <v>N</v>
      </c>
      <c r="AY699" s="4" t="str">
        <f t="shared" si="191"/>
        <v>Risco Alto</v>
      </c>
    </row>
    <row r="700" spans="1:51" ht="16.5" x14ac:dyDescent="0.3">
      <c r="A700" s="1" t="s">
        <v>1089</v>
      </c>
      <c r="B700" s="1" t="s">
        <v>740</v>
      </c>
      <c r="C700">
        <v>51</v>
      </c>
      <c r="D700" s="5">
        <v>4066</v>
      </c>
      <c r="E700" s="6">
        <f t="shared" si="178"/>
        <v>1.2543039842597148</v>
      </c>
      <c r="F700" s="7">
        <v>61.76</v>
      </c>
      <c r="G700" s="7">
        <v>85.29</v>
      </c>
      <c r="H700" s="7">
        <v>50</v>
      </c>
      <c r="I700" s="7">
        <v>79.41</v>
      </c>
      <c r="J700" s="7">
        <v>88.24</v>
      </c>
      <c r="K700" s="7">
        <v>97.06</v>
      </c>
      <c r="L700" s="7">
        <v>88.24</v>
      </c>
      <c r="M700" s="7">
        <v>91.18</v>
      </c>
      <c r="N700" s="1">
        <v>108.82</v>
      </c>
      <c r="O700" s="7">
        <v>79.41</v>
      </c>
      <c r="P700" s="7">
        <v>111.76</v>
      </c>
      <c r="Q700" s="12">
        <f t="shared" si="185"/>
        <v>3</v>
      </c>
      <c r="R700" s="7">
        <f t="shared" si="179"/>
        <v>27.27272727272727</v>
      </c>
      <c r="S700" s="1" t="b">
        <f t="shared" si="180"/>
        <v>1</v>
      </c>
      <c r="T700" s="1">
        <v>315900</v>
      </c>
      <c r="U700" s="1" t="s">
        <v>740</v>
      </c>
      <c r="V700" s="1">
        <v>67</v>
      </c>
      <c r="W700" s="1">
        <v>59</v>
      </c>
      <c r="X700" s="1">
        <v>68</v>
      </c>
      <c r="Y700" s="1">
        <v>60</v>
      </c>
      <c r="Z700" s="1">
        <v>68</v>
      </c>
      <c r="AA700" s="1">
        <v>60</v>
      </c>
      <c r="AB700" s="7">
        <f t="shared" si="192"/>
        <v>11.940298507462686</v>
      </c>
      <c r="AC700" s="7">
        <f t="shared" si="193"/>
        <v>11.76470588235294</v>
      </c>
      <c r="AD700" s="7">
        <f t="shared" si="181"/>
        <v>11.76470588235294</v>
      </c>
      <c r="AE700" s="1" t="b">
        <f t="shared" si="194"/>
        <v>0</v>
      </c>
      <c r="AF700" s="1">
        <v>315900</v>
      </c>
      <c r="AG700" s="1" t="s">
        <v>740</v>
      </c>
      <c r="AH700" s="1">
        <v>71</v>
      </c>
      <c r="AI700" s="1">
        <v>65</v>
      </c>
      <c r="AJ700" s="7">
        <f t="shared" si="182"/>
        <v>8.4507042253521121</v>
      </c>
      <c r="AK700" s="1" t="b">
        <f t="shared" si="195"/>
        <v>0</v>
      </c>
      <c r="AL700" s="1">
        <v>315900</v>
      </c>
      <c r="AM700" s="1" t="s">
        <v>740</v>
      </c>
      <c r="AN700" s="1">
        <v>69</v>
      </c>
      <c r="AO700" s="1">
        <v>65</v>
      </c>
      <c r="AP700" s="7">
        <f t="shared" si="183"/>
        <v>5.7971014492753623</v>
      </c>
      <c r="AQ700" s="1" t="b">
        <f t="shared" si="184"/>
        <v>0</v>
      </c>
      <c r="AR700" s="1">
        <v>315900</v>
      </c>
      <c r="AS700" s="1" t="s">
        <v>740</v>
      </c>
      <c r="AT700" s="4" t="str">
        <f t="shared" si="186"/>
        <v>N</v>
      </c>
      <c r="AU700" s="4" t="str">
        <f t="shared" si="187"/>
        <v>N</v>
      </c>
      <c r="AV700" s="4" t="str">
        <f t="shared" si="188"/>
        <v>N</v>
      </c>
      <c r="AW700" s="4" t="str">
        <f t="shared" si="189"/>
        <v>S</v>
      </c>
      <c r="AX700" s="4" t="str">
        <f t="shared" si="190"/>
        <v>N</v>
      </c>
      <c r="AY700" s="4" t="str">
        <f t="shared" si="191"/>
        <v>Risco Alto</v>
      </c>
    </row>
    <row r="701" spans="1:51" ht="16.5" x14ac:dyDescent="0.3">
      <c r="A701" s="1" t="s">
        <v>1013</v>
      </c>
      <c r="B701" s="1" t="s">
        <v>741</v>
      </c>
      <c r="C701">
        <v>35</v>
      </c>
      <c r="D701" s="5">
        <v>3804</v>
      </c>
      <c r="E701" s="6">
        <f t="shared" si="178"/>
        <v>0.92008412197686651</v>
      </c>
      <c r="F701" s="7">
        <v>105.56</v>
      </c>
      <c r="G701" s="7">
        <v>77.78</v>
      </c>
      <c r="H701" s="7">
        <v>5.56</v>
      </c>
      <c r="I701" s="7">
        <v>116.67</v>
      </c>
      <c r="J701" s="7">
        <v>105.56</v>
      </c>
      <c r="K701" s="7">
        <v>83.33</v>
      </c>
      <c r="L701" s="7">
        <v>105.56</v>
      </c>
      <c r="M701" s="7">
        <v>105.56</v>
      </c>
      <c r="N701" s="1">
        <v>138.88999999999999</v>
      </c>
      <c r="O701" s="7">
        <v>122.22</v>
      </c>
      <c r="P701" s="7">
        <v>127.78</v>
      </c>
      <c r="Q701" s="12">
        <f t="shared" si="185"/>
        <v>8</v>
      </c>
      <c r="R701" s="7">
        <f t="shared" si="179"/>
        <v>72.727272727272734</v>
      </c>
      <c r="S701" s="1" t="b">
        <f t="shared" si="180"/>
        <v>1</v>
      </c>
      <c r="T701" s="1">
        <v>315910</v>
      </c>
      <c r="U701" s="1" t="s">
        <v>741</v>
      </c>
      <c r="V701" s="1">
        <v>25</v>
      </c>
      <c r="W701" s="1">
        <v>23</v>
      </c>
      <c r="X701" s="1">
        <v>26</v>
      </c>
      <c r="Y701" s="1">
        <v>25</v>
      </c>
      <c r="Z701" s="1">
        <v>26</v>
      </c>
      <c r="AA701" s="1">
        <v>25</v>
      </c>
      <c r="AB701" s="7">
        <f t="shared" si="192"/>
        <v>8</v>
      </c>
      <c r="AC701" s="7">
        <f t="shared" si="193"/>
        <v>3.8461538461538463</v>
      </c>
      <c r="AD701" s="7">
        <f t="shared" si="181"/>
        <v>3.8461538461538463</v>
      </c>
      <c r="AE701" s="1" t="b">
        <f t="shared" si="194"/>
        <v>0</v>
      </c>
      <c r="AF701" s="1">
        <v>315910</v>
      </c>
      <c r="AG701" s="1" t="s">
        <v>741</v>
      </c>
      <c r="AH701" s="1">
        <v>27</v>
      </c>
      <c r="AI701" s="1">
        <v>26</v>
      </c>
      <c r="AJ701" s="7">
        <f t="shared" si="182"/>
        <v>3.7037037037037033</v>
      </c>
      <c r="AK701" s="1" t="b">
        <f t="shared" si="195"/>
        <v>0</v>
      </c>
      <c r="AL701" s="1">
        <v>315910</v>
      </c>
      <c r="AM701" s="1" t="s">
        <v>741</v>
      </c>
      <c r="AN701" s="1">
        <v>27</v>
      </c>
      <c r="AO701" s="1">
        <v>20</v>
      </c>
      <c r="AP701" s="7">
        <f t="shared" si="183"/>
        <v>25.925925925925924</v>
      </c>
      <c r="AQ701" s="1" t="b">
        <f t="shared" si="184"/>
        <v>0</v>
      </c>
      <c r="AR701" s="1">
        <v>315910</v>
      </c>
      <c r="AS701" s="1" t="s">
        <v>741</v>
      </c>
      <c r="AT701" s="4" t="str">
        <f t="shared" si="186"/>
        <v>N</v>
      </c>
      <c r="AU701" s="4" t="str">
        <f t="shared" si="187"/>
        <v>N</v>
      </c>
      <c r="AV701" s="4" t="str">
        <f t="shared" si="188"/>
        <v>N</v>
      </c>
      <c r="AW701" s="4" t="str">
        <f t="shared" si="189"/>
        <v>S</v>
      </c>
      <c r="AX701" s="4" t="str">
        <f t="shared" si="190"/>
        <v>N</v>
      </c>
      <c r="AY701" s="4" t="str">
        <f t="shared" si="191"/>
        <v>Risco Alto</v>
      </c>
    </row>
    <row r="702" spans="1:51" ht="16.5" x14ac:dyDescent="0.3">
      <c r="A702" s="1" t="s">
        <v>1334</v>
      </c>
      <c r="B702" s="1" t="s">
        <v>742</v>
      </c>
      <c r="C702">
        <v>191</v>
      </c>
      <c r="D702" s="5">
        <v>17532</v>
      </c>
      <c r="E702" s="6">
        <f t="shared" si="178"/>
        <v>1.0894364590463153</v>
      </c>
      <c r="F702" s="7">
        <v>92.41</v>
      </c>
      <c r="G702" s="7">
        <v>86.21</v>
      </c>
      <c r="H702" s="7">
        <v>80</v>
      </c>
      <c r="I702" s="7">
        <v>80</v>
      </c>
      <c r="J702" s="7">
        <v>79.31</v>
      </c>
      <c r="K702" s="7">
        <v>87.59</v>
      </c>
      <c r="L702" s="7">
        <v>77.930000000000007</v>
      </c>
      <c r="M702" s="7">
        <v>80.69</v>
      </c>
      <c r="N702" s="1">
        <v>110.34</v>
      </c>
      <c r="O702" s="7">
        <v>80.69</v>
      </c>
      <c r="P702" s="7">
        <v>92.41</v>
      </c>
      <c r="Q702" s="12">
        <f t="shared" si="185"/>
        <v>2</v>
      </c>
      <c r="R702" s="7">
        <f t="shared" si="179"/>
        <v>18.181818181818183</v>
      </c>
      <c r="S702" s="1" t="b">
        <f t="shared" si="180"/>
        <v>1</v>
      </c>
      <c r="T702" s="1">
        <v>315990</v>
      </c>
      <c r="U702" s="1" t="s">
        <v>742</v>
      </c>
      <c r="V702" s="1">
        <v>202</v>
      </c>
      <c r="W702" s="1">
        <v>186</v>
      </c>
      <c r="X702" s="1">
        <v>214</v>
      </c>
      <c r="Y702" s="1">
        <v>197</v>
      </c>
      <c r="Z702" s="1">
        <v>214</v>
      </c>
      <c r="AA702" s="1">
        <v>197</v>
      </c>
      <c r="AB702" s="7">
        <f t="shared" si="192"/>
        <v>7.9207920792079207</v>
      </c>
      <c r="AC702" s="7">
        <f t="shared" si="193"/>
        <v>7.9439252336448591</v>
      </c>
      <c r="AD702" s="7">
        <f t="shared" si="181"/>
        <v>7.9439252336448591</v>
      </c>
      <c r="AE702" s="1" t="b">
        <f t="shared" si="194"/>
        <v>0</v>
      </c>
      <c r="AF702" s="1">
        <v>315990</v>
      </c>
      <c r="AG702" s="1" t="s">
        <v>742</v>
      </c>
      <c r="AH702" s="1">
        <v>214</v>
      </c>
      <c r="AI702" s="1">
        <v>209</v>
      </c>
      <c r="AJ702" s="7">
        <f t="shared" si="182"/>
        <v>2.3364485981308412</v>
      </c>
      <c r="AK702" s="1" t="b">
        <f t="shared" si="195"/>
        <v>0</v>
      </c>
      <c r="AL702" s="1">
        <v>315990</v>
      </c>
      <c r="AM702" s="1" t="s">
        <v>742</v>
      </c>
      <c r="AN702" s="1">
        <v>210</v>
      </c>
      <c r="AO702" s="1">
        <v>197</v>
      </c>
      <c r="AP702" s="7">
        <f t="shared" si="183"/>
        <v>6.1904761904761907</v>
      </c>
      <c r="AQ702" s="1" t="b">
        <f t="shared" si="184"/>
        <v>0</v>
      </c>
      <c r="AR702" s="1">
        <v>315990</v>
      </c>
      <c r="AS702" s="1" t="s">
        <v>742</v>
      </c>
      <c r="AT702" s="4" t="str">
        <f t="shared" si="186"/>
        <v>N</v>
      </c>
      <c r="AU702" s="4" t="str">
        <f t="shared" si="187"/>
        <v>N</v>
      </c>
      <c r="AV702" s="4" t="str">
        <f t="shared" si="188"/>
        <v>N</v>
      </c>
      <c r="AW702" s="4" t="str">
        <f t="shared" si="189"/>
        <v>S</v>
      </c>
      <c r="AX702" s="4" t="str">
        <f t="shared" si="190"/>
        <v>N</v>
      </c>
      <c r="AY702" s="4" t="str">
        <f t="shared" si="191"/>
        <v>Risco Alto</v>
      </c>
    </row>
    <row r="703" spans="1:51" ht="16.5" x14ac:dyDescent="0.3">
      <c r="A703" s="1" t="s">
        <v>1678</v>
      </c>
      <c r="B703" s="1" t="s">
        <v>743</v>
      </c>
      <c r="C703">
        <v>25</v>
      </c>
      <c r="D703" s="5">
        <v>3542</v>
      </c>
      <c r="E703" s="6">
        <f t="shared" si="178"/>
        <v>0.70581592320722764</v>
      </c>
      <c r="F703" s="7" t="s">
        <v>62</v>
      </c>
      <c r="G703" s="7">
        <v>100</v>
      </c>
      <c r="H703" s="7" t="s">
        <v>62</v>
      </c>
      <c r="I703" s="7">
        <v>80</v>
      </c>
      <c r="J703" s="7">
        <v>90</v>
      </c>
      <c r="K703" s="7">
        <v>110</v>
      </c>
      <c r="L703" s="7">
        <v>90</v>
      </c>
      <c r="M703" s="7">
        <v>90</v>
      </c>
      <c r="N703" s="1">
        <v>105</v>
      </c>
      <c r="O703" s="7">
        <v>125</v>
      </c>
      <c r="P703" s="7">
        <v>125</v>
      </c>
      <c r="Q703" s="12">
        <f t="shared" si="185"/>
        <v>5</v>
      </c>
      <c r="R703" s="7">
        <f t="shared" si="179"/>
        <v>45.454545454545453</v>
      </c>
      <c r="S703" s="1" t="b">
        <f t="shared" si="180"/>
        <v>1</v>
      </c>
      <c r="T703" s="1">
        <v>316000</v>
      </c>
      <c r="U703" s="1" t="s">
        <v>743</v>
      </c>
      <c r="V703" s="1">
        <v>38</v>
      </c>
      <c r="W703" s="1">
        <v>32</v>
      </c>
      <c r="X703" s="1">
        <v>36</v>
      </c>
      <c r="Y703" s="1">
        <v>37</v>
      </c>
      <c r="Z703" s="1">
        <v>36</v>
      </c>
      <c r="AA703" s="1">
        <v>37</v>
      </c>
      <c r="AB703" s="7">
        <f t="shared" si="192"/>
        <v>15.789473684210526</v>
      </c>
      <c r="AC703" s="7">
        <f t="shared" si="193"/>
        <v>-2.7777777777777777</v>
      </c>
      <c r="AD703" s="7">
        <f t="shared" si="181"/>
        <v>-2.7777777777777777</v>
      </c>
      <c r="AE703" s="1" t="b">
        <f t="shared" si="194"/>
        <v>0</v>
      </c>
      <c r="AF703" s="1">
        <v>316000</v>
      </c>
      <c r="AG703" s="1" t="s">
        <v>743</v>
      </c>
      <c r="AH703" s="1">
        <v>43</v>
      </c>
      <c r="AI703" s="1">
        <v>37</v>
      </c>
      <c r="AJ703" s="7">
        <f t="shared" si="182"/>
        <v>13.953488372093023</v>
      </c>
      <c r="AK703" s="1" t="b">
        <f t="shared" si="195"/>
        <v>0</v>
      </c>
      <c r="AL703" s="1">
        <v>316000</v>
      </c>
      <c r="AM703" s="1" t="s">
        <v>743</v>
      </c>
      <c r="AN703" s="1">
        <v>42</v>
      </c>
      <c r="AO703" s="1">
        <v>36</v>
      </c>
      <c r="AP703" s="7">
        <f t="shared" si="183"/>
        <v>14.285714285714285</v>
      </c>
      <c r="AQ703" s="1" t="b">
        <f t="shared" si="184"/>
        <v>0</v>
      </c>
      <c r="AR703" s="1">
        <v>316000</v>
      </c>
      <c r="AS703" s="1" t="s">
        <v>743</v>
      </c>
      <c r="AT703" s="4" t="str">
        <f t="shared" si="186"/>
        <v>N</v>
      </c>
      <c r="AU703" s="4" t="str">
        <f t="shared" si="187"/>
        <v>N</v>
      </c>
      <c r="AV703" s="4" t="str">
        <f t="shared" si="188"/>
        <v>N</v>
      </c>
      <c r="AW703" s="4" t="str">
        <f t="shared" si="189"/>
        <v>S</v>
      </c>
      <c r="AX703" s="4" t="str">
        <f t="shared" si="190"/>
        <v>N</v>
      </c>
      <c r="AY703" s="4" t="str">
        <f t="shared" si="191"/>
        <v>Risco Alto</v>
      </c>
    </row>
    <row r="704" spans="1:51" ht="16.5" x14ac:dyDescent="0.3">
      <c r="A704" s="1" t="s">
        <v>2055</v>
      </c>
      <c r="B704" s="1" t="s">
        <v>744</v>
      </c>
      <c r="C704">
        <v>47</v>
      </c>
      <c r="D704" s="5">
        <v>4041</v>
      </c>
      <c r="E704" s="6">
        <f t="shared" si="178"/>
        <v>1.1630784459292256</v>
      </c>
      <c r="F704" s="7">
        <v>118.42</v>
      </c>
      <c r="G704" s="7">
        <v>78.95</v>
      </c>
      <c r="H704" s="7">
        <v>15.79</v>
      </c>
      <c r="I704" s="7">
        <v>81.58</v>
      </c>
      <c r="J704" s="7">
        <v>68.42</v>
      </c>
      <c r="K704" s="7">
        <v>84.21</v>
      </c>
      <c r="L704" s="7">
        <v>68.42</v>
      </c>
      <c r="M704" s="7">
        <v>68.42</v>
      </c>
      <c r="N704" s="1">
        <v>76.319999999999993</v>
      </c>
      <c r="O704" s="7">
        <v>63.16</v>
      </c>
      <c r="P704" s="7">
        <v>71.05</v>
      </c>
      <c r="Q704" s="12">
        <f t="shared" si="185"/>
        <v>1</v>
      </c>
      <c r="R704" s="7">
        <f t="shared" si="179"/>
        <v>9.0909090909090917</v>
      </c>
      <c r="S704" s="1" t="b">
        <f t="shared" si="180"/>
        <v>1</v>
      </c>
      <c r="T704" s="1">
        <v>316010</v>
      </c>
      <c r="U704" s="1" t="s">
        <v>744</v>
      </c>
      <c r="V704" s="1">
        <v>52</v>
      </c>
      <c r="W704" s="1">
        <v>50</v>
      </c>
      <c r="X704" s="1">
        <v>53</v>
      </c>
      <c r="Y704" s="1">
        <v>51</v>
      </c>
      <c r="Z704" s="1">
        <v>53</v>
      </c>
      <c r="AA704" s="1">
        <v>51</v>
      </c>
      <c r="AB704" s="7">
        <f t="shared" si="192"/>
        <v>3.8461538461538463</v>
      </c>
      <c r="AC704" s="7">
        <f t="shared" si="193"/>
        <v>3.7735849056603774</v>
      </c>
      <c r="AD704" s="7">
        <f t="shared" si="181"/>
        <v>3.7735849056603774</v>
      </c>
      <c r="AE704" s="1" t="b">
        <f t="shared" si="194"/>
        <v>0</v>
      </c>
      <c r="AF704" s="1">
        <v>316010</v>
      </c>
      <c r="AG704" s="1" t="s">
        <v>744</v>
      </c>
      <c r="AH704" s="1">
        <v>53</v>
      </c>
      <c r="AI704" s="1">
        <v>49</v>
      </c>
      <c r="AJ704" s="7">
        <f t="shared" si="182"/>
        <v>7.5471698113207548</v>
      </c>
      <c r="AK704" s="1" t="b">
        <f t="shared" si="195"/>
        <v>0</v>
      </c>
      <c r="AL704" s="1">
        <v>316010</v>
      </c>
      <c r="AM704" s="1" t="s">
        <v>744</v>
      </c>
      <c r="AN704" s="1">
        <v>54</v>
      </c>
      <c r="AO704" s="1">
        <v>31</v>
      </c>
      <c r="AP704" s="7">
        <f t="shared" si="183"/>
        <v>42.592592592592595</v>
      </c>
      <c r="AQ704" s="1" t="b">
        <f t="shared" si="184"/>
        <v>0</v>
      </c>
      <c r="AR704" s="1">
        <v>316010</v>
      </c>
      <c r="AS704" s="1" t="s">
        <v>744</v>
      </c>
      <c r="AT704" s="4" t="str">
        <f t="shared" si="186"/>
        <v>N</v>
      </c>
      <c r="AU704" s="4" t="str">
        <f t="shared" si="187"/>
        <v>N</v>
      </c>
      <c r="AV704" s="4" t="str">
        <f t="shared" si="188"/>
        <v>N</v>
      </c>
      <c r="AW704" s="4" t="str">
        <f t="shared" si="189"/>
        <v>S</v>
      </c>
      <c r="AX704" s="4" t="str">
        <f t="shared" si="190"/>
        <v>N</v>
      </c>
      <c r="AY704" s="4" t="str">
        <f t="shared" si="191"/>
        <v>Risco Alto</v>
      </c>
    </row>
    <row r="705" spans="1:51" ht="16.5" x14ac:dyDescent="0.3">
      <c r="A705" s="1" t="s">
        <v>1225</v>
      </c>
      <c r="B705" s="1" t="s">
        <v>745</v>
      </c>
      <c r="C705">
        <v>34</v>
      </c>
      <c r="D705" s="5">
        <v>4067</v>
      </c>
      <c r="E705" s="6">
        <f t="shared" si="178"/>
        <v>0.83599704942217845</v>
      </c>
      <c r="F705" s="7">
        <v>28</v>
      </c>
      <c r="G705" s="7">
        <v>76</v>
      </c>
      <c r="H705" s="7">
        <v>8</v>
      </c>
      <c r="I705" s="7">
        <v>88</v>
      </c>
      <c r="J705" s="7">
        <v>84</v>
      </c>
      <c r="K705" s="7">
        <v>108</v>
      </c>
      <c r="L705" s="7">
        <v>76</v>
      </c>
      <c r="M705" s="7">
        <v>72</v>
      </c>
      <c r="N705" s="1">
        <v>148</v>
      </c>
      <c r="O705" s="7">
        <v>80</v>
      </c>
      <c r="P705" s="7">
        <v>88</v>
      </c>
      <c r="Q705" s="12">
        <f t="shared" si="185"/>
        <v>2</v>
      </c>
      <c r="R705" s="7">
        <f t="shared" si="179"/>
        <v>18.181818181818183</v>
      </c>
      <c r="S705" s="1" t="b">
        <f t="shared" si="180"/>
        <v>1</v>
      </c>
      <c r="T705" s="1">
        <v>316020</v>
      </c>
      <c r="U705" s="1" t="s">
        <v>745</v>
      </c>
      <c r="V705" s="1">
        <v>38</v>
      </c>
      <c r="W705" s="1">
        <v>41</v>
      </c>
      <c r="X705" s="1">
        <v>38</v>
      </c>
      <c r="Y705" s="1">
        <v>44</v>
      </c>
      <c r="Z705" s="1">
        <v>38</v>
      </c>
      <c r="AA705" s="1">
        <v>44</v>
      </c>
      <c r="AB705" s="7">
        <f t="shared" si="192"/>
        <v>-7.8947368421052628</v>
      </c>
      <c r="AC705" s="7">
        <f t="shared" si="193"/>
        <v>-15.789473684210526</v>
      </c>
      <c r="AD705" s="7">
        <f t="shared" si="181"/>
        <v>-15.789473684210526</v>
      </c>
      <c r="AE705" s="1" t="b">
        <f t="shared" si="194"/>
        <v>0</v>
      </c>
      <c r="AF705" s="1">
        <v>316020</v>
      </c>
      <c r="AG705" s="1" t="s">
        <v>745</v>
      </c>
      <c r="AH705" s="1">
        <v>39</v>
      </c>
      <c r="AI705" s="1">
        <v>46</v>
      </c>
      <c r="AJ705" s="7">
        <f t="shared" si="182"/>
        <v>-17.948717948717949</v>
      </c>
      <c r="AK705" s="1" t="b">
        <f t="shared" si="195"/>
        <v>0</v>
      </c>
      <c r="AL705" s="1">
        <v>316020</v>
      </c>
      <c r="AM705" s="1" t="s">
        <v>745</v>
      </c>
      <c r="AN705" s="1">
        <v>39</v>
      </c>
      <c r="AO705" s="1">
        <v>41</v>
      </c>
      <c r="AP705" s="7">
        <f t="shared" si="183"/>
        <v>-5.1282051282051277</v>
      </c>
      <c r="AQ705" s="1" t="b">
        <f t="shared" si="184"/>
        <v>0</v>
      </c>
      <c r="AR705" s="1">
        <v>316020</v>
      </c>
      <c r="AS705" s="1" t="s">
        <v>745</v>
      </c>
      <c r="AT705" s="4" t="str">
        <f t="shared" si="186"/>
        <v>N</v>
      </c>
      <c r="AU705" s="4" t="str">
        <f t="shared" si="187"/>
        <v>N</v>
      </c>
      <c r="AV705" s="4" t="str">
        <f t="shared" si="188"/>
        <v>N</v>
      </c>
      <c r="AW705" s="4" t="str">
        <f t="shared" si="189"/>
        <v>S</v>
      </c>
      <c r="AX705" s="4" t="str">
        <f t="shared" si="190"/>
        <v>N</v>
      </c>
      <c r="AY705" s="4" t="str">
        <f t="shared" si="191"/>
        <v>Risco Alto</v>
      </c>
    </row>
    <row r="706" spans="1:51" ht="16.5" x14ac:dyDescent="0.3">
      <c r="A706" s="1" t="s">
        <v>1997</v>
      </c>
      <c r="B706" s="1" t="s">
        <v>746</v>
      </c>
      <c r="C706">
        <v>141</v>
      </c>
      <c r="D706" s="5">
        <v>11720</v>
      </c>
      <c r="E706" s="6">
        <f t="shared" si="178"/>
        <v>1.2030716723549488</v>
      </c>
      <c r="F706" s="7">
        <v>41.98</v>
      </c>
      <c r="G706" s="7">
        <v>80.25</v>
      </c>
      <c r="H706" s="7">
        <v>30.86</v>
      </c>
      <c r="I706" s="7">
        <v>92.59</v>
      </c>
      <c r="J706" s="7">
        <v>83.95</v>
      </c>
      <c r="K706" s="7">
        <v>82.72</v>
      </c>
      <c r="L706" s="7">
        <v>83.95</v>
      </c>
      <c r="M706" s="7">
        <v>100</v>
      </c>
      <c r="N706" s="1">
        <v>79.010000000000005</v>
      </c>
      <c r="O706" s="7">
        <v>83.95</v>
      </c>
      <c r="P706" s="7">
        <v>75.31</v>
      </c>
      <c r="Q706" s="12">
        <f t="shared" si="185"/>
        <v>1</v>
      </c>
      <c r="R706" s="7">
        <f t="shared" si="179"/>
        <v>9.0909090909090917</v>
      </c>
      <c r="S706" s="1" t="b">
        <f t="shared" si="180"/>
        <v>1</v>
      </c>
      <c r="T706" s="1">
        <v>316030</v>
      </c>
      <c r="U706" s="1" t="s">
        <v>746</v>
      </c>
      <c r="V706" s="1">
        <v>143</v>
      </c>
      <c r="W706" s="1">
        <v>147</v>
      </c>
      <c r="X706" s="1">
        <v>150</v>
      </c>
      <c r="Y706" s="1">
        <v>154</v>
      </c>
      <c r="Z706" s="1">
        <v>150</v>
      </c>
      <c r="AA706" s="1">
        <v>154</v>
      </c>
      <c r="AB706" s="7">
        <f t="shared" si="192"/>
        <v>-2.7972027972027971</v>
      </c>
      <c r="AC706" s="7">
        <f t="shared" si="193"/>
        <v>-2.666666666666667</v>
      </c>
      <c r="AD706" s="7">
        <f t="shared" si="181"/>
        <v>-2.666666666666667</v>
      </c>
      <c r="AE706" s="1" t="b">
        <f t="shared" si="194"/>
        <v>0</v>
      </c>
      <c r="AF706" s="1">
        <v>316030</v>
      </c>
      <c r="AG706" s="1" t="s">
        <v>746</v>
      </c>
      <c r="AH706" s="1">
        <v>143</v>
      </c>
      <c r="AI706" s="1">
        <v>117</v>
      </c>
      <c r="AJ706" s="7">
        <f t="shared" si="182"/>
        <v>18.181818181818183</v>
      </c>
      <c r="AK706" s="1" t="b">
        <f t="shared" si="195"/>
        <v>0</v>
      </c>
      <c r="AL706" s="1">
        <v>316030</v>
      </c>
      <c r="AM706" s="1" t="s">
        <v>746</v>
      </c>
      <c r="AN706" s="1">
        <v>150</v>
      </c>
      <c r="AO706" s="1">
        <v>108</v>
      </c>
      <c r="AP706" s="7">
        <f t="shared" si="183"/>
        <v>28.000000000000004</v>
      </c>
      <c r="AQ706" s="1" t="b">
        <f t="shared" si="184"/>
        <v>0</v>
      </c>
      <c r="AR706" s="1">
        <v>316030</v>
      </c>
      <c r="AS706" s="1" t="s">
        <v>746</v>
      </c>
      <c r="AT706" s="4" t="str">
        <f t="shared" si="186"/>
        <v>N</v>
      </c>
      <c r="AU706" s="4" t="str">
        <f t="shared" si="187"/>
        <v>N</v>
      </c>
      <c r="AV706" s="4" t="str">
        <f t="shared" si="188"/>
        <v>N</v>
      </c>
      <c r="AW706" s="4" t="str">
        <f t="shared" si="189"/>
        <v>S</v>
      </c>
      <c r="AX706" s="4" t="str">
        <f t="shared" si="190"/>
        <v>N</v>
      </c>
      <c r="AY706" s="4" t="str">
        <f t="shared" si="191"/>
        <v>Risco Alto</v>
      </c>
    </row>
    <row r="707" spans="1:51" ht="16.5" x14ac:dyDescent="0.3">
      <c r="A707" s="1" t="s">
        <v>1336</v>
      </c>
      <c r="B707" s="1" t="s">
        <v>747</v>
      </c>
      <c r="C707">
        <v>335</v>
      </c>
      <c r="D707" s="5">
        <v>26353</v>
      </c>
      <c r="E707" s="6">
        <f t="shared" si="178"/>
        <v>1.271202519637233</v>
      </c>
      <c r="F707" s="7">
        <v>86.56</v>
      </c>
      <c r="G707" s="7">
        <v>48.22</v>
      </c>
      <c r="H707" s="7">
        <v>6.72</v>
      </c>
      <c r="I707" s="7">
        <v>55.34</v>
      </c>
      <c r="J707" s="7">
        <v>49.8</v>
      </c>
      <c r="K707" s="7">
        <v>54.15</v>
      </c>
      <c r="L707" s="7">
        <v>49.8</v>
      </c>
      <c r="M707" s="7">
        <v>50.2</v>
      </c>
      <c r="N707" s="1">
        <v>53.75</v>
      </c>
      <c r="O707" s="7">
        <v>47.83</v>
      </c>
      <c r="P707" s="7">
        <v>49.01</v>
      </c>
      <c r="Q707" s="12">
        <f t="shared" si="185"/>
        <v>0</v>
      </c>
      <c r="R707" s="7">
        <f t="shared" si="179"/>
        <v>0</v>
      </c>
      <c r="S707" s="1" t="b">
        <f t="shared" si="180"/>
        <v>1</v>
      </c>
      <c r="T707" s="1">
        <v>316040</v>
      </c>
      <c r="U707" s="1" t="s">
        <v>747</v>
      </c>
      <c r="V707" s="1">
        <v>251</v>
      </c>
      <c r="W707" s="1">
        <v>292</v>
      </c>
      <c r="X707" s="1">
        <v>278</v>
      </c>
      <c r="Y707" s="1">
        <v>302</v>
      </c>
      <c r="Z707" s="1">
        <v>278</v>
      </c>
      <c r="AA707" s="1">
        <v>302</v>
      </c>
      <c r="AB707" s="7">
        <f t="shared" si="192"/>
        <v>-16.334661354581673</v>
      </c>
      <c r="AC707" s="7">
        <f t="shared" si="193"/>
        <v>-8.6330935251798557</v>
      </c>
      <c r="AD707" s="7">
        <f t="shared" si="181"/>
        <v>-8.6330935251798557</v>
      </c>
      <c r="AE707" s="1" t="b">
        <f t="shared" si="194"/>
        <v>0</v>
      </c>
      <c r="AF707" s="1">
        <v>316040</v>
      </c>
      <c r="AG707" s="1" t="s">
        <v>747</v>
      </c>
      <c r="AH707" s="1">
        <v>258</v>
      </c>
      <c r="AI707" s="1">
        <v>270</v>
      </c>
      <c r="AJ707" s="7">
        <f t="shared" si="182"/>
        <v>-4.6511627906976747</v>
      </c>
      <c r="AK707" s="1" t="b">
        <f t="shared" si="195"/>
        <v>0</v>
      </c>
      <c r="AL707" s="1">
        <v>316040</v>
      </c>
      <c r="AM707" s="1" t="s">
        <v>747</v>
      </c>
      <c r="AN707" s="1">
        <v>257</v>
      </c>
      <c r="AO707" s="1">
        <v>254</v>
      </c>
      <c r="AP707" s="7">
        <f t="shared" si="183"/>
        <v>1.1673151750972763</v>
      </c>
      <c r="AQ707" s="1" t="b">
        <f t="shared" si="184"/>
        <v>0</v>
      </c>
      <c r="AR707" s="1">
        <v>316040</v>
      </c>
      <c r="AS707" s="1" t="s">
        <v>747</v>
      </c>
      <c r="AT707" s="4" t="str">
        <f t="shared" si="186"/>
        <v>N</v>
      </c>
      <c r="AU707" s="4" t="str">
        <f t="shared" si="187"/>
        <v>N</v>
      </c>
      <c r="AV707" s="4" t="str">
        <f t="shared" si="188"/>
        <v>N</v>
      </c>
      <c r="AW707" s="4" t="str">
        <f t="shared" si="189"/>
        <v>S</v>
      </c>
      <c r="AX707" s="4" t="str">
        <f t="shared" si="190"/>
        <v>N</v>
      </c>
      <c r="AY707" s="4" t="str">
        <f t="shared" si="191"/>
        <v>Risco Alto</v>
      </c>
    </row>
    <row r="708" spans="1:51" ht="16.5" x14ac:dyDescent="0.3">
      <c r="A708" s="1" t="s">
        <v>1842</v>
      </c>
      <c r="B708" s="1" t="s">
        <v>748</v>
      </c>
      <c r="C708">
        <v>80</v>
      </c>
      <c r="D708" s="5">
        <v>7001</v>
      </c>
      <c r="E708" s="6">
        <f t="shared" si="178"/>
        <v>1.1426939008713042</v>
      </c>
      <c r="F708" s="7">
        <v>25.45</v>
      </c>
      <c r="G708" s="7">
        <v>43.64</v>
      </c>
      <c r="H708" s="7">
        <v>16.36</v>
      </c>
      <c r="I708" s="7">
        <v>50.91</v>
      </c>
      <c r="J708" s="7">
        <v>110.91</v>
      </c>
      <c r="K708" s="7">
        <v>54.55</v>
      </c>
      <c r="L708" s="7">
        <v>63.64</v>
      </c>
      <c r="M708" s="7">
        <v>63.64</v>
      </c>
      <c r="N708" s="1">
        <v>81.819999999999993</v>
      </c>
      <c r="O708" s="7">
        <v>63.64</v>
      </c>
      <c r="P708" s="7">
        <v>60</v>
      </c>
      <c r="Q708" s="12">
        <f t="shared" si="185"/>
        <v>1</v>
      </c>
      <c r="R708" s="7">
        <f t="shared" si="179"/>
        <v>9.0909090909090917</v>
      </c>
      <c r="S708" s="1" t="b">
        <f t="shared" si="180"/>
        <v>1</v>
      </c>
      <c r="T708" s="1">
        <v>316045</v>
      </c>
      <c r="U708" s="1" t="s">
        <v>748</v>
      </c>
      <c r="V708" s="1">
        <v>71</v>
      </c>
      <c r="W708" s="1">
        <v>78</v>
      </c>
      <c r="X708" s="1">
        <v>74</v>
      </c>
      <c r="Y708" s="1">
        <v>83</v>
      </c>
      <c r="Z708" s="1">
        <v>74</v>
      </c>
      <c r="AA708" s="1">
        <v>83</v>
      </c>
      <c r="AB708" s="7">
        <f t="shared" si="192"/>
        <v>-9.8591549295774641</v>
      </c>
      <c r="AC708" s="7">
        <f t="shared" si="193"/>
        <v>-12.162162162162163</v>
      </c>
      <c r="AD708" s="7">
        <f t="shared" si="181"/>
        <v>-12.162162162162163</v>
      </c>
      <c r="AE708" s="1" t="b">
        <f t="shared" si="194"/>
        <v>0</v>
      </c>
      <c r="AF708" s="1">
        <v>316045</v>
      </c>
      <c r="AG708" s="1" t="s">
        <v>748</v>
      </c>
      <c r="AH708" s="1">
        <v>75</v>
      </c>
      <c r="AI708" s="1">
        <v>67</v>
      </c>
      <c r="AJ708" s="7">
        <f t="shared" si="182"/>
        <v>10.666666666666668</v>
      </c>
      <c r="AK708" s="1" t="b">
        <f t="shared" si="195"/>
        <v>0</v>
      </c>
      <c r="AL708" s="1">
        <v>316045</v>
      </c>
      <c r="AM708" s="1" t="s">
        <v>748</v>
      </c>
      <c r="AN708" s="1">
        <v>72</v>
      </c>
      <c r="AO708" s="1">
        <v>62</v>
      </c>
      <c r="AP708" s="7">
        <f t="shared" si="183"/>
        <v>13.888888888888889</v>
      </c>
      <c r="AQ708" s="1" t="b">
        <f t="shared" si="184"/>
        <v>0</v>
      </c>
      <c r="AR708" s="1">
        <v>316045</v>
      </c>
      <c r="AS708" s="1" t="s">
        <v>748</v>
      </c>
      <c r="AT708" s="4" t="str">
        <f t="shared" si="186"/>
        <v>N</v>
      </c>
      <c r="AU708" s="4" t="str">
        <f t="shared" si="187"/>
        <v>N</v>
      </c>
      <c r="AV708" s="4" t="str">
        <f t="shared" si="188"/>
        <v>N</v>
      </c>
      <c r="AW708" s="4" t="str">
        <f t="shared" si="189"/>
        <v>S</v>
      </c>
      <c r="AX708" s="4" t="str">
        <f t="shared" si="190"/>
        <v>N</v>
      </c>
      <c r="AY708" s="4" t="str">
        <f t="shared" si="191"/>
        <v>Risco Alto</v>
      </c>
    </row>
    <row r="709" spans="1:51" ht="16.5" x14ac:dyDescent="0.3">
      <c r="A709" s="1" t="s">
        <v>1490</v>
      </c>
      <c r="B709" s="1" t="s">
        <v>749</v>
      </c>
      <c r="C709">
        <v>11</v>
      </c>
      <c r="D709" s="5">
        <v>1771</v>
      </c>
      <c r="E709" s="6">
        <f t="shared" ref="E709:E772" si="196">C709/D709*100</f>
        <v>0.6211180124223602</v>
      </c>
      <c r="F709" s="7" t="s">
        <v>62</v>
      </c>
      <c r="G709" s="7">
        <v>11.11</v>
      </c>
      <c r="H709" s="7" t="s">
        <v>62</v>
      </c>
      <c r="I709" s="7">
        <v>44.44</v>
      </c>
      <c r="J709" s="7" t="s">
        <v>62</v>
      </c>
      <c r="K709" s="7">
        <v>11.11</v>
      </c>
      <c r="L709" s="7" t="s">
        <v>62</v>
      </c>
      <c r="M709" s="7" t="s">
        <v>62</v>
      </c>
      <c r="N709" s="1" t="s">
        <v>62</v>
      </c>
      <c r="O709" s="7">
        <v>22.22</v>
      </c>
      <c r="P709" s="7">
        <v>22.22</v>
      </c>
      <c r="Q709" s="12">
        <f t="shared" si="185"/>
        <v>0</v>
      </c>
      <c r="R709" s="7">
        <f t="shared" ref="R709:R772" si="197">Q709/11*100</f>
        <v>0</v>
      </c>
      <c r="S709" s="1" t="b">
        <f t="shared" ref="S709:S772" si="198">U709=B709</f>
        <v>1</v>
      </c>
      <c r="T709" s="1">
        <v>316050</v>
      </c>
      <c r="U709" s="1" t="s">
        <v>749</v>
      </c>
      <c r="V709" s="1">
        <v>16</v>
      </c>
      <c r="W709" s="1">
        <v>19</v>
      </c>
      <c r="X709" s="1">
        <v>17</v>
      </c>
      <c r="Y709" s="1">
        <v>19</v>
      </c>
      <c r="Z709" s="1">
        <v>17</v>
      </c>
      <c r="AA709" s="1">
        <v>19</v>
      </c>
      <c r="AB709" s="7">
        <f t="shared" si="192"/>
        <v>-18.75</v>
      </c>
      <c r="AC709" s="7">
        <f t="shared" si="193"/>
        <v>-11.76470588235294</v>
      </c>
      <c r="AD709" s="7">
        <f t="shared" ref="AD709:AD772" si="199">(Z709-AA709)/Z709*100</f>
        <v>-11.76470588235294</v>
      </c>
      <c r="AE709" s="1" t="b">
        <f t="shared" si="194"/>
        <v>0</v>
      </c>
      <c r="AF709" s="1">
        <v>316050</v>
      </c>
      <c r="AG709" s="1" t="s">
        <v>749</v>
      </c>
      <c r="AH709" s="1">
        <v>17</v>
      </c>
      <c r="AI709" s="1">
        <v>14</v>
      </c>
      <c r="AJ709" s="7">
        <f t="shared" ref="AJ709:AJ772" si="200">(AH709-AI709)/AH709*100</f>
        <v>17.647058823529413</v>
      </c>
      <c r="AK709" s="1" t="b">
        <f t="shared" si="195"/>
        <v>0</v>
      </c>
      <c r="AL709" s="1">
        <v>316050</v>
      </c>
      <c r="AM709" s="1" t="s">
        <v>749</v>
      </c>
      <c r="AN709" s="1">
        <v>17</v>
      </c>
      <c r="AO709" s="1">
        <v>14</v>
      </c>
      <c r="AP709" s="7">
        <f t="shared" ref="AP709:AP772" si="201">(AN709-AO709)/AN709*100</f>
        <v>17.647058823529413</v>
      </c>
      <c r="AQ709" s="1" t="b">
        <f t="shared" ref="AQ709:AQ772" si="202">AR709=A709</f>
        <v>0</v>
      </c>
      <c r="AR709" s="1">
        <v>316050</v>
      </c>
      <c r="AS709" s="1" t="s">
        <v>749</v>
      </c>
      <c r="AT709" s="4" t="str">
        <f t="shared" si="186"/>
        <v>N</v>
      </c>
      <c r="AU709" s="4" t="str">
        <f t="shared" si="187"/>
        <v>N</v>
      </c>
      <c r="AV709" s="4" t="str">
        <f t="shared" si="188"/>
        <v>N</v>
      </c>
      <c r="AW709" s="4" t="str">
        <f t="shared" si="189"/>
        <v>S</v>
      </c>
      <c r="AX709" s="4" t="str">
        <f t="shared" si="190"/>
        <v>N</v>
      </c>
      <c r="AY709" s="4" t="str">
        <f t="shared" si="191"/>
        <v>Risco Alto</v>
      </c>
    </row>
    <row r="710" spans="1:51" ht="16.5" x14ac:dyDescent="0.3">
      <c r="A710" s="1" t="s">
        <v>2284</v>
      </c>
      <c r="B710" s="1" t="s">
        <v>750</v>
      </c>
      <c r="C710">
        <v>26</v>
      </c>
      <c r="D710" s="5">
        <v>3201</v>
      </c>
      <c r="E710" s="6">
        <f t="shared" si="196"/>
        <v>0.8122461730709154</v>
      </c>
      <c r="F710" s="7">
        <v>70.83</v>
      </c>
      <c r="G710" s="7">
        <v>66.67</v>
      </c>
      <c r="H710" s="7">
        <v>4.17</v>
      </c>
      <c r="I710" s="7">
        <v>62.5</v>
      </c>
      <c r="J710" s="7">
        <v>75</v>
      </c>
      <c r="K710" s="7">
        <v>62.5</v>
      </c>
      <c r="L710" s="7">
        <v>75</v>
      </c>
      <c r="M710" s="7">
        <v>75</v>
      </c>
      <c r="N710" s="1">
        <v>83.33</v>
      </c>
      <c r="O710" s="7">
        <v>54.17</v>
      </c>
      <c r="P710" s="7">
        <v>62.5</v>
      </c>
      <c r="Q710" s="12">
        <f t="shared" ref="Q710:Q773" si="203">COUNTIF(F710:G710,"&gt;=90")+COUNTIF(H710:P710,"&gt;=95")</f>
        <v>0</v>
      </c>
      <c r="R710" s="7">
        <f t="shared" si="197"/>
        <v>0</v>
      </c>
      <c r="S710" s="1" t="b">
        <f t="shared" si="198"/>
        <v>1</v>
      </c>
      <c r="T710" s="1">
        <v>316060</v>
      </c>
      <c r="U710" s="1" t="s">
        <v>750</v>
      </c>
      <c r="V710" s="1">
        <v>26</v>
      </c>
      <c r="W710" s="1">
        <v>27</v>
      </c>
      <c r="X710" s="1">
        <v>29</v>
      </c>
      <c r="Y710" s="1">
        <v>26</v>
      </c>
      <c r="Z710" s="1">
        <v>29</v>
      </c>
      <c r="AA710" s="1">
        <v>26</v>
      </c>
      <c r="AB710" s="7">
        <f t="shared" si="192"/>
        <v>-3.8461538461538463</v>
      </c>
      <c r="AC710" s="7">
        <f t="shared" si="193"/>
        <v>10.344827586206897</v>
      </c>
      <c r="AD710" s="7">
        <f t="shared" si="199"/>
        <v>10.344827586206897</v>
      </c>
      <c r="AE710" s="1" t="b">
        <f t="shared" si="194"/>
        <v>0</v>
      </c>
      <c r="AF710" s="1">
        <v>316060</v>
      </c>
      <c r="AG710" s="1" t="s">
        <v>750</v>
      </c>
      <c r="AH710" s="1">
        <v>28</v>
      </c>
      <c r="AI710" s="1">
        <v>35</v>
      </c>
      <c r="AJ710" s="7">
        <f t="shared" si="200"/>
        <v>-25</v>
      </c>
      <c r="AK710" s="1" t="b">
        <f t="shared" si="195"/>
        <v>0</v>
      </c>
      <c r="AL710" s="1">
        <v>316060</v>
      </c>
      <c r="AM710" s="1" t="s">
        <v>750</v>
      </c>
      <c r="AN710" s="1">
        <v>29</v>
      </c>
      <c r="AO710" s="1">
        <v>33</v>
      </c>
      <c r="AP710" s="7">
        <f t="shared" si="201"/>
        <v>-13.793103448275861</v>
      </c>
      <c r="AQ710" s="1" t="b">
        <f t="shared" si="202"/>
        <v>0</v>
      </c>
      <c r="AR710" s="1">
        <v>316060</v>
      </c>
      <c r="AS710" s="1" t="s">
        <v>750</v>
      </c>
      <c r="AT710" s="4" t="str">
        <f t="shared" ref="AT710:AT773" si="204">IF(R710=100,"S","N")</f>
        <v>N</v>
      </c>
      <c r="AU710" s="4" t="str">
        <f t="shared" ref="AU710:AU773" si="205">IF(AND(R710&gt;=75,R710&lt;100,COUNTIF(L710:N710,"&gt;=95")=3)=TRUE,"S","N")</f>
        <v>N</v>
      </c>
      <c r="AV710" s="4" t="str">
        <f t="shared" ref="AV710:AV773" si="206">IF(AND(R710&gt;=75,R710&lt;100,COUNTIF(L710:N710,"&gt;=95")&lt;3)=TRUE,"S","N")</f>
        <v>N</v>
      </c>
      <c r="AW710" s="4" t="str">
        <f t="shared" ref="AW710:AW773" si="207">IF(OR(AND(D710&gt;=100000,OR(AB710&gt;=10,AC710&gt;=10,AD710&gt;=10,AJ710&gt;=10,AP710&gt;=10)=FALSE,R710&lt;75),AND(D710&lt;100000,R710&lt;75))=TRUE,"S","N")</f>
        <v>S</v>
      </c>
      <c r="AX710" s="4" t="str">
        <f t="shared" ref="AX710:AX773" si="208">IF(AND(D710&gt;=100000,OR(AB710&gt;=10,AC710&gt;=10,AD710&gt;=10,AJ710&gt;=10,AP710&gt;=10)=TRUE,R710&lt;75)=TRUE,"S","N")</f>
        <v>N</v>
      </c>
      <c r="AY710" s="4" t="str">
        <f t="shared" ref="AY710:AY773" si="209">IF(AT710="S",AT$3,IF(AU710="S",AU$3,IF(AV710="S",AV$3,IF(AW710="S",AW$3,IF(AX710="S",AX$3)))))</f>
        <v>Risco Alto</v>
      </c>
    </row>
    <row r="711" spans="1:51" ht="16.5" x14ac:dyDescent="0.3">
      <c r="A711" s="1" t="s">
        <v>1643</v>
      </c>
      <c r="B711" s="1" t="s">
        <v>751</v>
      </c>
      <c r="C711">
        <v>509</v>
      </c>
      <c r="D711" s="5">
        <v>46208</v>
      </c>
      <c r="E711" s="6">
        <f t="shared" si="196"/>
        <v>1.1015408587257618</v>
      </c>
      <c r="F711" s="7">
        <v>101.54</v>
      </c>
      <c r="G711" s="7">
        <v>102.83</v>
      </c>
      <c r="H711" s="7">
        <v>95.89</v>
      </c>
      <c r="I711" s="7">
        <v>95.12</v>
      </c>
      <c r="J711" s="7">
        <v>167.61</v>
      </c>
      <c r="K711" s="7">
        <v>107.2</v>
      </c>
      <c r="L711" s="7">
        <v>93.83</v>
      </c>
      <c r="M711" s="7">
        <v>111.57</v>
      </c>
      <c r="N711" s="1">
        <v>105.91</v>
      </c>
      <c r="O711" s="7">
        <v>97.43</v>
      </c>
      <c r="P711" s="7">
        <v>90.75</v>
      </c>
      <c r="Q711" s="12">
        <f t="shared" si="203"/>
        <v>9</v>
      </c>
      <c r="R711" s="7">
        <f t="shared" si="197"/>
        <v>81.818181818181827</v>
      </c>
      <c r="S711" s="1" t="b">
        <f t="shared" si="198"/>
        <v>1</v>
      </c>
      <c r="T711" s="1">
        <v>316070</v>
      </c>
      <c r="U711" s="1" t="s">
        <v>751</v>
      </c>
      <c r="V711" s="1">
        <v>1017</v>
      </c>
      <c r="W711" s="1">
        <v>879</v>
      </c>
      <c r="X711" s="1">
        <v>1053</v>
      </c>
      <c r="Y711" s="1">
        <v>955</v>
      </c>
      <c r="Z711" s="1">
        <v>1053</v>
      </c>
      <c r="AA711" s="1">
        <v>955</v>
      </c>
      <c r="AB711" s="7">
        <f t="shared" si="192"/>
        <v>13.569321533923304</v>
      </c>
      <c r="AC711" s="7">
        <f t="shared" si="193"/>
        <v>9.3067426400759743</v>
      </c>
      <c r="AD711" s="7">
        <f t="shared" si="199"/>
        <v>9.3067426400759743</v>
      </c>
      <c r="AE711" s="1" t="b">
        <f t="shared" si="194"/>
        <v>0</v>
      </c>
      <c r="AF711" s="1">
        <v>316070</v>
      </c>
      <c r="AG711" s="1" t="s">
        <v>751</v>
      </c>
      <c r="AH711" s="1">
        <v>1049</v>
      </c>
      <c r="AI711" s="1">
        <v>784</v>
      </c>
      <c r="AJ711" s="7">
        <f t="shared" si="200"/>
        <v>25.262154432793139</v>
      </c>
      <c r="AK711" s="1" t="b">
        <f t="shared" si="195"/>
        <v>0</v>
      </c>
      <c r="AL711" s="1">
        <v>316070</v>
      </c>
      <c r="AM711" s="1" t="s">
        <v>751</v>
      </c>
      <c r="AN711" s="1">
        <v>635</v>
      </c>
      <c r="AO711" s="1">
        <v>540</v>
      </c>
      <c r="AP711" s="7">
        <f t="shared" si="201"/>
        <v>14.960629921259844</v>
      </c>
      <c r="AQ711" s="1" t="b">
        <f t="shared" si="202"/>
        <v>0</v>
      </c>
      <c r="AR711" s="1">
        <v>316070</v>
      </c>
      <c r="AS711" s="1" t="s">
        <v>751</v>
      </c>
      <c r="AT711" s="4" t="str">
        <f t="shared" si="204"/>
        <v>N</v>
      </c>
      <c r="AU711" s="4" t="str">
        <f t="shared" si="205"/>
        <v>N</v>
      </c>
      <c r="AV711" s="4" t="str">
        <f t="shared" si="206"/>
        <v>S</v>
      </c>
      <c r="AW711" s="4" t="str">
        <f t="shared" si="207"/>
        <v>N</v>
      </c>
      <c r="AX711" s="4" t="str">
        <f t="shared" si="208"/>
        <v>N</v>
      </c>
      <c r="AY711" s="4" t="str">
        <f t="shared" si="209"/>
        <v>Risco Médio</v>
      </c>
    </row>
    <row r="712" spans="1:51" ht="16.5" x14ac:dyDescent="0.3">
      <c r="A712" s="1" t="s">
        <v>2610</v>
      </c>
      <c r="B712" s="1" t="s">
        <v>752</v>
      </c>
      <c r="C712">
        <v>69</v>
      </c>
      <c r="D712" s="5">
        <v>4704</v>
      </c>
      <c r="E712" s="6">
        <f t="shared" si="196"/>
        <v>1.4668367346938775</v>
      </c>
      <c r="F712" s="7">
        <v>83.67</v>
      </c>
      <c r="G712" s="7">
        <v>95.92</v>
      </c>
      <c r="H712" s="7">
        <v>16.329999999999998</v>
      </c>
      <c r="I712" s="7">
        <v>91.84</v>
      </c>
      <c r="J712" s="7">
        <v>79.59</v>
      </c>
      <c r="K712" s="7">
        <v>95.92</v>
      </c>
      <c r="L712" s="7">
        <v>79.59</v>
      </c>
      <c r="M712" s="7">
        <v>79.59</v>
      </c>
      <c r="N712" s="1">
        <v>110.2</v>
      </c>
      <c r="O712" s="7">
        <v>108.16</v>
      </c>
      <c r="P712" s="7">
        <v>122.45</v>
      </c>
      <c r="Q712" s="12">
        <f t="shared" si="203"/>
        <v>5</v>
      </c>
      <c r="R712" s="7">
        <f t="shared" si="197"/>
        <v>45.454545454545453</v>
      </c>
      <c r="S712" s="1" t="b">
        <f t="shared" si="198"/>
        <v>1</v>
      </c>
      <c r="T712" s="1">
        <v>316080</v>
      </c>
      <c r="U712" s="1" t="s">
        <v>752</v>
      </c>
      <c r="V712" s="1">
        <v>77</v>
      </c>
      <c r="W712" s="1">
        <v>71</v>
      </c>
      <c r="X712" s="1">
        <v>80</v>
      </c>
      <c r="Y712" s="1">
        <v>74</v>
      </c>
      <c r="Z712" s="1">
        <v>80</v>
      </c>
      <c r="AA712" s="1">
        <v>74</v>
      </c>
      <c r="AB712" s="7">
        <f t="shared" si="192"/>
        <v>7.7922077922077921</v>
      </c>
      <c r="AC712" s="7">
        <f t="shared" si="193"/>
        <v>7.5</v>
      </c>
      <c r="AD712" s="7">
        <f t="shared" si="199"/>
        <v>7.5</v>
      </c>
      <c r="AE712" s="1" t="b">
        <f t="shared" si="194"/>
        <v>0</v>
      </c>
      <c r="AF712" s="1">
        <v>316080</v>
      </c>
      <c r="AG712" s="1" t="s">
        <v>752</v>
      </c>
      <c r="AH712" s="1">
        <v>80</v>
      </c>
      <c r="AI712" s="1">
        <v>75</v>
      </c>
      <c r="AJ712" s="7">
        <f t="shared" si="200"/>
        <v>6.25</v>
      </c>
      <c r="AK712" s="1" t="b">
        <f t="shared" si="195"/>
        <v>0</v>
      </c>
      <c r="AL712" s="1">
        <v>316080</v>
      </c>
      <c r="AM712" s="1" t="s">
        <v>752</v>
      </c>
      <c r="AN712" s="1">
        <v>81</v>
      </c>
      <c r="AO712" s="1">
        <v>76</v>
      </c>
      <c r="AP712" s="7">
        <f t="shared" si="201"/>
        <v>6.1728395061728394</v>
      </c>
      <c r="AQ712" s="1" t="b">
        <f t="shared" si="202"/>
        <v>0</v>
      </c>
      <c r="AR712" s="1">
        <v>316080</v>
      </c>
      <c r="AS712" s="1" t="s">
        <v>752</v>
      </c>
      <c r="AT712" s="4" t="str">
        <f t="shared" si="204"/>
        <v>N</v>
      </c>
      <c r="AU712" s="4" t="str">
        <f t="shared" si="205"/>
        <v>N</v>
      </c>
      <c r="AV712" s="4" t="str">
        <f t="shared" si="206"/>
        <v>N</v>
      </c>
      <c r="AW712" s="4" t="str">
        <f t="shared" si="207"/>
        <v>S</v>
      </c>
      <c r="AX712" s="4" t="str">
        <f t="shared" si="208"/>
        <v>N</v>
      </c>
      <c r="AY712" s="4" t="str">
        <f t="shared" si="209"/>
        <v>Risco Alto</v>
      </c>
    </row>
    <row r="713" spans="1:51" ht="16.5" x14ac:dyDescent="0.3">
      <c r="A713" s="1" t="s">
        <v>1015</v>
      </c>
      <c r="B713" s="1" t="s">
        <v>753</v>
      </c>
      <c r="C713">
        <v>44</v>
      </c>
      <c r="D713" s="5">
        <v>3548</v>
      </c>
      <c r="E713" s="6">
        <f t="shared" si="196"/>
        <v>1.2401352874859075</v>
      </c>
      <c r="F713" s="7">
        <v>110.71</v>
      </c>
      <c r="G713" s="7">
        <v>78.569999999999993</v>
      </c>
      <c r="H713" s="7">
        <v>60.71</v>
      </c>
      <c r="I713" s="7">
        <v>78.569999999999993</v>
      </c>
      <c r="J713" s="7">
        <v>71.430000000000007</v>
      </c>
      <c r="K713" s="7">
        <v>82.14</v>
      </c>
      <c r="L713" s="7">
        <v>71.430000000000007</v>
      </c>
      <c r="M713" s="7">
        <v>71.430000000000007</v>
      </c>
      <c r="N713" s="1">
        <v>146.43</v>
      </c>
      <c r="O713" s="7">
        <v>92.86</v>
      </c>
      <c r="P713" s="7">
        <v>160.71</v>
      </c>
      <c r="Q713" s="12">
        <f t="shared" si="203"/>
        <v>3</v>
      </c>
      <c r="R713" s="7">
        <f t="shared" si="197"/>
        <v>27.27272727272727</v>
      </c>
      <c r="S713" s="1" t="b">
        <f t="shared" si="198"/>
        <v>1</v>
      </c>
      <c r="T713" s="1">
        <v>316090</v>
      </c>
      <c r="U713" s="1" t="s">
        <v>753</v>
      </c>
      <c r="V713" s="1">
        <v>51</v>
      </c>
      <c r="W713" s="1">
        <v>68</v>
      </c>
      <c r="X713" s="1">
        <v>55</v>
      </c>
      <c r="Y713" s="1">
        <v>69</v>
      </c>
      <c r="Z713" s="1">
        <v>55</v>
      </c>
      <c r="AA713" s="1">
        <v>69</v>
      </c>
      <c r="AB713" s="7">
        <f t="shared" si="192"/>
        <v>-33.333333333333329</v>
      </c>
      <c r="AC713" s="7">
        <f t="shared" si="193"/>
        <v>-25.454545454545453</v>
      </c>
      <c r="AD713" s="7">
        <f t="shared" si="199"/>
        <v>-25.454545454545453</v>
      </c>
      <c r="AE713" s="1" t="b">
        <f t="shared" si="194"/>
        <v>0</v>
      </c>
      <c r="AF713" s="1">
        <v>316090</v>
      </c>
      <c r="AG713" s="1" t="s">
        <v>753</v>
      </c>
      <c r="AH713" s="1">
        <v>58</v>
      </c>
      <c r="AI713" s="1">
        <v>68</v>
      </c>
      <c r="AJ713" s="7">
        <f t="shared" si="200"/>
        <v>-17.241379310344829</v>
      </c>
      <c r="AK713" s="1" t="b">
        <f t="shared" si="195"/>
        <v>0</v>
      </c>
      <c r="AL713" s="1">
        <v>316090</v>
      </c>
      <c r="AM713" s="1" t="s">
        <v>753</v>
      </c>
      <c r="AN713" s="1">
        <v>57</v>
      </c>
      <c r="AO713" s="1">
        <v>68</v>
      </c>
      <c r="AP713" s="7">
        <f t="shared" si="201"/>
        <v>-19.298245614035086</v>
      </c>
      <c r="AQ713" s="1" t="b">
        <f t="shared" si="202"/>
        <v>0</v>
      </c>
      <c r="AR713" s="1">
        <v>316090</v>
      </c>
      <c r="AS713" s="1" t="s">
        <v>753</v>
      </c>
      <c r="AT713" s="4" t="str">
        <f t="shared" si="204"/>
        <v>N</v>
      </c>
      <c r="AU713" s="4" t="str">
        <f t="shared" si="205"/>
        <v>N</v>
      </c>
      <c r="AV713" s="4" t="str">
        <f t="shared" si="206"/>
        <v>N</v>
      </c>
      <c r="AW713" s="4" t="str">
        <f t="shared" si="207"/>
        <v>S</v>
      </c>
      <c r="AX713" s="4" t="str">
        <f t="shared" si="208"/>
        <v>N</v>
      </c>
      <c r="AY713" s="4" t="str">
        <f t="shared" si="209"/>
        <v>Risco Alto</v>
      </c>
    </row>
    <row r="714" spans="1:51" ht="16.5" x14ac:dyDescent="0.3">
      <c r="A714" s="1" t="s">
        <v>1159</v>
      </c>
      <c r="B714" s="1" t="s">
        <v>754</v>
      </c>
      <c r="C714">
        <v>85</v>
      </c>
      <c r="D714" s="5">
        <v>5441</v>
      </c>
      <c r="E714" s="6">
        <f t="shared" si="196"/>
        <v>1.5622128285241683</v>
      </c>
      <c r="F714" s="7">
        <v>138.88999999999999</v>
      </c>
      <c r="G714" s="7">
        <v>105.56</v>
      </c>
      <c r="H714" s="7">
        <v>66.67</v>
      </c>
      <c r="I714" s="7">
        <v>107.41</v>
      </c>
      <c r="J714" s="7">
        <v>94.44</v>
      </c>
      <c r="K714" s="7">
        <v>120.37</v>
      </c>
      <c r="L714" s="7">
        <v>94.44</v>
      </c>
      <c r="M714" s="7">
        <v>107.41</v>
      </c>
      <c r="N714" s="1">
        <v>116.67</v>
      </c>
      <c r="O714" s="7">
        <v>114.81</v>
      </c>
      <c r="P714" s="7">
        <v>105.56</v>
      </c>
      <c r="Q714" s="12">
        <f t="shared" si="203"/>
        <v>8</v>
      </c>
      <c r="R714" s="7">
        <f t="shared" si="197"/>
        <v>72.727272727272734</v>
      </c>
      <c r="S714" s="1" t="b">
        <f t="shared" si="198"/>
        <v>1</v>
      </c>
      <c r="T714" s="1">
        <v>316095</v>
      </c>
      <c r="U714" s="1" t="s">
        <v>754</v>
      </c>
      <c r="V714" s="1">
        <v>91</v>
      </c>
      <c r="W714" s="1">
        <v>100</v>
      </c>
      <c r="X714" s="1">
        <v>96</v>
      </c>
      <c r="Y714" s="1">
        <v>112</v>
      </c>
      <c r="Z714" s="1">
        <v>96</v>
      </c>
      <c r="AA714" s="1">
        <v>112</v>
      </c>
      <c r="AB714" s="7">
        <f t="shared" si="192"/>
        <v>-9.8901098901098905</v>
      </c>
      <c r="AC714" s="7">
        <f t="shared" si="193"/>
        <v>-16.666666666666664</v>
      </c>
      <c r="AD714" s="7">
        <f t="shared" si="199"/>
        <v>-16.666666666666664</v>
      </c>
      <c r="AE714" s="1" t="b">
        <f t="shared" si="194"/>
        <v>0</v>
      </c>
      <c r="AF714" s="1">
        <v>316095</v>
      </c>
      <c r="AG714" s="1" t="s">
        <v>754</v>
      </c>
      <c r="AH714" s="1">
        <v>94</v>
      </c>
      <c r="AI714" s="1">
        <v>93</v>
      </c>
      <c r="AJ714" s="7">
        <f t="shared" si="200"/>
        <v>1.0638297872340425</v>
      </c>
      <c r="AK714" s="1" t="b">
        <f t="shared" si="195"/>
        <v>0</v>
      </c>
      <c r="AL714" s="1">
        <v>316095</v>
      </c>
      <c r="AM714" s="1" t="s">
        <v>754</v>
      </c>
      <c r="AN714" s="1">
        <v>92</v>
      </c>
      <c r="AO714" s="1">
        <v>84</v>
      </c>
      <c r="AP714" s="7">
        <f t="shared" si="201"/>
        <v>8.695652173913043</v>
      </c>
      <c r="AQ714" s="1" t="b">
        <f t="shared" si="202"/>
        <v>0</v>
      </c>
      <c r="AR714" s="1">
        <v>316095</v>
      </c>
      <c r="AS714" s="1" t="s">
        <v>754</v>
      </c>
      <c r="AT714" s="4" t="str">
        <f t="shared" si="204"/>
        <v>N</v>
      </c>
      <c r="AU714" s="4" t="str">
        <f t="shared" si="205"/>
        <v>N</v>
      </c>
      <c r="AV714" s="4" t="str">
        <f t="shared" si="206"/>
        <v>N</v>
      </c>
      <c r="AW714" s="4" t="str">
        <f t="shared" si="207"/>
        <v>S</v>
      </c>
      <c r="AX714" s="4" t="str">
        <f t="shared" si="208"/>
        <v>N</v>
      </c>
      <c r="AY714" s="4" t="str">
        <f t="shared" si="209"/>
        <v>Risco Alto</v>
      </c>
    </row>
    <row r="715" spans="1:51" ht="16.5" x14ac:dyDescent="0.3">
      <c r="A715" s="1" t="s">
        <v>1492</v>
      </c>
      <c r="B715" s="1" t="s">
        <v>755</v>
      </c>
      <c r="C715">
        <v>149</v>
      </c>
      <c r="D715" s="5">
        <v>17314</v>
      </c>
      <c r="E715" s="6">
        <f t="shared" si="196"/>
        <v>0.86057525701744242</v>
      </c>
      <c r="F715" s="7">
        <v>84.25</v>
      </c>
      <c r="G715" s="7">
        <v>74.8</v>
      </c>
      <c r="H715" s="7">
        <v>4.72</v>
      </c>
      <c r="I715" s="7">
        <v>78.739999999999995</v>
      </c>
      <c r="J715" s="7">
        <v>80.31</v>
      </c>
      <c r="K715" s="7">
        <v>88.98</v>
      </c>
      <c r="L715" s="7">
        <v>70.87</v>
      </c>
      <c r="M715" s="7">
        <v>70.87</v>
      </c>
      <c r="N715" s="1">
        <v>90.55</v>
      </c>
      <c r="O715" s="7">
        <v>84.25</v>
      </c>
      <c r="P715" s="7">
        <v>93.7</v>
      </c>
      <c r="Q715" s="12">
        <f t="shared" si="203"/>
        <v>0</v>
      </c>
      <c r="R715" s="7">
        <f t="shared" si="197"/>
        <v>0</v>
      </c>
      <c r="S715" s="1" t="b">
        <f t="shared" si="198"/>
        <v>1</v>
      </c>
      <c r="T715" s="1">
        <v>316100</v>
      </c>
      <c r="U715" s="1" t="s">
        <v>755</v>
      </c>
      <c r="V715" s="1">
        <v>165</v>
      </c>
      <c r="W715" s="1">
        <v>174</v>
      </c>
      <c r="X715" s="1">
        <v>167</v>
      </c>
      <c r="Y715" s="1">
        <v>178</v>
      </c>
      <c r="Z715" s="1">
        <v>167</v>
      </c>
      <c r="AA715" s="1">
        <v>178</v>
      </c>
      <c r="AB715" s="7">
        <f t="shared" si="192"/>
        <v>-5.4545454545454541</v>
      </c>
      <c r="AC715" s="7">
        <f t="shared" si="193"/>
        <v>-6.5868263473053901</v>
      </c>
      <c r="AD715" s="7">
        <f t="shared" si="199"/>
        <v>-6.5868263473053901</v>
      </c>
      <c r="AE715" s="1" t="b">
        <f t="shared" si="194"/>
        <v>0</v>
      </c>
      <c r="AF715" s="1">
        <v>316100</v>
      </c>
      <c r="AG715" s="1" t="s">
        <v>755</v>
      </c>
      <c r="AH715" s="1">
        <v>163</v>
      </c>
      <c r="AI715" s="1">
        <v>191</v>
      </c>
      <c r="AJ715" s="7">
        <f t="shared" si="200"/>
        <v>-17.177914110429448</v>
      </c>
      <c r="AK715" s="1" t="b">
        <f t="shared" si="195"/>
        <v>0</v>
      </c>
      <c r="AL715" s="1">
        <v>316100</v>
      </c>
      <c r="AM715" s="1" t="s">
        <v>755</v>
      </c>
      <c r="AN715" s="1">
        <v>164</v>
      </c>
      <c r="AO715" s="1">
        <v>196</v>
      </c>
      <c r="AP715" s="7">
        <f t="shared" si="201"/>
        <v>-19.512195121951219</v>
      </c>
      <c r="AQ715" s="1" t="b">
        <f t="shared" si="202"/>
        <v>0</v>
      </c>
      <c r="AR715" s="1">
        <v>316100</v>
      </c>
      <c r="AS715" s="1" t="s">
        <v>755</v>
      </c>
      <c r="AT715" s="4" t="str">
        <f t="shared" si="204"/>
        <v>N</v>
      </c>
      <c r="AU715" s="4" t="str">
        <f t="shared" si="205"/>
        <v>N</v>
      </c>
      <c r="AV715" s="4" t="str">
        <f t="shared" si="206"/>
        <v>N</v>
      </c>
      <c r="AW715" s="4" t="str">
        <f t="shared" si="207"/>
        <v>S</v>
      </c>
      <c r="AX715" s="4" t="str">
        <f t="shared" si="208"/>
        <v>N</v>
      </c>
      <c r="AY715" s="4" t="str">
        <f t="shared" si="209"/>
        <v>Risco Alto</v>
      </c>
    </row>
    <row r="716" spans="1:51" ht="16.5" x14ac:dyDescent="0.3">
      <c r="A716" s="1" t="s">
        <v>1424</v>
      </c>
      <c r="B716" s="1" t="s">
        <v>756</v>
      </c>
      <c r="C716">
        <v>37</v>
      </c>
      <c r="D716" s="5">
        <v>3372</v>
      </c>
      <c r="E716" s="6">
        <f t="shared" si="196"/>
        <v>1.0972716488730723</v>
      </c>
      <c r="F716" s="7">
        <v>83.33</v>
      </c>
      <c r="G716" s="7">
        <v>100</v>
      </c>
      <c r="H716" s="7">
        <v>75</v>
      </c>
      <c r="I716" s="7">
        <v>100</v>
      </c>
      <c r="J716" s="7">
        <v>95.83</v>
      </c>
      <c r="K716" s="7">
        <v>125</v>
      </c>
      <c r="L716" s="7">
        <v>95.83</v>
      </c>
      <c r="M716" s="7">
        <v>108.33</v>
      </c>
      <c r="N716" s="1">
        <v>154.16999999999999</v>
      </c>
      <c r="O716" s="7">
        <v>100</v>
      </c>
      <c r="P716" s="7">
        <v>154.16999999999999</v>
      </c>
      <c r="Q716" s="12">
        <f t="shared" si="203"/>
        <v>9</v>
      </c>
      <c r="R716" s="7">
        <f t="shared" si="197"/>
        <v>81.818181818181827</v>
      </c>
      <c r="S716" s="1" t="b">
        <f t="shared" si="198"/>
        <v>1</v>
      </c>
      <c r="T716" s="1">
        <v>316105</v>
      </c>
      <c r="U716" s="1" t="s">
        <v>756</v>
      </c>
      <c r="V716" s="1">
        <v>42</v>
      </c>
      <c r="W716" s="1">
        <v>36</v>
      </c>
      <c r="X716" s="1">
        <v>48</v>
      </c>
      <c r="Y716" s="1">
        <v>41</v>
      </c>
      <c r="Z716" s="1">
        <v>48</v>
      </c>
      <c r="AA716" s="1">
        <v>41</v>
      </c>
      <c r="AB716" s="7">
        <f t="shared" si="192"/>
        <v>14.285714285714285</v>
      </c>
      <c r="AC716" s="7">
        <f t="shared" si="193"/>
        <v>14.583333333333334</v>
      </c>
      <c r="AD716" s="7">
        <f t="shared" si="199"/>
        <v>14.583333333333334</v>
      </c>
      <c r="AE716" s="1" t="b">
        <f t="shared" si="194"/>
        <v>0</v>
      </c>
      <c r="AF716" s="1">
        <v>316105</v>
      </c>
      <c r="AG716" s="1" t="s">
        <v>756</v>
      </c>
      <c r="AH716" s="1">
        <v>43</v>
      </c>
      <c r="AI716" s="1">
        <v>47</v>
      </c>
      <c r="AJ716" s="7">
        <f t="shared" si="200"/>
        <v>-9.3023255813953494</v>
      </c>
      <c r="AK716" s="1" t="b">
        <f t="shared" si="195"/>
        <v>0</v>
      </c>
      <c r="AL716" s="1">
        <v>316105</v>
      </c>
      <c r="AM716" s="1" t="s">
        <v>756</v>
      </c>
      <c r="AN716" s="1">
        <v>47</v>
      </c>
      <c r="AO716" s="1">
        <v>49</v>
      </c>
      <c r="AP716" s="7">
        <f t="shared" si="201"/>
        <v>-4.2553191489361701</v>
      </c>
      <c r="AQ716" s="1" t="b">
        <f t="shared" si="202"/>
        <v>0</v>
      </c>
      <c r="AR716" s="1">
        <v>316105</v>
      </c>
      <c r="AS716" s="1" t="s">
        <v>756</v>
      </c>
      <c r="AT716" s="4" t="str">
        <f t="shared" si="204"/>
        <v>N</v>
      </c>
      <c r="AU716" s="4" t="str">
        <f t="shared" si="205"/>
        <v>S</v>
      </c>
      <c r="AV716" s="4" t="str">
        <f t="shared" si="206"/>
        <v>N</v>
      </c>
      <c r="AW716" s="4" t="str">
        <f t="shared" si="207"/>
        <v>N</v>
      </c>
      <c r="AX716" s="4" t="str">
        <f t="shared" si="208"/>
        <v>N</v>
      </c>
      <c r="AY716" s="4" t="str">
        <f t="shared" si="209"/>
        <v>Risco Baixo</v>
      </c>
    </row>
    <row r="717" spans="1:51" ht="16.5" x14ac:dyDescent="0.3">
      <c r="A717" s="1" t="s">
        <v>1561</v>
      </c>
      <c r="B717" s="1" t="s">
        <v>757</v>
      </c>
      <c r="C717">
        <v>754</v>
      </c>
      <c r="D717" s="5">
        <v>54180</v>
      </c>
      <c r="E717" s="6">
        <f t="shared" si="196"/>
        <v>1.3916574381690661</v>
      </c>
      <c r="F717" s="7">
        <v>48.74</v>
      </c>
      <c r="G717" s="7">
        <v>35.68</v>
      </c>
      <c r="H717" s="7">
        <v>40.03</v>
      </c>
      <c r="I717" s="7">
        <v>33</v>
      </c>
      <c r="J717" s="7">
        <v>32.33</v>
      </c>
      <c r="K717" s="7">
        <v>36.85</v>
      </c>
      <c r="L717" s="7">
        <v>32.33</v>
      </c>
      <c r="M717" s="7">
        <v>31.49</v>
      </c>
      <c r="N717" s="1">
        <v>44.22</v>
      </c>
      <c r="O717" s="7">
        <v>51.76</v>
      </c>
      <c r="P717" s="7">
        <v>46.73</v>
      </c>
      <c r="Q717" s="12">
        <f t="shared" si="203"/>
        <v>0</v>
      </c>
      <c r="R717" s="7">
        <f t="shared" si="197"/>
        <v>0</v>
      </c>
      <c r="S717" s="1" t="b">
        <f t="shared" si="198"/>
        <v>1</v>
      </c>
      <c r="T717" s="1">
        <v>316110</v>
      </c>
      <c r="U717" s="1" t="s">
        <v>757</v>
      </c>
      <c r="V717" s="1">
        <v>779</v>
      </c>
      <c r="W717" s="1">
        <v>828</v>
      </c>
      <c r="X717" s="1">
        <v>791</v>
      </c>
      <c r="Y717" s="1">
        <v>825</v>
      </c>
      <c r="Z717" s="1">
        <v>791</v>
      </c>
      <c r="AA717" s="1">
        <v>825</v>
      </c>
      <c r="AB717" s="7">
        <f t="shared" si="192"/>
        <v>-6.2901155327342746</v>
      </c>
      <c r="AC717" s="7">
        <f t="shared" si="193"/>
        <v>-4.298356510745891</v>
      </c>
      <c r="AD717" s="7">
        <f t="shared" si="199"/>
        <v>-4.298356510745891</v>
      </c>
      <c r="AE717" s="1" t="b">
        <f t="shared" si="194"/>
        <v>0</v>
      </c>
      <c r="AF717" s="1">
        <v>316110</v>
      </c>
      <c r="AG717" s="1" t="s">
        <v>757</v>
      </c>
      <c r="AH717" s="1">
        <v>805</v>
      </c>
      <c r="AI717" s="1">
        <v>829</v>
      </c>
      <c r="AJ717" s="7">
        <f t="shared" si="200"/>
        <v>-2.981366459627329</v>
      </c>
      <c r="AK717" s="1" t="b">
        <f t="shared" si="195"/>
        <v>0</v>
      </c>
      <c r="AL717" s="1">
        <v>316110</v>
      </c>
      <c r="AM717" s="1" t="s">
        <v>757</v>
      </c>
      <c r="AN717" s="1">
        <v>132</v>
      </c>
      <c r="AO717" s="1">
        <v>753</v>
      </c>
      <c r="AP717" s="7">
        <f t="shared" si="201"/>
        <v>-470.45454545454544</v>
      </c>
      <c r="AQ717" s="1" t="b">
        <f t="shared" si="202"/>
        <v>0</v>
      </c>
      <c r="AR717" s="1">
        <v>316110</v>
      </c>
      <c r="AS717" s="1" t="s">
        <v>757</v>
      </c>
      <c r="AT717" s="4" t="str">
        <f t="shared" si="204"/>
        <v>N</v>
      </c>
      <c r="AU717" s="4" t="str">
        <f t="shared" si="205"/>
        <v>N</v>
      </c>
      <c r="AV717" s="4" t="str">
        <f t="shared" si="206"/>
        <v>N</v>
      </c>
      <c r="AW717" s="4" t="str">
        <f t="shared" si="207"/>
        <v>S</v>
      </c>
      <c r="AX717" s="4" t="str">
        <f t="shared" si="208"/>
        <v>N</v>
      </c>
      <c r="AY717" s="4" t="str">
        <f t="shared" si="209"/>
        <v>Risco Alto</v>
      </c>
    </row>
    <row r="718" spans="1:51" ht="16.5" x14ac:dyDescent="0.3">
      <c r="A718" s="1" t="s">
        <v>1338</v>
      </c>
      <c r="B718" s="1" t="s">
        <v>758</v>
      </c>
      <c r="C718">
        <v>61</v>
      </c>
      <c r="D718" s="5">
        <v>6476</v>
      </c>
      <c r="E718" s="6">
        <f t="shared" si="196"/>
        <v>0.94193946880790613</v>
      </c>
      <c r="F718" s="7">
        <v>58.33</v>
      </c>
      <c r="G718" s="7">
        <v>116.67</v>
      </c>
      <c r="H718" s="7">
        <v>52.78</v>
      </c>
      <c r="I718" s="7">
        <v>125</v>
      </c>
      <c r="J718" s="7">
        <v>111.11</v>
      </c>
      <c r="K718" s="7">
        <v>127.78</v>
      </c>
      <c r="L718" s="7">
        <v>105.56</v>
      </c>
      <c r="M718" s="7">
        <v>108.33</v>
      </c>
      <c r="N718" s="1">
        <v>105.56</v>
      </c>
      <c r="O718" s="7">
        <v>105.56</v>
      </c>
      <c r="P718" s="7">
        <v>111.11</v>
      </c>
      <c r="Q718" s="12">
        <f t="shared" si="203"/>
        <v>9</v>
      </c>
      <c r="R718" s="7">
        <f t="shared" si="197"/>
        <v>81.818181818181827</v>
      </c>
      <c r="S718" s="1" t="b">
        <f t="shared" si="198"/>
        <v>1</v>
      </c>
      <c r="T718" s="1">
        <v>316120</v>
      </c>
      <c r="U718" s="1" t="s">
        <v>758</v>
      </c>
      <c r="V718" s="1">
        <v>61</v>
      </c>
      <c r="W718" s="1">
        <v>64</v>
      </c>
      <c r="X718" s="1">
        <v>62</v>
      </c>
      <c r="Y718" s="1">
        <v>64</v>
      </c>
      <c r="Z718" s="1">
        <v>62</v>
      </c>
      <c r="AA718" s="1">
        <v>64</v>
      </c>
      <c r="AB718" s="7">
        <f t="shared" si="192"/>
        <v>-4.918032786885246</v>
      </c>
      <c r="AC718" s="7">
        <f t="shared" si="193"/>
        <v>-3.225806451612903</v>
      </c>
      <c r="AD718" s="7">
        <f t="shared" si="199"/>
        <v>-3.225806451612903</v>
      </c>
      <c r="AE718" s="1" t="b">
        <f t="shared" si="194"/>
        <v>0</v>
      </c>
      <c r="AF718" s="1">
        <v>316120</v>
      </c>
      <c r="AG718" s="1" t="s">
        <v>758</v>
      </c>
      <c r="AH718" s="1">
        <v>61</v>
      </c>
      <c r="AI718" s="1">
        <v>59</v>
      </c>
      <c r="AJ718" s="7">
        <f t="shared" si="200"/>
        <v>3.278688524590164</v>
      </c>
      <c r="AK718" s="1" t="b">
        <f t="shared" si="195"/>
        <v>0</v>
      </c>
      <c r="AL718" s="1">
        <v>316120</v>
      </c>
      <c r="AM718" s="1" t="s">
        <v>758</v>
      </c>
      <c r="AN718" s="1">
        <v>59</v>
      </c>
      <c r="AO718" s="1">
        <v>59</v>
      </c>
      <c r="AP718" s="7">
        <f t="shared" si="201"/>
        <v>0</v>
      </c>
      <c r="AQ718" s="1" t="b">
        <f t="shared" si="202"/>
        <v>0</v>
      </c>
      <c r="AR718" s="1">
        <v>316120</v>
      </c>
      <c r="AS718" s="1" t="s">
        <v>758</v>
      </c>
      <c r="AT718" s="4" t="str">
        <f t="shared" si="204"/>
        <v>N</v>
      </c>
      <c r="AU718" s="4" t="str">
        <f t="shared" si="205"/>
        <v>S</v>
      </c>
      <c r="AV718" s="4" t="str">
        <f t="shared" si="206"/>
        <v>N</v>
      </c>
      <c r="AW718" s="4" t="str">
        <f t="shared" si="207"/>
        <v>N</v>
      </c>
      <c r="AX718" s="4" t="str">
        <f t="shared" si="208"/>
        <v>N</v>
      </c>
      <c r="AY718" s="4" t="str">
        <f t="shared" si="209"/>
        <v>Risco Baixo</v>
      </c>
    </row>
    <row r="719" spans="1:51" ht="16.5" x14ac:dyDescent="0.3">
      <c r="A719" s="1" t="s">
        <v>2462</v>
      </c>
      <c r="B719" s="1" t="s">
        <v>759</v>
      </c>
      <c r="C719">
        <v>62</v>
      </c>
      <c r="D719" s="5">
        <v>5852</v>
      </c>
      <c r="E719" s="6">
        <f t="shared" si="196"/>
        <v>1.0594668489405332</v>
      </c>
      <c r="F719" s="7">
        <v>147.37</v>
      </c>
      <c r="G719" s="7">
        <v>118.42</v>
      </c>
      <c r="H719" s="7">
        <v>155.26</v>
      </c>
      <c r="I719" s="7">
        <v>136.84</v>
      </c>
      <c r="J719" s="7">
        <v>97.37</v>
      </c>
      <c r="K719" s="7">
        <v>142.11000000000001</v>
      </c>
      <c r="L719" s="7">
        <v>97.37</v>
      </c>
      <c r="M719" s="7">
        <v>102.63</v>
      </c>
      <c r="N719" s="1">
        <v>97.37</v>
      </c>
      <c r="O719" s="7">
        <v>105.26</v>
      </c>
      <c r="P719" s="7">
        <v>84.21</v>
      </c>
      <c r="Q719" s="12">
        <f t="shared" si="203"/>
        <v>10</v>
      </c>
      <c r="R719" s="7">
        <f t="shared" si="197"/>
        <v>90.909090909090907</v>
      </c>
      <c r="S719" s="1" t="b">
        <f t="shared" si="198"/>
        <v>1</v>
      </c>
      <c r="T719" s="1">
        <v>316130</v>
      </c>
      <c r="U719" s="1" t="s">
        <v>759</v>
      </c>
      <c r="V719" s="1">
        <v>69</v>
      </c>
      <c r="W719" s="1">
        <v>75</v>
      </c>
      <c r="X719" s="1">
        <v>65</v>
      </c>
      <c r="Y719" s="1">
        <v>78</v>
      </c>
      <c r="Z719" s="1">
        <v>65</v>
      </c>
      <c r="AA719" s="1">
        <v>78</v>
      </c>
      <c r="AB719" s="7">
        <f t="shared" si="192"/>
        <v>-8.695652173913043</v>
      </c>
      <c r="AC719" s="7">
        <f t="shared" si="193"/>
        <v>-20</v>
      </c>
      <c r="AD719" s="7">
        <f t="shared" si="199"/>
        <v>-20</v>
      </c>
      <c r="AE719" s="1" t="b">
        <f t="shared" si="194"/>
        <v>0</v>
      </c>
      <c r="AF719" s="1">
        <v>316130</v>
      </c>
      <c r="AG719" s="1" t="s">
        <v>759</v>
      </c>
      <c r="AH719" s="1">
        <v>70</v>
      </c>
      <c r="AI719" s="1">
        <v>57</v>
      </c>
      <c r="AJ719" s="7">
        <f t="shared" si="200"/>
        <v>18.571428571428573</v>
      </c>
      <c r="AK719" s="1" t="b">
        <f t="shared" si="195"/>
        <v>0</v>
      </c>
      <c r="AL719" s="1">
        <v>316130</v>
      </c>
      <c r="AM719" s="1" t="s">
        <v>759</v>
      </c>
      <c r="AN719" s="1">
        <v>64</v>
      </c>
      <c r="AO719" s="1">
        <v>52</v>
      </c>
      <c r="AP719" s="7">
        <f t="shared" si="201"/>
        <v>18.75</v>
      </c>
      <c r="AQ719" s="1" t="b">
        <f t="shared" si="202"/>
        <v>0</v>
      </c>
      <c r="AR719" s="1">
        <v>316130</v>
      </c>
      <c r="AS719" s="1" t="s">
        <v>759</v>
      </c>
      <c r="AT719" s="4" t="str">
        <f t="shared" si="204"/>
        <v>N</v>
      </c>
      <c r="AU719" s="4" t="str">
        <f t="shared" si="205"/>
        <v>S</v>
      </c>
      <c r="AV719" s="4" t="str">
        <f t="shared" si="206"/>
        <v>N</v>
      </c>
      <c r="AW719" s="4" t="str">
        <f t="shared" si="207"/>
        <v>N</v>
      </c>
      <c r="AX719" s="4" t="str">
        <f t="shared" si="208"/>
        <v>N</v>
      </c>
      <c r="AY719" s="4" t="str">
        <f t="shared" si="209"/>
        <v>Risco Baixo</v>
      </c>
    </row>
    <row r="720" spans="1:51" ht="16.5" x14ac:dyDescent="0.3">
      <c r="A720" s="1" t="s">
        <v>2396</v>
      </c>
      <c r="B720" s="1" t="s">
        <v>760</v>
      </c>
      <c r="C720">
        <v>41</v>
      </c>
      <c r="D720" s="5">
        <v>5100</v>
      </c>
      <c r="E720" s="6">
        <f t="shared" si="196"/>
        <v>0.80392156862745101</v>
      </c>
      <c r="F720" s="7">
        <v>71.790000000000006</v>
      </c>
      <c r="G720" s="7">
        <v>64.099999999999994</v>
      </c>
      <c r="H720" s="7">
        <v>69.23</v>
      </c>
      <c r="I720" s="7">
        <v>56.41</v>
      </c>
      <c r="J720" s="7">
        <v>130.77000000000001</v>
      </c>
      <c r="K720" s="7">
        <v>71.790000000000006</v>
      </c>
      <c r="L720" s="7">
        <v>66.67</v>
      </c>
      <c r="M720" s="7">
        <v>69.23</v>
      </c>
      <c r="N720" s="1">
        <v>61.54</v>
      </c>
      <c r="O720" s="7">
        <v>46.15</v>
      </c>
      <c r="P720" s="7">
        <v>66.67</v>
      </c>
      <c r="Q720" s="12">
        <f t="shared" si="203"/>
        <v>1</v>
      </c>
      <c r="R720" s="7">
        <f t="shared" si="197"/>
        <v>9.0909090909090917</v>
      </c>
      <c r="S720" s="1" t="b">
        <f t="shared" si="198"/>
        <v>1</v>
      </c>
      <c r="T720" s="1">
        <v>316140</v>
      </c>
      <c r="U720" s="1" t="s">
        <v>760</v>
      </c>
      <c r="V720" s="1">
        <v>44</v>
      </c>
      <c r="W720" s="1">
        <v>46</v>
      </c>
      <c r="X720" s="1">
        <v>43</v>
      </c>
      <c r="Y720" s="1">
        <v>49</v>
      </c>
      <c r="Z720" s="1">
        <v>43</v>
      </c>
      <c r="AA720" s="1">
        <v>49</v>
      </c>
      <c r="AB720" s="7">
        <f t="shared" si="192"/>
        <v>-4.5454545454545459</v>
      </c>
      <c r="AC720" s="7">
        <f t="shared" si="193"/>
        <v>-13.953488372093023</v>
      </c>
      <c r="AD720" s="7">
        <f t="shared" si="199"/>
        <v>-13.953488372093023</v>
      </c>
      <c r="AE720" s="1" t="b">
        <f t="shared" si="194"/>
        <v>0</v>
      </c>
      <c r="AF720" s="1">
        <v>316140</v>
      </c>
      <c r="AG720" s="1" t="s">
        <v>760</v>
      </c>
      <c r="AH720" s="1">
        <v>51</v>
      </c>
      <c r="AI720" s="1">
        <v>46</v>
      </c>
      <c r="AJ720" s="7">
        <f t="shared" si="200"/>
        <v>9.8039215686274517</v>
      </c>
      <c r="AK720" s="1" t="b">
        <f t="shared" si="195"/>
        <v>0</v>
      </c>
      <c r="AL720" s="1">
        <v>316140</v>
      </c>
      <c r="AM720" s="1" t="s">
        <v>760</v>
      </c>
      <c r="AN720" s="1">
        <v>46</v>
      </c>
      <c r="AO720" s="1">
        <v>47</v>
      </c>
      <c r="AP720" s="7">
        <f t="shared" si="201"/>
        <v>-2.1739130434782608</v>
      </c>
      <c r="AQ720" s="1" t="b">
        <f t="shared" si="202"/>
        <v>0</v>
      </c>
      <c r="AR720" s="1">
        <v>316140</v>
      </c>
      <c r="AS720" s="1" t="s">
        <v>760</v>
      </c>
      <c r="AT720" s="4" t="str">
        <f t="shared" si="204"/>
        <v>N</v>
      </c>
      <c r="AU720" s="4" t="str">
        <f t="shared" si="205"/>
        <v>N</v>
      </c>
      <c r="AV720" s="4" t="str">
        <f t="shared" si="206"/>
        <v>N</v>
      </c>
      <c r="AW720" s="4" t="str">
        <f t="shared" si="207"/>
        <v>S</v>
      </c>
      <c r="AX720" s="4" t="str">
        <f t="shared" si="208"/>
        <v>N</v>
      </c>
      <c r="AY720" s="4" t="str">
        <f t="shared" si="209"/>
        <v>Risco Alto</v>
      </c>
    </row>
    <row r="721" spans="1:51" ht="16.5" x14ac:dyDescent="0.3">
      <c r="A721" s="1" t="s">
        <v>2398</v>
      </c>
      <c r="B721" s="1" t="s">
        <v>761</v>
      </c>
      <c r="C721">
        <v>95</v>
      </c>
      <c r="D721" s="5">
        <v>10648</v>
      </c>
      <c r="E721" s="6">
        <f t="shared" si="196"/>
        <v>0.89218632607062365</v>
      </c>
      <c r="F721" s="7">
        <v>43.28</v>
      </c>
      <c r="G721" s="7">
        <v>61.19</v>
      </c>
      <c r="H721" s="7" t="s">
        <v>62</v>
      </c>
      <c r="I721" s="7">
        <v>83.58</v>
      </c>
      <c r="J721" s="7">
        <v>82.09</v>
      </c>
      <c r="K721" s="7">
        <v>85.07</v>
      </c>
      <c r="L721" s="7">
        <v>82.09</v>
      </c>
      <c r="M721" s="7">
        <v>85.07</v>
      </c>
      <c r="N721" s="1">
        <v>116.42</v>
      </c>
      <c r="O721" s="7">
        <v>83.58</v>
      </c>
      <c r="P721" s="7">
        <v>98.51</v>
      </c>
      <c r="Q721" s="12">
        <f t="shared" si="203"/>
        <v>2</v>
      </c>
      <c r="R721" s="7">
        <f t="shared" si="197"/>
        <v>18.181818181818183</v>
      </c>
      <c r="S721" s="1" t="b">
        <f t="shared" si="198"/>
        <v>1</v>
      </c>
      <c r="T721" s="1">
        <v>316150</v>
      </c>
      <c r="U721" s="1" t="s">
        <v>761</v>
      </c>
      <c r="V721" s="1">
        <v>82</v>
      </c>
      <c r="W721" s="1">
        <v>97</v>
      </c>
      <c r="X721" s="1">
        <v>85</v>
      </c>
      <c r="Y721" s="1">
        <v>94</v>
      </c>
      <c r="Z721" s="1">
        <v>85</v>
      </c>
      <c r="AA721" s="1">
        <v>94</v>
      </c>
      <c r="AB721" s="7">
        <f t="shared" si="192"/>
        <v>-18.292682926829269</v>
      </c>
      <c r="AC721" s="7">
        <f t="shared" si="193"/>
        <v>-10.588235294117647</v>
      </c>
      <c r="AD721" s="7">
        <f t="shared" si="199"/>
        <v>-10.588235294117647</v>
      </c>
      <c r="AE721" s="1" t="b">
        <f t="shared" si="194"/>
        <v>0</v>
      </c>
      <c r="AF721" s="1">
        <v>316150</v>
      </c>
      <c r="AG721" s="1" t="s">
        <v>761</v>
      </c>
      <c r="AH721" s="1">
        <v>86</v>
      </c>
      <c r="AI721" s="1">
        <v>92</v>
      </c>
      <c r="AJ721" s="7">
        <f t="shared" si="200"/>
        <v>-6.9767441860465116</v>
      </c>
      <c r="AK721" s="1" t="b">
        <f t="shared" si="195"/>
        <v>0</v>
      </c>
      <c r="AL721" s="1">
        <v>316150</v>
      </c>
      <c r="AM721" s="1" t="s">
        <v>761</v>
      </c>
      <c r="AN721" s="1">
        <v>82</v>
      </c>
      <c r="AO721" s="1">
        <v>82</v>
      </c>
      <c r="AP721" s="7">
        <f t="shared" si="201"/>
        <v>0</v>
      </c>
      <c r="AQ721" s="1" t="b">
        <f t="shared" si="202"/>
        <v>0</v>
      </c>
      <c r="AR721" s="1">
        <v>316150</v>
      </c>
      <c r="AS721" s="1" t="s">
        <v>761</v>
      </c>
      <c r="AT721" s="4" t="str">
        <f t="shared" si="204"/>
        <v>N</v>
      </c>
      <c r="AU721" s="4" t="str">
        <f t="shared" si="205"/>
        <v>N</v>
      </c>
      <c r="AV721" s="4" t="str">
        <f t="shared" si="206"/>
        <v>N</v>
      </c>
      <c r="AW721" s="4" t="str">
        <f t="shared" si="207"/>
        <v>S</v>
      </c>
      <c r="AX721" s="4" t="str">
        <f t="shared" si="208"/>
        <v>N</v>
      </c>
      <c r="AY721" s="4" t="str">
        <f t="shared" si="209"/>
        <v>Risco Alto</v>
      </c>
    </row>
    <row r="722" spans="1:51" ht="16.5" x14ac:dyDescent="0.3">
      <c r="A722" s="1" t="s">
        <v>1426</v>
      </c>
      <c r="B722" s="1" t="s">
        <v>762</v>
      </c>
      <c r="C722">
        <v>52</v>
      </c>
      <c r="D722" s="5">
        <v>4295</v>
      </c>
      <c r="E722" s="6">
        <f t="shared" si="196"/>
        <v>1.210710128055879</v>
      </c>
      <c r="F722" s="7">
        <v>26.09</v>
      </c>
      <c r="G722" s="7">
        <v>117.39</v>
      </c>
      <c r="H722" s="7">
        <v>4.3499999999999996</v>
      </c>
      <c r="I722" s="7">
        <v>126.09</v>
      </c>
      <c r="J722" s="7">
        <v>134.78</v>
      </c>
      <c r="K722" s="7">
        <v>117.39</v>
      </c>
      <c r="L722" s="7">
        <v>134.78</v>
      </c>
      <c r="M722" s="7">
        <v>134.78</v>
      </c>
      <c r="N722" s="1">
        <v>147.83000000000001</v>
      </c>
      <c r="O722" s="7">
        <v>147.83000000000001</v>
      </c>
      <c r="P722" s="7">
        <v>100</v>
      </c>
      <c r="Q722" s="12">
        <f t="shared" si="203"/>
        <v>9</v>
      </c>
      <c r="R722" s="7">
        <f t="shared" si="197"/>
        <v>81.818181818181827</v>
      </c>
      <c r="S722" s="1" t="b">
        <f t="shared" si="198"/>
        <v>1</v>
      </c>
      <c r="T722" s="1">
        <v>316160</v>
      </c>
      <c r="U722" s="1" t="s">
        <v>762</v>
      </c>
      <c r="V722" s="1">
        <v>67</v>
      </c>
      <c r="W722" s="1">
        <v>68</v>
      </c>
      <c r="X722" s="1">
        <v>70</v>
      </c>
      <c r="Y722" s="1">
        <v>72</v>
      </c>
      <c r="Z722" s="1">
        <v>70</v>
      </c>
      <c r="AA722" s="1">
        <v>72</v>
      </c>
      <c r="AB722" s="7">
        <f t="shared" ref="AB722:AB785" si="210">(V722-W722)/V722*100</f>
        <v>-1.4925373134328357</v>
      </c>
      <c r="AC722" s="7">
        <f t="shared" ref="AC722:AC785" si="211">(X722-Y722)/X722*100</f>
        <v>-2.8571428571428572</v>
      </c>
      <c r="AD722" s="7">
        <f t="shared" si="199"/>
        <v>-2.8571428571428572</v>
      </c>
      <c r="AE722" s="1" t="b">
        <f t="shared" si="194"/>
        <v>0</v>
      </c>
      <c r="AF722" s="1">
        <v>316160</v>
      </c>
      <c r="AG722" s="1" t="s">
        <v>762</v>
      </c>
      <c r="AH722" s="1">
        <v>71</v>
      </c>
      <c r="AI722" s="1">
        <v>70</v>
      </c>
      <c r="AJ722" s="7">
        <f t="shared" si="200"/>
        <v>1.4084507042253522</v>
      </c>
      <c r="AK722" s="1" t="b">
        <f t="shared" si="195"/>
        <v>0</v>
      </c>
      <c r="AL722" s="1">
        <v>316160</v>
      </c>
      <c r="AM722" s="1" t="s">
        <v>762</v>
      </c>
      <c r="AN722" s="1">
        <v>69</v>
      </c>
      <c r="AO722" s="1">
        <v>68</v>
      </c>
      <c r="AP722" s="7">
        <f t="shared" si="201"/>
        <v>1.4492753623188406</v>
      </c>
      <c r="AQ722" s="1" t="b">
        <f t="shared" si="202"/>
        <v>0</v>
      </c>
      <c r="AR722" s="1">
        <v>316160</v>
      </c>
      <c r="AS722" s="1" t="s">
        <v>762</v>
      </c>
      <c r="AT722" s="4" t="str">
        <f t="shared" si="204"/>
        <v>N</v>
      </c>
      <c r="AU722" s="4" t="str">
        <f t="shared" si="205"/>
        <v>S</v>
      </c>
      <c r="AV722" s="4" t="str">
        <f t="shared" si="206"/>
        <v>N</v>
      </c>
      <c r="AW722" s="4" t="str">
        <f t="shared" si="207"/>
        <v>N</v>
      </c>
      <c r="AX722" s="4" t="str">
        <f t="shared" si="208"/>
        <v>N</v>
      </c>
      <c r="AY722" s="4" t="str">
        <f t="shared" si="209"/>
        <v>Risco Baixo</v>
      </c>
    </row>
    <row r="723" spans="1:51" ht="16.5" x14ac:dyDescent="0.3">
      <c r="A723" s="1" t="s">
        <v>1428</v>
      </c>
      <c r="B723" s="1" t="s">
        <v>763</v>
      </c>
      <c r="C723">
        <v>38</v>
      </c>
      <c r="D723" s="5">
        <v>3580</v>
      </c>
      <c r="E723" s="6">
        <f t="shared" si="196"/>
        <v>1.0614525139664803</v>
      </c>
      <c r="F723" s="7">
        <v>50</v>
      </c>
      <c r="G723" s="7">
        <v>53.85</v>
      </c>
      <c r="H723" s="7">
        <v>19.23</v>
      </c>
      <c r="I723" s="7">
        <v>69.23</v>
      </c>
      <c r="J723" s="7">
        <v>96.15</v>
      </c>
      <c r="K723" s="7">
        <v>65.38</v>
      </c>
      <c r="L723" s="7">
        <v>96.15</v>
      </c>
      <c r="M723" s="7">
        <v>96.15</v>
      </c>
      <c r="N723" s="1">
        <v>96.15</v>
      </c>
      <c r="O723" s="7">
        <v>76.92</v>
      </c>
      <c r="P723" s="7">
        <v>73.08</v>
      </c>
      <c r="Q723" s="12">
        <f t="shared" si="203"/>
        <v>4</v>
      </c>
      <c r="R723" s="7">
        <f t="shared" si="197"/>
        <v>36.363636363636367</v>
      </c>
      <c r="S723" s="1" t="b">
        <f t="shared" si="198"/>
        <v>1</v>
      </c>
      <c r="T723" s="1">
        <v>316165</v>
      </c>
      <c r="U723" s="1" t="s">
        <v>763</v>
      </c>
      <c r="V723" s="1">
        <v>41</v>
      </c>
      <c r="W723" s="1">
        <v>55</v>
      </c>
      <c r="X723" s="1">
        <v>43</v>
      </c>
      <c r="Y723" s="1">
        <v>55</v>
      </c>
      <c r="Z723" s="1">
        <v>43</v>
      </c>
      <c r="AA723" s="1">
        <v>55</v>
      </c>
      <c r="AB723" s="7">
        <f t="shared" si="210"/>
        <v>-34.146341463414636</v>
      </c>
      <c r="AC723" s="7">
        <f t="shared" si="211"/>
        <v>-27.906976744186046</v>
      </c>
      <c r="AD723" s="7">
        <f t="shared" si="199"/>
        <v>-27.906976744186046</v>
      </c>
      <c r="AE723" s="1" t="b">
        <f t="shared" si="194"/>
        <v>0</v>
      </c>
      <c r="AF723" s="1">
        <v>316165</v>
      </c>
      <c r="AG723" s="1" t="s">
        <v>763</v>
      </c>
      <c r="AH723" s="1">
        <v>43</v>
      </c>
      <c r="AI723" s="1">
        <v>42</v>
      </c>
      <c r="AJ723" s="7">
        <f t="shared" si="200"/>
        <v>2.3255813953488373</v>
      </c>
      <c r="AK723" s="1" t="b">
        <f t="shared" si="195"/>
        <v>0</v>
      </c>
      <c r="AL723" s="1">
        <v>316165</v>
      </c>
      <c r="AM723" s="1" t="s">
        <v>763</v>
      </c>
      <c r="AN723" s="1">
        <v>43</v>
      </c>
      <c r="AO723" s="1">
        <v>40</v>
      </c>
      <c r="AP723" s="7">
        <f t="shared" si="201"/>
        <v>6.9767441860465116</v>
      </c>
      <c r="AQ723" s="1" t="b">
        <f t="shared" si="202"/>
        <v>0</v>
      </c>
      <c r="AR723" s="1">
        <v>316165</v>
      </c>
      <c r="AS723" s="1" t="s">
        <v>763</v>
      </c>
      <c r="AT723" s="4" t="str">
        <f t="shared" si="204"/>
        <v>N</v>
      </c>
      <c r="AU723" s="4" t="str">
        <f t="shared" si="205"/>
        <v>N</v>
      </c>
      <c r="AV723" s="4" t="str">
        <f t="shared" si="206"/>
        <v>N</v>
      </c>
      <c r="AW723" s="4" t="str">
        <f t="shared" si="207"/>
        <v>S</v>
      </c>
      <c r="AX723" s="4" t="str">
        <f t="shared" si="208"/>
        <v>N</v>
      </c>
      <c r="AY723" s="4" t="str">
        <f t="shared" si="209"/>
        <v>Risco Alto</v>
      </c>
    </row>
    <row r="724" spans="1:51" ht="16.5" x14ac:dyDescent="0.3">
      <c r="A724" s="1" t="s">
        <v>1937</v>
      </c>
      <c r="B724" s="1" t="s">
        <v>764</v>
      </c>
      <c r="C724">
        <v>55</v>
      </c>
      <c r="D724" s="5">
        <v>6390</v>
      </c>
      <c r="E724" s="6">
        <f t="shared" si="196"/>
        <v>0.86071987480438183</v>
      </c>
      <c r="F724" s="7">
        <v>121.05</v>
      </c>
      <c r="G724" s="7">
        <v>57.89</v>
      </c>
      <c r="H724" s="7">
        <v>94.74</v>
      </c>
      <c r="I724" s="7">
        <v>76.319999999999993</v>
      </c>
      <c r="J724" s="7">
        <v>115.79</v>
      </c>
      <c r="K724" s="7">
        <v>73.680000000000007</v>
      </c>
      <c r="L724" s="7">
        <v>89.47</v>
      </c>
      <c r="M724" s="7">
        <v>89.47</v>
      </c>
      <c r="N724" s="1">
        <v>113.16</v>
      </c>
      <c r="O724" s="7">
        <v>86.84</v>
      </c>
      <c r="P724" s="7">
        <v>115.79</v>
      </c>
      <c r="Q724" s="12">
        <f t="shared" si="203"/>
        <v>4</v>
      </c>
      <c r="R724" s="7">
        <f t="shared" si="197"/>
        <v>36.363636363636367</v>
      </c>
      <c r="S724" s="1" t="b">
        <f t="shared" si="198"/>
        <v>1</v>
      </c>
      <c r="T724" s="1">
        <v>316170</v>
      </c>
      <c r="U724" s="1" t="s">
        <v>764</v>
      </c>
      <c r="V724" s="1">
        <v>111</v>
      </c>
      <c r="W724" s="1">
        <v>96</v>
      </c>
      <c r="X724" s="1">
        <v>115</v>
      </c>
      <c r="Y724" s="1">
        <v>103</v>
      </c>
      <c r="Z724" s="1">
        <v>115</v>
      </c>
      <c r="AA724" s="1">
        <v>103</v>
      </c>
      <c r="AB724" s="7">
        <f t="shared" si="210"/>
        <v>13.513513513513514</v>
      </c>
      <c r="AC724" s="7">
        <f t="shared" si="211"/>
        <v>10.434782608695652</v>
      </c>
      <c r="AD724" s="7">
        <f t="shared" si="199"/>
        <v>10.434782608695652</v>
      </c>
      <c r="AE724" s="1" t="b">
        <f t="shared" si="194"/>
        <v>0</v>
      </c>
      <c r="AF724" s="1">
        <v>316170</v>
      </c>
      <c r="AG724" s="1" t="s">
        <v>764</v>
      </c>
      <c r="AH724" s="1">
        <v>110</v>
      </c>
      <c r="AI724" s="1">
        <v>91</v>
      </c>
      <c r="AJ724" s="7">
        <f t="shared" si="200"/>
        <v>17.272727272727273</v>
      </c>
      <c r="AK724" s="1" t="b">
        <f t="shared" si="195"/>
        <v>0</v>
      </c>
      <c r="AL724" s="1">
        <v>316170</v>
      </c>
      <c r="AM724" s="1" t="s">
        <v>764</v>
      </c>
      <c r="AN724" s="1">
        <v>114</v>
      </c>
      <c r="AO724" s="1">
        <v>88</v>
      </c>
      <c r="AP724" s="7">
        <f t="shared" si="201"/>
        <v>22.807017543859647</v>
      </c>
      <c r="AQ724" s="1" t="b">
        <f t="shared" si="202"/>
        <v>0</v>
      </c>
      <c r="AR724" s="1">
        <v>316170</v>
      </c>
      <c r="AS724" s="1" t="s">
        <v>764</v>
      </c>
      <c r="AT724" s="4" t="str">
        <f t="shared" si="204"/>
        <v>N</v>
      </c>
      <c r="AU724" s="4" t="str">
        <f t="shared" si="205"/>
        <v>N</v>
      </c>
      <c r="AV724" s="4" t="str">
        <f t="shared" si="206"/>
        <v>N</v>
      </c>
      <c r="AW724" s="4" t="str">
        <f t="shared" si="207"/>
        <v>S</v>
      </c>
      <c r="AX724" s="4" t="str">
        <f t="shared" si="208"/>
        <v>N</v>
      </c>
      <c r="AY724" s="4" t="str">
        <f t="shared" si="209"/>
        <v>Risco Alto</v>
      </c>
    </row>
    <row r="725" spans="1:51" ht="16.5" x14ac:dyDescent="0.3">
      <c r="A725" s="1" t="s">
        <v>1340</v>
      </c>
      <c r="B725" s="1" t="s">
        <v>765</v>
      </c>
      <c r="C725">
        <v>144</v>
      </c>
      <c r="D725" s="5">
        <v>10765</v>
      </c>
      <c r="E725" s="6">
        <f t="shared" si="196"/>
        <v>1.3376683697166745</v>
      </c>
      <c r="F725" s="7">
        <v>68.819999999999993</v>
      </c>
      <c r="G725" s="7">
        <v>74.19</v>
      </c>
      <c r="H725" s="7">
        <v>13.98</v>
      </c>
      <c r="I725" s="7">
        <v>77.42</v>
      </c>
      <c r="J725" s="7">
        <v>78.489999999999995</v>
      </c>
      <c r="K725" s="7">
        <v>73.12</v>
      </c>
      <c r="L725" s="7">
        <v>78.489999999999995</v>
      </c>
      <c r="M725" s="7">
        <v>79.569999999999993</v>
      </c>
      <c r="N725" s="1">
        <v>89.25</v>
      </c>
      <c r="O725" s="7">
        <v>68.819999999999993</v>
      </c>
      <c r="P725" s="7">
        <v>81.72</v>
      </c>
      <c r="Q725" s="12">
        <f t="shared" si="203"/>
        <v>0</v>
      </c>
      <c r="R725" s="7">
        <f t="shared" si="197"/>
        <v>0</v>
      </c>
      <c r="S725" s="1" t="b">
        <f t="shared" si="198"/>
        <v>1</v>
      </c>
      <c r="T725" s="1">
        <v>316180</v>
      </c>
      <c r="U725" s="1" t="s">
        <v>765</v>
      </c>
      <c r="V725" s="1">
        <v>161</v>
      </c>
      <c r="W725" s="1">
        <v>148</v>
      </c>
      <c r="X725" s="1">
        <v>159</v>
      </c>
      <c r="Y725" s="1">
        <v>156</v>
      </c>
      <c r="Z725" s="1">
        <v>159</v>
      </c>
      <c r="AA725" s="1">
        <v>156</v>
      </c>
      <c r="AB725" s="7">
        <f t="shared" si="210"/>
        <v>8.0745341614906838</v>
      </c>
      <c r="AC725" s="7">
        <f t="shared" si="211"/>
        <v>1.8867924528301887</v>
      </c>
      <c r="AD725" s="7">
        <f t="shared" si="199"/>
        <v>1.8867924528301887</v>
      </c>
      <c r="AE725" s="1" t="b">
        <f t="shared" si="194"/>
        <v>0</v>
      </c>
      <c r="AF725" s="1">
        <v>316180</v>
      </c>
      <c r="AG725" s="1" t="s">
        <v>765</v>
      </c>
      <c r="AH725" s="1">
        <v>156</v>
      </c>
      <c r="AI725" s="1">
        <v>162</v>
      </c>
      <c r="AJ725" s="7">
        <f t="shared" si="200"/>
        <v>-3.8461538461538463</v>
      </c>
      <c r="AK725" s="1" t="b">
        <f t="shared" si="195"/>
        <v>0</v>
      </c>
      <c r="AL725" s="1">
        <v>316180</v>
      </c>
      <c r="AM725" s="1" t="s">
        <v>765</v>
      </c>
      <c r="AN725" s="1">
        <v>158</v>
      </c>
      <c r="AO725" s="1">
        <v>142</v>
      </c>
      <c r="AP725" s="7">
        <f t="shared" si="201"/>
        <v>10.126582278481013</v>
      </c>
      <c r="AQ725" s="1" t="b">
        <f t="shared" si="202"/>
        <v>0</v>
      </c>
      <c r="AR725" s="1">
        <v>316180</v>
      </c>
      <c r="AS725" s="1" t="s">
        <v>765</v>
      </c>
      <c r="AT725" s="4" t="str">
        <f t="shared" si="204"/>
        <v>N</v>
      </c>
      <c r="AU725" s="4" t="str">
        <f t="shared" si="205"/>
        <v>N</v>
      </c>
      <c r="AV725" s="4" t="str">
        <f t="shared" si="206"/>
        <v>N</v>
      </c>
      <c r="AW725" s="4" t="str">
        <f t="shared" si="207"/>
        <v>S</v>
      </c>
      <c r="AX725" s="4" t="str">
        <f t="shared" si="208"/>
        <v>N</v>
      </c>
      <c r="AY725" s="4" t="str">
        <f t="shared" si="209"/>
        <v>Risco Alto</v>
      </c>
    </row>
    <row r="726" spans="1:51" ht="16.5" x14ac:dyDescent="0.3">
      <c r="A726" s="1" t="s">
        <v>1494</v>
      </c>
      <c r="B726" s="1" t="s">
        <v>766</v>
      </c>
      <c r="C726">
        <v>137</v>
      </c>
      <c r="D726" s="5">
        <v>9976</v>
      </c>
      <c r="E726" s="6">
        <f t="shared" si="196"/>
        <v>1.3732959101844426</v>
      </c>
      <c r="F726" s="7">
        <v>77.42</v>
      </c>
      <c r="G726" s="7">
        <v>86.02</v>
      </c>
      <c r="H726" s="7">
        <v>22.58</v>
      </c>
      <c r="I726" s="7">
        <v>89.25</v>
      </c>
      <c r="J726" s="7">
        <v>87.1</v>
      </c>
      <c r="K726" s="7">
        <v>92.47</v>
      </c>
      <c r="L726" s="7">
        <v>87.1</v>
      </c>
      <c r="M726" s="7">
        <v>82.8</v>
      </c>
      <c r="N726" s="1">
        <v>107.53</v>
      </c>
      <c r="O726" s="7">
        <v>75.27</v>
      </c>
      <c r="P726" s="7">
        <v>108.6</v>
      </c>
      <c r="Q726" s="12">
        <f t="shared" si="203"/>
        <v>2</v>
      </c>
      <c r="R726" s="7">
        <f t="shared" si="197"/>
        <v>18.181818181818183</v>
      </c>
      <c r="S726" s="1" t="b">
        <f t="shared" si="198"/>
        <v>1</v>
      </c>
      <c r="T726" s="1">
        <v>316190</v>
      </c>
      <c r="U726" s="1" t="s">
        <v>766</v>
      </c>
      <c r="V726" s="1">
        <v>158</v>
      </c>
      <c r="W726" s="1">
        <v>151</v>
      </c>
      <c r="X726" s="1">
        <v>159</v>
      </c>
      <c r="Y726" s="1">
        <v>151</v>
      </c>
      <c r="Z726" s="1">
        <v>159</v>
      </c>
      <c r="AA726" s="1">
        <v>151</v>
      </c>
      <c r="AB726" s="7">
        <f t="shared" si="210"/>
        <v>4.4303797468354427</v>
      </c>
      <c r="AC726" s="7">
        <f t="shared" si="211"/>
        <v>5.0314465408805038</v>
      </c>
      <c r="AD726" s="7">
        <f t="shared" si="199"/>
        <v>5.0314465408805038</v>
      </c>
      <c r="AE726" s="1" t="b">
        <f t="shared" si="194"/>
        <v>0</v>
      </c>
      <c r="AF726" s="1">
        <v>316190</v>
      </c>
      <c r="AG726" s="1" t="s">
        <v>766</v>
      </c>
      <c r="AH726" s="1">
        <v>161</v>
      </c>
      <c r="AI726" s="1">
        <v>145</v>
      </c>
      <c r="AJ726" s="7">
        <f t="shared" si="200"/>
        <v>9.9378881987577632</v>
      </c>
      <c r="AK726" s="1" t="b">
        <f t="shared" si="195"/>
        <v>0</v>
      </c>
      <c r="AL726" s="1">
        <v>316190</v>
      </c>
      <c r="AM726" s="1" t="s">
        <v>766</v>
      </c>
      <c r="AN726" s="1">
        <v>165</v>
      </c>
      <c r="AO726" s="1">
        <v>132</v>
      </c>
      <c r="AP726" s="7">
        <f t="shared" si="201"/>
        <v>20</v>
      </c>
      <c r="AQ726" s="1" t="b">
        <f t="shared" si="202"/>
        <v>0</v>
      </c>
      <c r="AR726" s="1">
        <v>316190</v>
      </c>
      <c r="AS726" s="1" t="s">
        <v>766</v>
      </c>
      <c r="AT726" s="4" t="str">
        <f t="shared" si="204"/>
        <v>N</v>
      </c>
      <c r="AU726" s="4" t="str">
        <f t="shared" si="205"/>
        <v>N</v>
      </c>
      <c r="AV726" s="4" t="str">
        <f t="shared" si="206"/>
        <v>N</v>
      </c>
      <c r="AW726" s="4" t="str">
        <f t="shared" si="207"/>
        <v>S</v>
      </c>
      <c r="AX726" s="4" t="str">
        <f t="shared" si="208"/>
        <v>N</v>
      </c>
      <c r="AY726" s="4" t="str">
        <f t="shared" si="209"/>
        <v>Risco Alto</v>
      </c>
    </row>
    <row r="727" spans="1:51" ht="16.5" x14ac:dyDescent="0.3">
      <c r="A727" s="1" t="s">
        <v>1227</v>
      </c>
      <c r="B727" s="1" t="s">
        <v>767</v>
      </c>
      <c r="C727">
        <v>29</v>
      </c>
      <c r="D727" s="5">
        <v>3071</v>
      </c>
      <c r="E727" s="6">
        <f t="shared" si="196"/>
        <v>0.94431781178769136</v>
      </c>
      <c r="F727" s="7" t="s">
        <v>62</v>
      </c>
      <c r="G727" s="7">
        <v>86.96</v>
      </c>
      <c r="H727" s="7" t="s">
        <v>62</v>
      </c>
      <c r="I727" s="7">
        <v>91.3</v>
      </c>
      <c r="J727" s="7">
        <v>73.91</v>
      </c>
      <c r="K727" s="7">
        <v>86.96</v>
      </c>
      <c r="L727" s="7">
        <v>73.91</v>
      </c>
      <c r="M727" s="7">
        <v>69.569999999999993</v>
      </c>
      <c r="N727" s="1">
        <v>82.61</v>
      </c>
      <c r="O727" s="7">
        <v>69.569999999999993</v>
      </c>
      <c r="P727" s="7">
        <v>86.96</v>
      </c>
      <c r="Q727" s="12">
        <f t="shared" si="203"/>
        <v>0</v>
      </c>
      <c r="R727" s="7">
        <f t="shared" si="197"/>
        <v>0</v>
      </c>
      <c r="S727" s="1" t="b">
        <f t="shared" si="198"/>
        <v>1</v>
      </c>
      <c r="T727" s="1">
        <v>312550</v>
      </c>
      <c r="U727" s="1" t="s">
        <v>767</v>
      </c>
      <c r="V727" s="1">
        <v>16</v>
      </c>
      <c r="W727" s="1">
        <v>19</v>
      </c>
      <c r="X727" s="1">
        <v>14</v>
      </c>
      <c r="Y727" s="1">
        <v>21</v>
      </c>
      <c r="Z727" s="1">
        <v>14</v>
      </c>
      <c r="AA727" s="1">
        <v>21</v>
      </c>
      <c r="AB727" s="7">
        <f t="shared" si="210"/>
        <v>-18.75</v>
      </c>
      <c r="AC727" s="7">
        <f t="shared" si="211"/>
        <v>-50</v>
      </c>
      <c r="AD727" s="7">
        <f t="shared" si="199"/>
        <v>-50</v>
      </c>
      <c r="AE727" s="1" t="b">
        <f t="shared" si="194"/>
        <v>0</v>
      </c>
      <c r="AF727" s="1">
        <v>312550</v>
      </c>
      <c r="AG727" s="1" t="s">
        <v>767</v>
      </c>
      <c r="AH727" s="1">
        <v>13</v>
      </c>
      <c r="AI727" s="1">
        <v>18</v>
      </c>
      <c r="AJ727" s="7">
        <f t="shared" si="200"/>
        <v>-38.461538461538467</v>
      </c>
      <c r="AK727" s="1" t="b">
        <f t="shared" si="195"/>
        <v>0</v>
      </c>
      <c r="AL727" s="1">
        <v>312550</v>
      </c>
      <c r="AM727" s="1" t="s">
        <v>767</v>
      </c>
      <c r="AN727" s="1">
        <v>15</v>
      </c>
      <c r="AO727" s="1">
        <v>7</v>
      </c>
      <c r="AP727" s="7">
        <f t="shared" si="201"/>
        <v>53.333333333333336</v>
      </c>
      <c r="AQ727" s="1" t="b">
        <f t="shared" si="202"/>
        <v>0</v>
      </c>
      <c r="AR727" s="1">
        <v>312550</v>
      </c>
      <c r="AS727" s="1" t="s">
        <v>767</v>
      </c>
      <c r="AT727" s="4" t="str">
        <f t="shared" si="204"/>
        <v>N</v>
      </c>
      <c r="AU727" s="4" t="str">
        <f t="shared" si="205"/>
        <v>N</v>
      </c>
      <c r="AV727" s="4" t="str">
        <f t="shared" si="206"/>
        <v>N</v>
      </c>
      <c r="AW727" s="4" t="str">
        <f t="shared" si="207"/>
        <v>S</v>
      </c>
      <c r="AX727" s="4" t="str">
        <f t="shared" si="208"/>
        <v>N</v>
      </c>
      <c r="AY727" s="4" t="str">
        <f t="shared" si="209"/>
        <v>Risco Alto</v>
      </c>
    </row>
    <row r="728" spans="1:51" ht="16.5" x14ac:dyDescent="0.3">
      <c r="A728" s="1" t="s">
        <v>2612</v>
      </c>
      <c r="B728" s="1" t="s">
        <v>768</v>
      </c>
      <c r="C728">
        <v>378</v>
      </c>
      <c r="D728" s="5">
        <v>24148</v>
      </c>
      <c r="E728" s="6">
        <f t="shared" si="196"/>
        <v>1.5653470266688754</v>
      </c>
      <c r="F728" s="7">
        <v>85.41</v>
      </c>
      <c r="G728" s="7">
        <v>78.97</v>
      </c>
      <c r="H728" s="7">
        <v>82.83</v>
      </c>
      <c r="I728" s="7">
        <v>71.67</v>
      </c>
      <c r="J728" s="7">
        <v>72.959999999999994</v>
      </c>
      <c r="K728" s="7">
        <v>80.69</v>
      </c>
      <c r="L728" s="7">
        <v>70.819999999999993</v>
      </c>
      <c r="M728" s="7">
        <v>63.95</v>
      </c>
      <c r="N728" s="1">
        <v>67.38</v>
      </c>
      <c r="O728" s="7">
        <v>71.67</v>
      </c>
      <c r="P728" s="7">
        <v>40.770000000000003</v>
      </c>
      <c r="Q728" s="12">
        <f t="shared" si="203"/>
        <v>0</v>
      </c>
      <c r="R728" s="7">
        <f t="shared" si="197"/>
        <v>0</v>
      </c>
      <c r="S728" s="1" t="b">
        <f t="shared" si="198"/>
        <v>1</v>
      </c>
      <c r="T728" s="1">
        <v>316200</v>
      </c>
      <c r="U728" s="1" t="s">
        <v>768</v>
      </c>
      <c r="V728" s="1">
        <v>354</v>
      </c>
      <c r="W728" s="1">
        <v>323</v>
      </c>
      <c r="X728" s="1">
        <v>373</v>
      </c>
      <c r="Y728" s="1">
        <v>333</v>
      </c>
      <c r="Z728" s="1">
        <v>373</v>
      </c>
      <c r="AA728" s="1">
        <v>333</v>
      </c>
      <c r="AB728" s="7">
        <f t="shared" si="210"/>
        <v>8.7570621468926557</v>
      </c>
      <c r="AC728" s="7">
        <f t="shared" si="211"/>
        <v>10.723860589812332</v>
      </c>
      <c r="AD728" s="7">
        <f t="shared" si="199"/>
        <v>10.723860589812332</v>
      </c>
      <c r="AE728" s="1" t="b">
        <f t="shared" si="194"/>
        <v>0</v>
      </c>
      <c r="AF728" s="1">
        <v>316200</v>
      </c>
      <c r="AG728" s="1" t="s">
        <v>768</v>
      </c>
      <c r="AH728" s="1">
        <v>368</v>
      </c>
      <c r="AI728" s="1">
        <v>292</v>
      </c>
      <c r="AJ728" s="7">
        <f t="shared" si="200"/>
        <v>20.652173913043477</v>
      </c>
      <c r="AK728" s="1" t="b">
        <f t="shared" si="195"/>
        <v>0</v>
      </c>
      <c r="AL728" s="1">
        <v>316200</v>
      </c>
      <c r="AM728" s="1" t="s">
        <v>768</v>
      </c>
      <c r="AN728" s="1">
        <v>364</v>
      </c>
      <c r="AO728" s="1">
        <v>266</v>
      </c>
      <c r="AP728" s="7">
        <f t="shared" si="201"/>
        <v>26.923076923076923</v>
      </c>
      <c r="AQ728" s="1" t="b">
        <f t="shared" si="202"/>
        <v>0</v>
      </c>
      <c r="AR728" s="1">
        <v>316200</v>
      </c>
      <c r="AS728" s="1" t="s">
        <v>768</v>
      </c>
      <c r="AT728" s="4" t="str">
        <f t="shared" si="204"/>
        <v>N</v>
      </c>
      <c r="AU728" s="4" t="str">
        <f t="shared" si="205"/>
        <v>N</v>
      </c>
      <c r="AV728" s="4" t="str">
        <f t="shared" si="206"/>
        <v>N</v>
      </c>
      <c r="AW728" s="4" t="str">
        <f t="shared" si="207"/>
        <v>S</v>
      </c>
      <c r="AX728" s="4" t="str">
        <f t="shared" si="208"/>
        <v>N</v>
      </c>
      <c r="AY728" s="4" t="str">
        <f t="shared" si="209"/>
        <v>Risco Alto</v>
      </c>
    </row>
    <row r="729" spans="1:51" ht="16.5" x14ac:dyDescent="0.3">
      <c r="A729" s="1" t="s">
        <v>1939</v>
      </c>
      <c r="B729" s="1" t="s">
        <v>769</v>
      </c>
      <c r="C729">
        <v>631</v>
      </c>
      <c r="D729" s="5">
        <v>32452</v>
      </c>
      <c r="E729" s="6">
        <f t="shared" si="196"/>
        <v>1.9444102058424748</v>
      </c>
      <c r="F729" s="7">
        <v>106.33</v>
      </c>
      <c r="G729" s="7">
        <v>54.68</v>
      </c>
      <c r="H729" s="7">
        <v>85.06</v>
      </c>
      <c r="I729" s="7">
        <v>80.510000000000005</v>
      </c>
      <c r="J729" s="7">
        <v>86.58</v>
      </c>
      <c r="K729" s="7">
        <v>90.89</v>
      </c>
      <c r="L729" s="7">
        <v>84.3</v>
      </c>
      <c r="M729" s="7">
        <v>84.56</v>
      </c>
      <c r="N729" s="1">
        <v>97.97</v>
      </c>
      <c r="O729" s="7">
        <v>77.47</v>
      </c>
      <c r="P729" s="7">
        <v>77.47</v>
      </c>
      <c r="Q729" s="12">
        <f t="shared" si="203"/>
        <v>2</v>
      </c>
      <c r="R729" s="7">
        <f t="shared" si="197"/>
        <v>18.181818181818183</v>
      </c>
      <c r="S729" s="1" t="b">
        <f t="shared" si="198"/>
        <v>1</v>
      </c>
      <c r="T729" s="1">
        <v>316210</v>
      </c>
      <c r="U729" s="1" t="s">
        <v>769</v>
      </c>
      <c r="V729" s="1">
        <v>623</v>
      </c>
      <c r="W729" s="1">
        <v>612</v>
      </c>
      <c r="X729" s="1">
        <v>667</v>
      </c>
      <c r="Y729" s="1">
        <v>656</v>
      </c>
      <c r="Z729" s="1">
        <v>667</v>
      </c>
      <c r="AA729" s="1">
        <v>655</v>
      </c>
      <c r="AB729" s="7">
        <f t="shared" si="210"/>
        <v>1.7656500802568218</v>
      </c>
      <c r="AC729" s="7">
        <f t="shared" si="211"/>
        <v>1.6491754122938531</v>
      </c>
      <c r="AD729" s="7">
        <f t="shared" si="199"/>
        <v>1.7991004497751124</v>
      </c>
      <c r="AE729" s="1" t="b">
        <f t="shared" si="194"/>
        <v>0</v>
      </c>
      <c r="AF729" s="1">
        <v>316210</v>
      </c>
      <c r="AG729" s="1" t="s">
        <v>769</v>
      </c>
      <c r="AH729" s="1">
        <v>675</v>
      </c>
      <c r="AI729" s="1">
        <v>599</v>
      </c>
      <c r="AJ729" s="7">
        <f t="shared" si="200"/>
        <v>11.25925925925926</v>
      </c>
      <c r="AK729" s="1" t="b">
        <f t="shared" si="195"/>
        <v>0</v>
      </c>
      <c r="AL729" s="1">
        <v>316210</v>
      </c>
      <c r="AM729" s="1" t="s">
        <v>769</v>
      </c>
      <c r="AN729" s="1">
        <v>677</v>
      </c>
      <c r="AO729" s="1">
        <v>570</v>
      </c>
      <c r="AP729" s="7">
        <f t="shared" si="201"/>
        <v>15.805022156573118</v>
      </c>
      <c r="AQ729" s="1" t="b">
        <f t="shared" si="202"/>
        <v>0</v>
      </c>
      <c r="AR729" s="1">
        <v>316210</v>
      </c>
      <c r="AS729" s="1" t="s">
        <v>769</v>
      </c>
      <c r="AT729" s="4" t="str">
        <f t="shared" si="204"/>
        <v>N</v>
      </c>
      <c r="AU729" s="4" t="str">
        <f t="shared" si="205"/>
        <v>N</v>
      </c>
      <c r="AV729" s="4" t="str">
        <f t="shared" si="206"/>
        <v>N</v>
      </c>
      <c r="AW729" s="4" t="str">
        <f t="shared" si="207"/>
        <v>S</v>
      </c>
      <c r="AX729" s="4" t="str">
        <f t="shared" si="208"/>
        <v>N</v>
      </c>
      <c r="AY729" s="4" t="str">
        <f t="shared" si="209"/>
        <v>Risco Alto</v>
      </c>
    </row>
    <row r="730" spans="1:51" ht="16.5" x14ac:dyDescent="0.3">
      <c r="A730" s="1" t="s">
        <v>1894</v>
      </c>
      <c r="B730" s="1" t="s">
        <v>770</v>
      </c>
      <c r="C730">
        <v>87</v>
      </c>
      <c r="D730" s="5">
        <v>6981</v>
      </c>
      <c r="E730" s="6">
        <f t="shared" si="196"/>
        <v>1.2462397937258274</v>
      </c>
      <c r="F730" s="7">
        <v>103.51</v>
      </c>
      <c r="G730" s="7">
        <v>98.25</v>
      </c>
      <c r="H730" s="7">
        <v>98.25</v>
      </c>
      <c r="I730" s="7">
        <v>108.77</v>
      </c>
      <c r="J730" s="7">
        <v>110.53</v>
      </c>
      <c r="K730" s="7">
        <v>110.53</v>
      </c>
      <c r="L730" s="7">
        <v>110.53</v>
      </c>
      <c r="M730" s="7">
        <v>108.77</v>
      </c>
      <c r="N730" s="1">
        <v>121.05</v>
      </c>
      <c r="O730" s="7">
        <v>105.26</v>
      </c>
      <c r="P730" s="7">
        <v>101.75</v>
      </c>
      <c r="Q730" s="12">
        <f t="shared" si="203"/>
        <v>11</v>
      </c>
      <c r="R730" s="7">
        <f t="shared" si="197"/>
        <v>100</v>
      </c>
      <c r="S730" s="1" t="b">
        <f t="shared" si="198"/>
        <v>1</v>
      </c>
      <c r="T730" s="1">
        <v>316220</v>
      </c>
      <c r="U730" s="1" t="s">
        <v>770</v>
      </c>
      <c r="V730" s="1">
        <v>96</v>
      </c>
      <c r="W730" s="1">
        <v>102</v>
      </c>
      <c r="X730" s="1">
        <v>98</v>
      </c>
      <c r="Y730" s="1">
        <v>103</v>
      </c>
      <c r="Z730" s="1">
        <v>98</v>
      </c>
      <c r="AA730" s="1">
        <v>103</v>
      </c>
      <c r="AB730" s="7">
        <f t="shared" si="210"/>
        <v>-6.25</v>
      </c>
      <c r="AC730" s="7">
        <f t="shared" si="211"/>
        <v>-5.1020408163265305</v>
      </c>
      <c r="AD730" s="7">
        <f t="shared" si="199"/>
        <v>-5.1020408163265305</v>
      </c>
      <c r="AE730" s="1" t="b">
        <f t="shared" si="194"/>
        <v>0</v>
      </c>
      <c r="AF730" s="1">
        <v>316220</v>
      </c>
      <c r="AG730" s="1" t="s">
        <v>770</v>
      </c>
      <c r="AH730" s="1">
        <v>100</v>
      </c>
      <c r="AI730" s="1">
        <v>95</v>
      </c>
      <c r="AJ730" s="7">
        <f t="shared" si="200"/>
        <v>5</v>
      </c>
      <c r="AK730" s="1" t="b">
        <f t="shared" si="195"/>
        <v>0</v>
      </c>
      <c r="AL730" s="1">
        <v>316220</v>
      </c>
      <c r="AM730" s="1" t="s">
        <v>770</v>
      </c>
      <c r="AN730" s="1">
        <v>100</v>
      </c>
      <c r="AO730" s="1">
        <v>89</v>
      </c>
      <c r="AP730" s="7">
        <f t="shared" si="201"/>
        <v>11</v>
      </c>
      <c r="AQ730" s="1" t="b">
        <f t="shared" si="202"/>
        <v>0</v>
      </c>
      <c r="AR730" s="1">
        <v>316220</v>
      </c>
      <c r="AS730" s="1" t="s">
        <v>770</v>
      </c>
      <c r="AT730" s="4" t="str">
        <f t="shared" si="204"/>
        <v>S</v>
      </c>
      <c r="AU730" s="4" t="str">
        <f t="shared" si="205"/>
        <v>N</v>
      </c>
      <c r="AV730" s="4" t="str">
        <f t="shared" si="206"/>
        <v>N</v>
      </c>
      <c r="AW730" s="4" t="str">
        <f t="shared" si="207"/>
        <v>N</v>
      </c>
      <c r="AX730" s="4" t="str">
        <f t="shared" si="208"/>
        <v>N</v>
      </c>
      <c r="AY730" s="4" t="str">
        <f t="shared" si="209"/>
        <v>Risco muito baixo</v>
      </c>
    </row>
    <row r="731" spans="1:51" ht="16.5" x14ac:dyDescent="0.3">
      <c r="A731" s="1" t="s">
        <v>1844</v>
      </c>
      <c r="B731" s="1" t="s">
        <v>771</v>
      </c>
      <c r="C731">
        <v>34</v>
      </c>
      <c r="D731" s="5">
        <v>4695</v>
      </c>
      <c r="E731" s="6">
        <f t="shared" si="196"/>
        <v>0.72417465388711399</v>
      </c>
      <c r="F731" s="7">
        <v>8</v>
      </c>
      <c r="G731" s="7">
        <v>68</v>
      </c>
      <c r="H731" s="7">
        <v>4</v>
      </c>
      <c r="I731" s="7">
        <v>68</v>
      </c>
      <c r="J731" s="7">
        <v>108</v>
      </c>
      <c r="K731" s="7">
        <v>80</v>
      </c>
      <c r="L731" s="7">
        <v>64</v>
      </c>
      <c r="M731" s="7">
        <v>68</v>
      </c>
      <c r="N731" s="1">
        <v>100</v>
      </c>
      <c r="O731" s="7">
        <v>92</v>
      </c>
      <c r="P731" s="7">
        <v>104</v>
      </c>
      <c r="Q731" s="12">
        <f t="shared" si="203"/>
        <v>3</v>
      </c>
      <c r="R731" s="7">
        <f t="shared" si="197"/>
        <v>27.27272727272727</v>
      </c>
      <c r="S731" s="1" t="b">
        <f t="shared" si="198"/>
        <v>1</v>
      </c>
      <c r="T731" s="1">
        <v>316225</v>
      </c>
      <c r="U731" s="1" t="s">
        <v>771</v>
      </c>
      <c r="V731" s="1">
        <v>43</v>
      </c>
      <c r="W731" s="1">
        <v>44</v>
      </c>
      <c r="X731" s="1">
        <v>46</v>
      </c>
      <c r="Y731" s="1">
        <v>47</v>
      </c>
      <c r="Z731" s="1">
        <v>46</v>
      </c>
      <c r="AA731" s="1">
        <v>47</v>
      </c>
      <c r="AB731" s="7">
        <f t="shared" si="210"/>
        <v>-2.3255813953488373</v>
      </c>
      <c r="AC731" s="7">
        <f t="shared" si="211"/>
        <v>-2.1739130434782608</v>
      </c>
      <c r="AD731" s="7">
        <f t="shared" si="199"/>
        <v>-2.1739130434782608</v>
      </c>
      <c r="AE731" s="1" t="b">
        <f t="shared" si="194"/>
        <v>0</v>
      </c>
      <c r="AF731" s="1">
        <v>316225</v>
      </c>
      <c r="AG731" s="1" t="s">
        <v>771</v>
      </c>
      <c r="AH731" s="1">
        <v>46</v>
      </c>
      <c r="AI731" s="1">
        <v>46</v>
      </c>
      <c r="AJ731" s="7">
        <f t="shared" si="200"/>
        <v>0</v>
      </c>
      <c r="AK731" s="1" t="b">
        <f t="shared" si="195"/>
        <v>0</v>
      </c>
      <c r="AL731" s="1">
        <v>316225</v>
      </c>
      <c r="AM731" s="1" t="s">
        <v>771</v>
      </c>
      <c r="AN731" s="1">
        <v>46</v>
      </c>
      <c r="AO731" s="1">
        <v>40</v>
      </c>
      <c r="AP731" s="7">
        <f t="shared" si="201"/>
        <v>13.043478260869565</v>
      </c>
      <c r="AQ731" s="1" t="b">
        <f t="shared" si="202"/>
        <v>0</v>
      </c>
      <c r="AR731" s="1">
        <v>316225</v>
      </c>
      <c r="AS731" s="1" t="s">
        <v>771</v>
      </c>
      <c r="AT731" s="4" t="str">
        <f t="shared" si="204"/>
        <v>N</v>
      </c>
      <c r="AU731" s="4" t="str">
        <f t="shared" si="205"/>
        <v>N</v>
      </c>
      <c r="AV731" s="4" t="str">
        <f t="shared" si="206"/>
        <v>N</v>
      </c>
      <c r="AW731" s="4" t="str">
        <f t="shared" si="207"/>
        <v>S</v>
      </c>
      <c r="AX731" s="4" t="str">
        <f t="shared" si="208"/>
        <v>N</v>
      </c>
      <c r="AY731" s="4" t="str">
        <f t="shared" si="209"/>
        <v>Risco Alto</v>
      </c>
    </row>
    <row r="732" spans="1:51" ht="16.5" x14ac:dyDescent="0.3">
      <c r="A732" s="1" t="s">
        <v>2157</v>
      </c>
      <c r="B732" s="1" t="s">
        <v>772</v>
      </c>
      <c r="C732">
        <v>25</v>
      </c>
      <c r="D732" s="5">
        <v>2728</v>
      </c>
      <c r="E732" s="6">
        <f t="shared" si="196"/>
        <v>0.9164222873900294</v>
      </c>
      <c r="F732" s="7">
        <v>100</v>
      </c>
      <c r="G732" s="7">
        <v>80</v>
      </c>
      <c r="H732" s="7">
        <v>60</v>
      </c>
      <c r="I732" s="7">
        <v>66.67</v>
      </c>
      <c r="J732" s="7">
        <v>66.67</v>
      </c>
      <c r="K732" s="7">
        <v>80</v>
      </c>
      <c r="L732" s="7">
        <v>66.67</v>
      </c>
      <c r="M732" s="7">
        <v>66.67</v>
      </c>
      <c r="N732" s="1">
        <v>153.33000000000001</v>
      </c>
      <c r="O732" s="7">
        <v>106.67</v>
      </c>
      <c r="P732" s="7">
        <v>113.33</v>
      </c>
      <c r="Q732" s="12">
        <f t="shared" si="203"/>
        <v>4</v>
      </c>
      <c r="R732" s="7">
        <f t="shared" si="197"/>
        <v>36.363636363636367</v>
      </c>
      <c r="S732" s="1" t="b">
        <f t="shared" si="198"/>
        <v>1</v>
      </c>
      <c r="T732" s="1">
        <v>316230</v>
      </c>
      <c r="U732" s="1" t="s">
        <v>772</v>
      </c>
      <c r="V732" s="1">
        <v>35</v>
      </c>
      <c r="W732" s="1">
        <v>37</v>
      </c>
      <c r="X732" s="1">
        <v>35</v>
      </c>
      <c r="Y732" s="1">
        <v>36</v>
      </c>
      <c r="Z732" s="1">
        <v>35</v>
      </c>
      <c r="AA732" s="1">
        <v>36</v>
      </c>
      <c r="AB732" s="7">
        <f t="shared" si="210"/>
        <v>-5.7142857142857144</v>
      </c>
      <c r="AC732" s="7">
        <f t="shared" si="211"/>
        <v>-2.8571428571428572</v>
      </c>
      <c r="AD732" s="7">
        <f t="shared" si="199"/>
        <v>-2.8571428571428572</v>
      </c>
      <c r="AE732" s="1" t="b">
        <f t="shared" si="194"/>
        <v>0</v>
      </c>
      <c r="AF732" s="1">
        <v>316230</v>
      </c>
      <c r="AG732" s="1" t="s">
        <v>772</v>
      </c>
      <c r="AH732" s="1">
        <v>34</v>
      </c>
      <c r="AI732" s="1">
        <v>44</v>
      </c>
      <c r="AJ732" s="7">
        <f t="shared" si="200"/>
        <v>-29.411764705882355</v>
      </c>
      <c r="AK732" s="1" t="b">
        <f t="shared" si="195"/>
        <v>0</v>
      </c>
      <c r="AL732" s="1">
        <v>316230</v>
      </c>
      <c r="AM732" s="1" t="s">
        <v>772</v>
      </c>
      <c r="AN732" s="1">
        <v>34</v>
      </c>
      <c r="AO732" s="1">
        <v>42</v>
      </c>
      <c r="AP732" s="7">
        <f t="shared" si="201"/>
        <v>-23.52941176470588</v>
      </c>
      <c r="AQ732" s="1" t="b">
        <f t="shared" si="202"/>
        <v>0</v>
      </c>
      <c r="AR732" s="1">
        <v>316230</v>
      </c>
      <c r="AS732" s="1" t="s">
        <v>772</v>
      </c>
      <c r="AT732" s="4" t="str">
        <f t="shared" si="204"/>
        <v>N</v>
      </c>
      <c r="AU732" s="4" t="str">
        <f t="shared" si="205"/>
        <v>N</v>
      </c>
      <c r="AV732" s="4" t="str">
        <f t="shared" si="206"/>
        <v>N</v>
      </c>
      <c r="AW732" s="4" t="str">
        <f t="shared" si="207"/>
        <v>S</v>
      </c>
      <c r="AX732" s="4" t="str">
        <f t="shared" si="208"/>
        <v>N</v>
      </c>
      <c r="AY732" s="4" t="str">
        <f t="shared" si="209"/>
        <v>Risco Alto</v>
      </c>
    </row>
    <row r="733" spans="1:51" ht="16.5" x14ac:dyDescent="0.3">
      <c r="A733" s="1" t="s">
        <v>1563</v>
      </c>
      <c r="B733" s="1" t="s">
        <v>773</v>
      </c>
      <c r="C733">
        <v>237</v>
      </c>
      <c r="D733" s="5">
        <v>25257</v>
      </c>
      <c r="E733" s="6">
        <f t="shared" si="196"/>
        <v>0.9383537237201568</v>
      </c>
      <c r="F733" s="7">
        <v>7.77</v>
      </c>
      <c r="G733" s="7">
        <v>56.48</v>
      </c>
      <c r="H733" s="7">
        <v>6.22</v>
      </c>
      <c r="I733" s="7">
        <v>74.61</v>
      </c>
      <c r="J733" s="7">
        <v>69.95</v>
      </c>
      <c r="K733" s="7">
        <v>81.349999999999994</v>
      </c>
      <c r="L733" s="7">
        <v>69.95</v>
      </c>
      <c r="M733" s="7">
        <v>74.09</v>
      </c>
      <c r="N733" s="1">
        <v>82.9</v>
      </c>
      <c r="O733" s="7">
        <v>62.69</v>
      </c>
      <c r="P733" s="7">
        <v>75.650000000000006</v>
      </c>
      <c r="Q733" s="12">
        <f t="shared" si="203"/>
        <v>0</v>
      </c>
      <c r="R733" s="7">
        <f t="shared" si="197"/>
        <v>0</v>
      </c>
      <c r="S733" s="1" t="b">
        <f t="shared" si="198"/>
        <v>1</v>
      </c>
      <c r="T733" s="1">
        <v>316240</v>
      </c>
      <c r="U733" s="1" t="s">
        <v>773</v>
      </c>
      <c r="V733" s="1">
        <v>205</v>
      </c>
      <c r="W733" s="1">
        <v>221</v>
      </c>
      <c r="X733" s="1">
        <v>226</v>
      </c>
      <c r="Y733" s="1">
        <v>218</v>
      </c>
      <c r="Z733" s="1">
        <v>226</v>
      </c>
      <c r="AA733" s="1">
        <v>218</v>
      </c>
      <c r="AB733" s="7">
        <f t="shared" si="210"/>
        <v>-7.8048780487804876</v>
      </c>
      <c r="AC733" s="7">
        <f t="shared" si="211"/>
        <v>3.5398230088495577</v>
      </c>
      <c r="AD733" s="7">
        <f t="shared" si="199"/>
        <v>3.5398230088495577</v>
      </c>
      <c r="AE733" s="1" t="b">
        <f t="shared" si="194"/>
        <v>0</v>
      </c>
      <c r="AF733" s="1">
        <v>316240</v>
      </c>
      <c r="AG733" s="1" t="s">
        <v>773</v>
      </c>
      <c r="AH733" s="1">
        <v>234</v>
      </c>
      <c r="AI733" s="1">
        <v>201</v>
      </c>
      <c r="AJ733" s="7">
        <f t="shared" si="200"/>
        <v>14.102564102564102</v>
      </c>
      <c r="AK733" s="1" t="b">
        <f t="shared" si="195"/>
        <v>0</v>
      </c>
      <c r="AL733" s="1">
        <v>316240</v>
      </c>
      <c r="AM733" s="1" t="s">
        <v>773</v>
      </c>
      <c r="AN733" s="1">
        <v>234</v>
      </c>
      <c r="AO733" s="1">
        <v>132</v>
      </c>
      <c r="AP733" s="7">
        <f t="shared" si="201"/>
        <v>43.589743589743591</v>
      </c>
      <c r="AQ733" s="1" t="b">
        <f t="shared" si="202"/>
        <v>0</v>
      </c>
      <c r="AR733" s="1">
        <v>316240</v>
      </c>
      <c r="AS733" s="1" t="s">
        <v>773</v>
      </c>
      <c r="AT733" s="4" t="str">
        <f t="shared" si="204"/>
        <v>N</v>
      </c>
      <c r="AU733" s="4" t="str">
        <f t="shared" si="205"/>
        <v>N</v>
      </c>
      <c r="AV733" s="4" t="str">
        <f t="shared" si="206"/>
        <v>N</v>
      </c>
      <c r="AW733" s="4" t="str">
        <f t="shared" si="207"/>
        <v>S</v>
      </c>
      <c r="AX733" s="4" t="str">
        <f t="shared" si="208"/>
        <v>N</v>
      </c>
      <c r="AY733" s="4" t="str">
        <f t="shared" si="209"/>
        <v>Risco Alto</v>
      </c>
    </row>
    <row r="734" spans="1:51" ht="16.5" x14ac:dyDescent="0.3">
      <c r="A734" s="1" t="s">
        <v>1565</v>
      </c>
      <c r="B734" s="1" t="s">
        <v>774</v>
      </c>
      <c r="C734">
        <v>271</v>
      </c>
      <c r="D734" s="5">
        <v>11940</v>
      </c>
      <c r="E734" s="6">
        <f t="shared" si="196"/>
        <v>2.2696817420435509</v>
      </c>
      <c r="F734" s="7">
        <v>34.200000000000003</v>
      </c>
      <c r="G734" s="7">
        <v>82.9</v>
      </c>
      <c r="H734" s="7">
        <v>22.28</v>
      </c>
      <c r="I734" s="7">
        <v>80.31</v>
      </c>
      <c r="J734" s="7">
        <v>74.61</v>
      </c>
      <c r="K734" s="7">
        <v>89.64</v>
      </c>
      <c r="L734" s="7">
        <v>74.61</v>
      </c>
      <c r="M734" s="7">
        <v>74.61</v>
      </c>
      <c r="N734" s="1">
        <v>75.13</v>
      </c>
      <c r="O734" s="7">
        <v>79.27</v>
      </c>
      <c r="P734" s="7">
        <v>76.680000000000007</v>
      </c>
      <c r="Q734" s="12">
        <f t="shared" si="203"/>
        <v>0</v>
      </c>
      <c r="R734" s="7">
        <f t="shared" si="197"/>
        <v>0</v>
      </c>
      <c r="S734" s="1" t="b">
        <f t="shared" si="198"/>
        <v>1</v>
      </c>
      <c r="T734" s="1">
        <v>316245</v>
      </c>
      <c r="U734" s="1" t="s">
        <v>774</v>
      </c>
      <c r="V734" s="1">
        <v>276</v>
      </c>
      <c r="W734" s="1">
        <v>297</v>
      </c>
      <c r="X734" s="1">
        <v>290</v>
      </c>
      <c r="Y734" s="1">
        <v>299</v>
      </c>
      <c r="Z734" s="1">
        <v>290</v>
      </c>
      <c r="AA734" s="1">
        <v>299</v>
      </c>
      <c r="AB734" s="7">
        <f t="shared" si="210"/>
        <v>-7.608695652173914</v>
      </c>
      <c r="AC734" s="7">
        <f t="shared" si="211"/>
        <v>-3.103448275862069</v>
      </c>
      <c r="AD734" s="7">
        <f t="shared" si="199"/>
        <v>-3.103448275862069</v>
      </c>
      <c r="AE734" s="1" t="b">
        <f t="shared" si="194"/>
        <v>0</v>
      </c>
      <c r="AF734" s="1">
        <v>316245</v>
      </c>
      <c r="AG734" s="1" t="s">
        <v>774</v>
      </c>
      <c r="AH734" s="1">
        <v>287</v>
      </c>
      <c r="AI734" s="1">
        <v>286</v>
      </c>
      <c r="AJ734" s="7">
        <f t="shared" si="200"/>
        <v>0.34843205574912894</v>
      </c>
      <c r="AK734" s="1" t="b">
        <f t="shared" si="195"/>
        <v>0</v>
      </c>
      <c r="AL734" s="1">
        <v>316245</v>
      </c>
      <c r="AM734" s="1" t="s">
        <v>774</v>
      </c>
      <c r="AN734" s="1">
        <v>288</v>
      </c>
      <c r="AO734" s="1">
        <v>281</v>
      </c>
      <c r="AP734" s="7">
        <f t="shared" si="201"/>
        <v>2.4305555555555558</v>
      </c>
      <c r="AQ734" s="1" t="b">
        <f t="shared" si="202"/>
        <v>0</v>
      </c>
      <c r="AR734" s="1">
        <v>316245</v>
      </c>
      <c r="AS734" s="1" t="s">
        <v>774</v>
      </c>
      <c r="AT734" s="4" t="str">
        <f t="shared" si="204"/>
        <v>N</v>
      </c>
      <c r="AU734" s="4" t="str">
        <f t="shared" si="205"/>
        <v>N</v>
      </c>
      <c r="AV734" s="4" t="str">
        <f t="shared" si="206"/>
        <v>N</v>
      </c>
      <c r="AW734" s="4" t="str">
        <f t="shared" si="207"/>
        <v>S</v>
      </c>
      <c r="AX734" s="4" t="str">
        <f t="shared" si="208"/>
        <v>N</v>
      </c>
      <c r="AY734" s="4" t="str">
        <f t="shared" si="209"/>
        <v>Risco Alto</v>
      </c>
    </row>
    <row r="735" spans="1:51" ht="16.5" x14ac:dyDescent="0.3">
      <c r="A735" s="1" t="s">
        <v>2212</v>
      </c>
      <c r="B735" s="1" t="s">
        <v>775</v>
      </c>
      <c r="C735">
        <v>1006</v>
      </c>
      <c r="D735" s="5">
        <v>85353</v>
      </c>
      <c r="E735" s="6">
        <f t="shared" si="196"/>
        <v>1.1786346115543684</v>
      </c>
      <c r="F735" s="7">
        <v>97.95</v>
      </c>
      <c r="G735" s="7">
        <v>80.91</v>
      </c>
      <c r="H735" s="7">
        <v>68.930000000000007</v>
      </c>
      <c r="I735" s="7">
        <v>72.400000000000006</v>
      </c>
      <c r="J735" s="7">
        <v>76.180000000000007</v>
      </c>
      <c r="K735" s="7">
        <v>83.28</v>
      </c>
      <c r="L735" s="7">
        <v>75.55</v>
      </c>
      <c r="M735" s="7">
        <v>74.61</v>
      </c>
      <c r="N735" s="1">
        <v>91.17</v>
      </c>
      <c r="O735" s="7">
        <v>74.13</v>
      </c>
      <c r="P735" s="7">
        <v>88.33</v>
      </c>
      <c r="Q735" s="12">
        <f t="shared" si="203"/>
        <v>1</v>
      </c>
      <c r="R735" s="7">
        <f t="shared" si="197"/>
        <v>9.0909090909090917</v>
      </c>
      <c r="S735" s="1" t="b">
        <f t="shared" si="198"/>
        <v>1</v>
      </c>
      <c r="T735" s="1">
        <v>316250</v>
      </c>
      <c r="U735" s="1" t="s">
        <v>775</v>
      </c>
      <c r="V735" s="1">
        <v>853</v>
      </c>
      <c r="W735" s="1">
        <v>912</v>
      </c>
      <c r="X735" s="1">
        <v>892</v>
      </c>
      <c r="Y735" s="1">
        <v>920</v>
      </c>
      <c r="Z735" s="1">
        <v>889</v>
      </c>
      <c r="AA735" s="1">
        <v>917</v>
      </c>
      <c r="AB735" s="7">
        <f t="shared" si="210"/>
        <v>-6.9167643610785463</v>
      </c>
      <c r="AC735" s="7">
        <f t="shared" si="211"/>
        <v>-3.1390134529147984</v>
      </c>
      <c r="AD735" s="7">
        <f t="shared" si="199"/>
        <v>-3.1496062992125982</v>
      </c>
      <c r="AE735" s="1" t="b">
        <f t="shared" si="194"/>
        <v>0</v>
      </c>
      <c r="AF735" s="1">
        <v>316250</v>
      </c>
      <c r="AG735" s="1" t="s">
        <v>775</v>
      </c>
      <c r="AH735" s="1">
        <v>893</v>
      </c>
      <c r="AI735" s="1">
        <v>906</v>
      </c>
      <c r="AJ735" s="7">
        <f t="shared" si="200"/>
        <v>-1.4557670772676372</v>
      </c>
      <c r="AK735" s="1" t="b">
        <f t="shared" si="195"/>
        <v>0</v>
      </c>
      <c r="AL735" s="1">
        <v>316250</v>
      </c>
      <c r="AM735" s="1" t="s">
        <v>775</v>
      </c>
      <c r="AN735" s="1">
        <v>884</v>
      </c>
      <c r="AO735" s="1">
        <v>885</v>
      </c>
      <c r="AP735" s="7">
        <f t="shared" si="201"/>
        <v>-0.11312217194570137</v>
      </c>
      <c r="AQ735" s="1" t="b">
        <f t="shared" si="202"/>
        <v>0</v>
      </c>
      <c r="AR735" s="1">
        <v>316250</v>
      </c>
      <c r="AS735" s="1" t="s">
        <v>775</v>
      </c>
      <c r="AT735" s="4" t="str">
        <f t="shared" si="204"/>
        <v>N</v>
      </c>
      <c r="AU735" s="4" t="str">
        <f t="shared" si="205"/>
        <v>N</v>
      </c>
      <c r="AV735" s="4" t="str">
        <f t="shared" si="206"/>
        <v>N</v>
      </c>
      <c r="AW735" s="4" t="str">
        <f t="shared" si="207"/>
        <v>S</v>
      </c>
      <c r="AX735" s="4" t="str">
        <f t="shared" si="208"/>
        <v>N</v>
      </c>
      <c r="AY735" s="4" t="str">
        <f t="shared" si="209"/>
        <v>Risco Alto</v>
      </c>
    </row>
    <row r="736" spans="1:51" ht="16.5" x14ac:dyDescent="0.3">
      <c r="A736" s="1" t="s">
        <v>1741</v>
      </c>
      <c r="B736" s="1" t="s">
        <v>776</v>
      </c>
      <c r="C736">
        <v>161</v>
      </c>
      <c r="D736" s="5">
        <v>10476</v>
      </c>
      <c r="E736" s="6">
        <f t="shared" si="196"/>
        <v>1.5368461244749905</v>
      </c>
      <c r="F736" s="7">
        <v>117.43</v>
      </c>
      <c r="G736" s="7">
        <v>74.31</v>
      </c>
      <c r="H736" s="7">
        <v>116.51</v>
      </c>
      <c r="I736" s="7">
        <v>93.58</v>
      </c>
      <c r="J736" s="7">
        <v>98.17</v>
      </c>
      <c r="K736" s="7">
        <v>95.41</v>
      </c>
      <c r="L736" s="7">
        <v>94.5</v>
      </c>
      <c r="M736" s="7">
        <v>96.33</v>
      </c>
      <c r="N736" s="1">
        <v>111.01</v>
      </c>
      <c r="O736" s="7">
        <v>98.17</v>
      </c>
      <c r="P736" s="7">
        <v>100</v>
      </c>
      <c r="Q736" s="12">
        <f t="shared" si="203"/>
        <v>8</v>
      </c>
      <c r="R736" s="7">
        <f t="shared" si="197"/>
        <v>72.727272727272734</v>
      </c>
      <c r="S736" s="1" t="b">
        <f t="shared" si="198"/>
        <v>1</v>
      </c>
      <c r="T736" s="1">
        <v>316255</v>
      </c>
      <c r="U736" s="1" t="s">
        <v>776</v>
      </c>
      <c r="V736" s="1">
        <v>173</v>
      </c>
      <c r="W736" s="1">
        <v>175</v>
      </c>
      <c r="X736" s="1">
        <v>175</v>
      </c>
      <c r="Y736" s="1">
        <v>182</v>
      </c>
      <c r="Z736" s="1">
        <v>175</v>
      </c>
      <c r="AA736" s="1">
        <v>182</v>
      </c>
      <c r="AB736" s="7">
        <f t="shared" si="210"/>
        <v>-1.1560693641618496</v>
      </c>
      <c r="AC736" s="7">
        <f t="shared" si="211"/>
        <v>-4</v>
      </c>
      <c r="AD736" s="7">
        <f t="shared" si="199"/>
        <v>-4</v>
      </c>
      <c r="AE736" s="1" t="b">
        <f t="shared" si="194"/>
        <v>0</v>
      </c>
      <c r="AF736" s="1">
        <v>316255</v>
      </c>
      <c r="AG736" s="1" t="s">
        <v>776</v>
      </c>
      <c r="AH736" s="1">
        <v>173</v>
      </c>
      <c r="AI736" s="1">
        <v>175</v>
      </c>
      <c r="AJ736" s="7">
        <f t="shared" si="200"/>
        <v>-1.1560693641618496</v>
      </c>
      <c r="AK736" s="1" t="b">
        <f t="shared" si="195"/>
        <v>0</v>
      </c>
      <c r="AL736" s="1">
        <v>316255</v>
      </c>
      <c r="AM736" s="1" t="s">
        <v>776</v>
      </c>
      <c r="AN736" s="1">
        <v>169</v>
      </c>
      <c r="AO736" s="1">
        <v>170</v>
      </c>
      <c r="AP736" s="7">
        <f t="shared" si="201"/>
        <v>-0.59171597633136097</v>
      </c>
      <c r="AQ736" s="1" t="b">
        <f t="shared" si="202"/>
        <v>0</v>
      </c>
      <c r="AR736" s="1">
        <v>316255</v>
      </c>
      <c r="AS736" s="1" t="s">
        <v>776</v>
      </c>
      <c r="AT736" s="4" t="str">
        <f t="shared" si="204"/>
        <v>N</v>
      </c>
      <c r="AU736" s="4" t="str">
        <f t="shared" si="205"/>
        <v>N</v>
      </c>
      <c r="AV736" s="4" t="str">
        <f t="shared" si="206"/>
        <v>N</v>
      </c>
      <c r="AW736" s="4" t="str">
        <f t="shared" si="207"/>
        <v>S</v>
      </c>
      <c r="AX736" s="4" t="str">
        <f t="shared" si="208"/>
        <v>N</v>
      </c>
      <c r="AY736" s="4" t="str">
        <f t="shared" si="209"/>
        <v>Risco Alto</v>
      </c>
    </row>
    <row r="737" spans="1:51" ht="16.5" x14ac:dyDescent="0.3">
      <c r="A737" s="1" t="s">
        <v>1430</v>
      </c>
      <c r="B737" s="1" t="s">
        <v>777</v>
      </c>
      <c r="C737">
        <v>82</v>
      </c>
      <c r="D737" s="5">
        <v>5307</v>
      </c>
      <c r="E737" s="6">
        <f t="shared" si="196"/>
        <v>1.5451290748068589</v>
      </c>
      <c r="F737" s="7">
        <v>166.67</v>
      </c>
      <c r="G737" s="7">
        <v>142.86000000000001</v>
      </c>
      <c r="H737" s="7">
        <v>133.33000000000001</v>
      </c>
      <c r="I737" s="7">
        <v>128.57</v>
      </c>
      <c r="J737" s="7">
        <v>128.57</v>
      </c>
      <c r="K737" s="7">
        <v>166.67</v>
      </c>
      <c r="L737" s="7">
        <v>128.57</v>
      </c>
      <c r="M737" s="7">
        <v>128.57</v>
      </c>
      <c r="N737" s="1">
        <v>123.81</v>
      </c>
      <c r="O737" s="7">
        <v>100</v>
      </c>
      <c r="P737" s="7">
        <v>123.81</v>
      </c>
      <c r="Q737" s="12">
        <f t="shared" si="203"/>
        <v>11</v>
      </c>
      <c r="R737" s="7">
        <f t="shared" si="197"/>
        <v>100</v>
      </c>
      <c r="S737" s="1" t="b">
        <f t="shared" si="198"/>
        <v>1</v>
      </c>
      <c r="T737" s="1">
        <v>316257</v>
      </c>
      <c r="U737" s="1" t="s">
        <v>777</v>
      </c>
      <c r="V737" s="1">
        <v>71</v>
      </c>
      <c r="W737" s="1">
        <v>75</v>
      </c>
      <c r="X737" s="1">
        <v>80</v>
      </c>
      <c r="Y737" s="1">
        <v>83</v>
      </c>
      <c r="Z737" s="1">
        <v>80</v>
      </c>
      <c r="AA737" s="1">
        <v>83</v>
      </c>
      <c r="AB737" s="7">
        <f t="shared" si="210"/>
        <v>-5.6338028169014089</v>
      </c>
      <c r="AC737" s="7">
        <f t="shared" si="211"/>
        <v>-3.75</v>
      </c>
      <c r="AD737" s="7">
        <f t="shared" si="199"/>
        <v>-3.75</v>
      </c>
      <c r="AE737" s="1" t="b">
        <f t="shared" si="194"/>
        <v>0</v>
      </c>
      <c r="AF737" s="1">
        <v>316257</v>
      </c>
      <c r="AG737" s="1" t="s">
        <v>777</v>
      </c>
      <c r="AH737" s="1">
        <v>68</v>
      </c>
      <c r="AI737" s="1">
        <v>67</v>
      </c>
      <c r="AJ737" s="7">
        <f t="shared" si="200"/>
        <v>1.4705882352941175</v>
      </c>
      <c r="AK737" s="1" t="b">
        <f t="shared" si="195"/>
        <v>0</v>
      </c>
      <c r="AL737" s="1">
        <v>316257</v>
      </c>
      <c r="AM737" s="1" t="s">
        <v>777</v>
      </c>
      <c r="AN737" s="1">
        <v>59</v>
      </c>
      <c r="AO737" s="1">
        <v>50</v>
      </c>
      <c r="AP737" s="7">
        <f t="shared" si="201"/>
        <v>15.254237288135593</v>
      </c>
      <c r="AQ737" s="1" t="b">
        <f t="shared" si="202"/>
        <v>0</v>
      </c>
      <c r="AR737" s="1">
        <v>316257</v>
      </c>
      <c r="AS737" s="1" t="s">
        <v>777</v>
      </c>
      <c r="AT737" s="4" t="str">
        <f t="shared" si="204"/>
        <v>S</v>
      </c>
      <c r="AU737" s="4" t="str">
        <f t="shared" si="205"/>
        <v>N</v>
      </c>
      <c r="AV737" s="4" t="str">
        <f t="shared" si="206"/>
        <v>N</v>
      </c>
      <c r="AW737" s="4" t="str">
        <f t="shared" si="207"/>
        <v>N</v>
      </c>
      <c r="AX737" s="4" t="str">
        <f t="shared" si="208"/>
        <v>N</v>
      </c>
      <c r="AY737" s="4" t="str">
        <f t="shared" si="209"/>
        <v>Risco muito baixo</v>
      </c>
    </row>
    <row r="738" spans="1:51" ht="16.5" x14ac:dyDescent="0.3">
      <c r="A738" s="1" t="s">
        <v>1161</v>
      </c>
      <c r="B738" s="1" t="s">
        <v>778</v>
      </c>
      <c r="C738">
        <v>90</v>
      </c>
      <c r="D738" s="5">
        <v>7781</v>
      </c>
      <c r="E738" s="6">
        <f t="shared" si="196"/>
        <v>1.1566636679090092</v>
      </c>
      <c r="F738" s="7">
        <v>71.83</v>
      </c>
      <c r="G738" s="7">
        <v>38.03</v>
      </c>
      <c r="H738" s="7">
        <v>7.04</v>
      </c>
      <c r="I738" s="7">
        <v>52.11</v>
      </c>
      <c r="J738" s="7">
        <v>61.97</v>
      </c>
      <c r="K738" s="7">
        <v>59.15</v>
      </c>
      <c r="L738" s="7">
        <v>60.56</v>
      </c>
      <c r="M738" s="7">
        <v>60.56</v>
      </c>
      <c r="N738" s="1">
        <v>61.97</v>
      </c>
      <c r="O738" s="7">
        <v>36.619999999999997</v>
      </c>
      <c r="P738" s="7">
        <v>63.38</v>
      </c>
      <c r="Q738" s="12">
        <f t="shared" si="203"/>
        <v>0</v>
      </c>
      <c r="R738" s="7">
        <f t="shared" si="197"/>
        <v>0</v>
      </c>
      <c r="S738" s="1" t="b">
        <f t="shared" si="198"/>
        <v>1</v>
      </c>
      <c r="T738" s="1">
        <v>316260</v>
      </c>
      <c r="U738" s="1" t="s">
        <v>778</v>
      </c>
      <c r="V738" s="1">
        <v>98</v>
      </c>
      <c r="W738" s="1">
        <v>100</v>
      </c>
      <c r="X738" s="1">
        <v>99</v>
      </c>
      <c r="Y738" s="1">
        <v>106</v>
      </c>
      <c r="Z738" s="1">
        <v>99</v>
      </c>
      <c r="AA738" s="1">
        <v>106</v>
      </c>
      <c r="AB738" s="7">
        <f t="shared" si="210"/>
        <v>-2.0408163265306123</v>
      </c>
      <c r="AC738" s="7">
        <f t="shared" si="211"/>
        <v>-7.0707070707070701</v>
      </c>
      <c r="AD738" s="7">
        <f t="shared" si="199"/>
        <v>-7.0707070707070701</v>
      </c>
      <c r="AE738" s="1" t="b">
        <f t="shared" si="194"/>
        <v>0</v>
      </c>
      <c r="AF738" s="1">
        <v>316260</v>
      </c>
      <c r="AG738" s="1" t="s">
        <v>778</v>
      </c>
      <c r="AH738" s="1">
        <v>99</v>
      </c>
      <c r="AI738" s="1">
        <v>110</v>
      </c>
      <c r="AJ738" s="7">
        <f t="shared" si="200"/>
        <v>-11.111111111111111</v>
      </c>
      <c r="AK738" s="1" t="b">
        <f t="shared" si="195"/>
        <v>0</v>
      </c>
      <c r="AL738" s="1">
        <v>316260</v>
      </c>
      <c r="AM738" s="1" t="s">
        <v>778</v>
      </c>
      <c r="AN738" s="1">
        <v>96</v>
      </c>
      <c r="AO738" s="1">
        <v>107</v>
      </c>
      <c r="AP738" s="7">
        <f t="shared" si="201"/>
        <v>-11.458333333333332</v>
      </c>
      <c r="AQ738" s="1" t="b">
        <f t="shared" si="202"/>
        <v>0</v>
      </c>
      <c r="AR738" s="1">
        <v>316260</v>
      </c>
      <c r="AS738" s="1" t="s">
        <v>778</v>
      </c>
      <c r="AT738" s="4" t="str">
        <f t="shared" si="204"/>
        <v>N</v>
      </c>
      <c r="AU738" s="4" t="str">
        <f t="shared" si="205"/>
        <v>N</v>
      </c>
      <c r="AV738" s="4" t="str">
        <f t="shared" si="206"/>
        <v>N</v>
      </c>
      <c r="AW738" s="4" t="str">
        <f t="shared" si="207"/>
        <v>S</v>
      </c>
      <c r="AX738" s="4" t="str">
        <f t="shared" si="208"/>
        <v>N</v>
      </c>
      <c r="AY738" s="4" t="str">
        <f t="shared" si="209"/>
        <v>Risco Alto</v>
      </c>
    </row>
    <row r="739" spans="1:51" ht="16.5" x14ac:dyDescent="0.3">
      <c r="A739" s="1" t="s">
        <v>1846</v>
      </c>
      <c r="B739" s="1" t="s">
        <v>779</v>
      </c>
      <c r="C739">
        <v>38</v>
      </c>
      <c r="D739" s="5">
        <v>4120</v>
      </c>
      <c r="E739" s="6">
        <f t="shared" si="196"/>
        <v>0.92233009708737856</v>
      </c>
      <c r="F739" s="7" t="s">
        <v>62</v>
      </c>
      <c r="G739" s="7">
        <v>71.430000000000007</v>
      </c>
      <c r="H739" s="7" t="s">
        <v>62</v>
      </c>
      <c r="I739" s="7">
        <v>92.86</v>
      </c>
      <c r="J739" s="7">
        <v>139.29</v>
      </c>
      <c r="K739" s="7">
        <v>78.569999999999993</v>
      </c>
      <c r="L739" s="7">
        <v>96.43</v>
      </c>
      <c r="M739" s="7">
        <v>96.43</v>
      </c>
      <c r="N739" s="1">
        <v>103.57</v>
      </c>
      <c r="O739" s="7">
        <v>82.14</v>
      </c>
      <c r="P739" s="7">
        <v>85.71</v>
      </c>
      <c r="Q739" s="12">
        <f t="shared" si="203"/>
        <v>4</v>
      </c>
      <c r="R739" s="7">
        <f t="shared" si="197"/>
        <v>36.363636363636367</v>
      </c>
      <c r="S739" s="1" t="b">
        <f t="shared" si="198"/>
        <v>1</v>
      </c>
      <c r="T739" s="1">
        <v>316265</v>
      </c>
      <c r="U739" s="1" t="s">
        <v>779</v>
      </c>
      <c r="V739" s="1">
        <v>43</v>
      </c>
      <c r="W739" s="1">
        <v>51</v>
      </c>
      <c r="X739" s="1">
        <v>45</v>
      </c>
      <c r="Y739" s="1">
        <v>54</v>
      </c>
      <c r="Z739" s="1">
        <v>45</v>
      </c>
      <c r="AA739" s="1">
        <v>54</v>
      </c>
      <c r="AB739" s="7">
        <f t="shared" si="210"/>
        <v>-18.604651162790699</v>
      </c>
      <c r="AC739" s="7">
        <f t="shared" si="211"/>
        <v>-20</v>
      </c>
      <c r="AD739" s="7">
        <f t="shared" si="199"/>
        <v>-20</v>
      </c>
      <c r="AE739" s="1" t="b">
        <f t="shared" si="194"/>
        <v>0</v>
      </c>
      <c r="AF739" s="1">
        <v>316265</v>
      </c>
      <c r="AG739" s="1" t="s">
        <v>779</v>
      </c>
      <c r="AH739" s="1">
        <v>44</v>
      </c>
      <c r="AI739" s="1">
        <v>49</v>
      </c>
      <c r="AJ739" s="7">
        <f t="shared" si="200"/>
        <v>-11.363636363636363</v>
      </c>
      <c r="AK739" s="1" t="b">
        <f t="shared" si="195"/>
        <v>0</v>
      </c>
      <c r="AL739" s="1">
        <v>316265</v>
      </c>
      <c r="AM739" s="1" t="s">
        <v>779</v>
      </c>
      <c r="AN739" s="1">
        <v>45</v>
      </c>
      <c r="AO739" s="1">
        <v>40</v>
      </c>
      <c r="AP739" s="7">
        <f t="shared" si="201"/>
        <v>11.111111111111111</v>
      </c>
      <c r="AQ739" s="1" t="b">
        <f t="shared" si="202"/>
        <v>0</v>
      </c>
      <c r="AR739" s="1">
        <v>316265</v>
      </c>
      <c r="AS739" s="1" t="s">
        <v>779</v>
      </c>
      <c r="AT739" s="4" t="str">
        <f t="shared" si="204"/>
        <v>N</v>
      </c>
      <c r="AU739" s="4" t="str">
        <f t="shared" si="205"/>
        <v>N</v>
      </c>
      <c r="AV739" s="4" t="str">
        <f t="shared" si="206"/>
        <v>N</v>
      </c>
      <c r="AW739" s="4" t="str">
        <f t="shared" si="207"/>
        <v>S</v>
      </c>
      <c r="AX739" s="4" t="str">
        <f t="shared" si="208"/>
        <v>N</v>
      </c>
      <c r="AY739" s="4" t="str">
        <f t="shared" si="209"/>
        <v>Risco Alto</v>
      </c>
    </row>
    <row r="740" spans="1:51" ht="16.5" x14ac:dyDescent="0.3">
      <c r="A740" s="1" t="s">
        <v>1848</v>
      </c>
      <c r="B740" s="1" t="s">
        <v>780</v>
      </c>
      <c r="C740">
        <v>262</v>
      </c>
      <c r="D740" s="5">
        <v>22517</v>
      </c>
      <c r="E740" s="6">
        <f t="shared" si="196"/>
        <v>1.1635653062130835</v>
      </c>
      <c r="F740" s="7">
        <v>9.34</v>
      </c>
      <c r="G740" s="7">
        <v>74.73</v>
      </c>
      <c r="H740" s="7">
        <v>9.89</v>
      </c>
      <c r="I740" s="7">
        <v>86.81</v>
      </c>
      <c r="J740" s="7">
        <v>117.03</v>
      </c>
      <c r="K740" s="7">
        <v>84.62</v>
      </c>
      <c r="L740" s="7">
        <v>88.46</v>
      </c>
      <c r="M740" s="7">
        <v>87.36</v>
      </c>
      <c r="N740" s="1">
        <v>92.31</v>
      </c>
      <c r="O740" s="7">
        <v>84.62</v>
      </c>
      <c r="P740" s="7">
        <v>70.88</v>
      </c>
      <c r="Q740" s="12">
        <f t="shared" si="203"/>
        <v>1</v>
      </c>
      <c r="R740" s="7">
        <f t="shared" si="197"/>
        <v>9.0909090909090917</v>
      </c>
      <c r="S740" s="1" t="b">
        <f t="shared" si="198"/>
        <v>1</v>
      </c>
      <c r="T740" s="1">
        <v>316270</v>
      </c>
      <c r="U740" s="1" t="s">
        <v>780</v>
      </c>
      <c r="V740" s="1">
        <v>232</v>
      </c>
      <c r="W740" s="1">
        <v>228</v>
      </c>
      <c r="X740" s="1">
        <v>238</v>
      </c>
      <c r="Y740" s="1">
        <v>241</v>
      </c>
      <c r="Z740" s="1">
        <v>238</v>
      </c>
      <c r="AA740" s="1">
        <v>241</v>
      </c>
      <c r="AB740" s="7">
        <f t="shared" si="210"/>
        <v>1.7241379310344827</v>
      </c>
      <c r="AC740" s="7">
        <f t="shared" si="211"/>
        <v>-1.2605042016806722</v>
      </c>
      <c r="AD740" s="7">
        <f t="shared" si="199"/>
        <v>-1.2605042016806722</v>
      </c>
      <c r="AE740" s="1" t="b">
        <f t="shared" si="194"/>
        <v>0</v>
      </c>
      <c r="AF740" s="1">
        <v>316270</v>
      </c>
      <c r="AG740" s="1" t="s">
        <v>780</v>
      </c>
      <c r="AH740" s="1">
        <v>238</v>
      </c>
      <c r="AI740" s="1">
        <v>242</v>
      </c>
      <c r="AJ740" s="7">
        <f t="shared" si="200"/>
        <v>-1.680672268907563</v>
      </c>
      <c r="AK740" s="1" t="b">
        <f t="shared" si="195"/>
        <v>0</v>
      </c>
      <c r="AL740" s="1">
        <v>316270</v>
      </c>
      <c r="AM740" s="1" t="s">
        <v>780</v>
      </c>
      <c r="AN740" s="1">
        <v>240</v>
      </c>
      <c r="AO740" s="1">
        <v>184</v>
      </c>
      <c r="AP740" s="7">
        <f t="shared" si="201"/>
        <v>23.333333333333332</v>
      </c>
      <c r="AQ740" s="1" t="b">
        <f t="shared" si="202"/>
        <v>0</v>
      </c>
      <c r="AR740" s="1">
        <v>316270</v>
      </c>
      <c r="AS740" s="1" t="s">
        <v>780</v>
      </c>
      <c r="AT740" s="4" t="str">
        <f t="shared" si="204"/>
        <v>N</v>
      </c>
      <c r="AU740" s="4" t="str">
        <f t="shared" si="205"/>
        <v>N</v>
      </c>
      <c r="AV740" s="4" t="str">
        <f t="shared" si="206"/>
        <v>N</v>
      </c>
      <c r="AW740" s="4" t="str">
        <f t="shared" si="207"/>
        <v>S</v>
      </c>
      <c r="AX740" s="4" t="str">
        <f t="shared" si="208"/>
        <v>N</v>
      </c>
      <c r="AY740" s="4" t="str">
        <f t="shared" si="209"/>
        <v>Risco Alto</v>
      </c>
    </row>
    <row r="741" spans="1:51" ht="16.5" x14ac:dyDescent="0.3">
      <c r="A741" s="1" t="s">
        <v>1432</v>
      </c>
      <c r="B741" s="1" t="s">
        <v>781</v>
      </c>
      <c r="C741">
        <v>202</v>
      </c>
      <c r="D741" s="5">
        <v>15558</v>
      </c>
      <c r="E741" s="6">
        <f t="shared" si="196"/>
        <v>1.2983673994086644</v>
      </c>
      <c r="F741" s="7">
        <v>63.04</v>
      </c>
      <c r="G741" s="7">
        <v>49.28</v>
      </c>
      <c r="H741" s="7">
        <v>5.07</v>
      </c>
      <c r="I741" s="7">
        <v>50.72</v>
      </c>
      <c r="J741" s="7">
        <v>54.35</v>
      </c>
      <c r="K741" s="7">
        <v>58.7</v>
      </c>
      <c r="L741" s="7">
        <v>53.62</v>
      </c>
      <c r="M741" s="7">
        <v>54.35</v>
      </c>
      <c r="N741" s="1">
        <v>63.04</v>
      </c>
      <c r="O741" s="7">
        <v>50</v>
      </c>
      <c r="P741" s="7">
        <v>57.25</v>
      </c>
      <c r="Q741" s="12">
        <f t="shared" si="203"/>
        <v>0</v>
      </c>
      <c r="R741" s="7">
        <f t="shared" si="197"/>
        <v>0</v>
      </c>
      <c r="S741" s="1" t="b">
        <f t="shared" si="198"/>
        <v>1</v>
      </c>
      <c r="T741" s="1">
        <v>316280</v>
      </c>
      <c r="U741" s="1" t="s">
        <v>781</v>
      </c>
      <c r="V741" s="1">
        <v>201</v>
      </c>
      <c r="W741" s="1">
        <v>198</v>
      </c>
      <c r="X741" s="1">
        <v>216</v>
      </c>
      <c r="Y741" s="1">
        <v>208</v>
      </c>
      <c r="Z741" s="1">
        <v>216</v>
      </c>
      <c r="AA741" s="1">
        <v>208</v>
      </c>
      <c r="AB741" s="7">
        <f t="shared" si="210"/>
        <v>1.4925373134328357</v>
      </c>
      <c r="AC741" s="7">
        <f t="shared" si="211"/>
        <v>3.7037037037037033</v>
      </c>
      <c r="AD741" s="7">
        <f t="shared" si="199"/>
        <v>3.7037037037037033</v>
      </c>
      <c r="AE741" s="1" t="b">
        <f t="shared" si="194"/>
        <v>0</v>
      </c>
      <c r="AF741" s="1">
        <v>316280</v>
      </c>
      <c r="AG741" s="1" t="s">
        <v>781</v>
      </c>
      <c r="AH741" s="1">
        <v>208</v>
      </c>
      <c r="AI741" s="1">
        <v>199</v>
      </c>
      <c r="AJ741" s="7">
        <f t="shared" si="200"/>
        <v>4.3269230769230766</v>
      </c>
      <c r="AK741" s="1" t="b">
        <f t="shared" si="195"/>
        <v>0</v>
      </c>
      <c r="AL741" s="1">
        <v>316280</v>
      </c>
      <c r="AM741" s="1" t="s">
        <v>781</v>
      </c>
      <c r="AN741" s="1">
        <v>211</v>
      </c>
      <c r="AO741" s="1">
        <v>185</v>
      </c>
      <c r="AP741" s="7">
        <f t="shared" si="201"/>
        <v>12.322274881516588</v>
      </c>
      <c r="AQ741" s="1" t="b">
        <f t="shared" si="202"/>
        <v>0</v>
      </c>
      <c r="AR741" s="1">
        <v>316280</v>
      </c>
      <c r="AS741" s="1" t="s">
        <v>781</v>
      </c>
      <c r="AT741" s="4" t="str">
        <f t="shared" si="204"/>
        <v>N</v>
      </c>
      <c r="AU741" s="4" t="str">
        <f t="shared" si="205"/>
        <v>N</v>
      </c>
      <c r="AV741" s="4" t="str">
        <f t="shared" si="206"/>
        <v>N</v>
      </c>
      <c r="AW741" s="4" t="str">
        <f t="shared" si="207"/>
        <v>S</v>
      </c>
      <c r="AX741" s="4" t="str">
        <f t="shared" si="208"/>
        <v>N</v>
      </c>
      <c r="AY741" s="4" t="str">
        <f t="shared" si="209"/>
        <v>Risco Alto</v>
      </c>
    </row>
    <row r="742" spans="1:51" ht="16.5" x14ac:dyDescent="0.3">
      <c r="A742" s="1" t="s">
        <v>1645</v>
      </c>
      <c r="B742" s="1" t="s">
        <v>782</v>
      </c>
      <c r="C742">
        <v>300</v>
      </c>
      <c r="D742" s="5">
        <v>25249</v>
      </c>
      <c r="E742" s="6">
        <f t="shared" si="196"/>
        <v>1.1881658679551665</v>
      </c>
      <c r="F742" s="7">
        <v>70.33</v>
      </c>
      <c r="G742" s="7">
        <v>77.03</v>
      </c>
      <c r="H742" s="7">
        <v>53.11</v>
      </c>
      <c r="I742" s="7">
        <v>74.64</v>
      </c>
      <c r="J742" s="7">
        <v>78.47</v>
      </c>
      <c r="K742" s="7">
        <v>78.47</v>
      </c>
      <c r="L742" s="7">
        <v>77.510000000000005</v>
      </c>
      <c r="M742" s="7">
        <v>76.08</v>
      </c>
      <c r="N742" s="1">
        <v>68.900000000000006</v>
      </c>
      <c r="O742" s="7">
        <v>66.510000000000005</v>
      </c>
      <c r="P742" s="7">
        <v>68.42</v>
      </c>
      <c r="Q742" s="12">
        <f t="shared" si="203"/>
        <v>0</v>
      </c>
      <c r="R742" s="7">
        <f t="shared" si="197"/>
        <v>0</v>
      </c>
      <c r="S742" s="1" t="b">
        <f t="shared" si="198"/>
        <v>1</v>
      </c>
      <c r="T742" s="1">
        <v>316290</v>
      </c>
      <c r="U742" s="1" t="s">
        <v>782</v>
      </c>
      <c r="V742" s="1">
        <v>330</v>
      </c>
      <c r="W742" s="1">
        <v>321</v>
      </c>
      <c r="X742" s="1">
        <v>332</v>
      </c>
      <c r="Y742" s="1">
        <v>327</v>
      </c>
      <c r="Z742" s="1">
        <v>332</v>
      </c>
      <c r="AA742" s="1">
        <v>327</v>
      </c>
      <c r="AB742" s="7">
        <f t="shared" si="210"/>
        <v>2.7272727272727271</v>
      </c>
      <c r="AC742" s="7">
        <f t="shared" si="211"/>
        <v>1.5060240963855422</v>
      </c>
      <c r="AD742" s="7">
        <f t="shared" si="199"/>
        <v>1.5060240963855422</v>
      </c>
      <c r="AE742" s="1" t="b">
        <f t="shared" si="194"/>
        <v>0</v>
      </c>
      <c r="AF742" s="1">
        <v>316290</v>
      </c>
      <c r="AG742" s="1" t="s">
        <v>782</v>
      </c>
      <c r="AH742" s="1">
        <v>325</v>
      </c>
      <c r="AI742" s="1">
        <v>303</v>
      </c>
      <c r="AJ742" s="7">
        <f t="shared" si="200"/>
        <v>6.7692307692307692</v>
      </c>
      <c r="AK742" s="1" t="b">
        <f t="shared" si="195"/>
        <v>0</v>
      </c>
      <c r="AL742" s="1">
        <v>316290</v>
      </c>
      <c r="AM742" s="1" t="s">
        <v>782</v>
      </c>
      <c r="AN742" s="1">
        <v>325</v>
      </c>
      <c r="AO742" s="1">
        <v>310</v>
      </c>
      <c r="AP742" s="7">
        <f t="shared" si="201"/>
        <v>4.6153846153846159</v>
      </c>
      <c r="AQ742" s="1" t="b">
        <f t="shared" si="202"/>
        <v>0</v>
      </c>
      <c r="AR742" s="1">
        <v>316290</v>
      </c>
      <c r="AS742" s="1" t="s">
        <v>782</v>
      </c>
      <c r="AT742" s="4" t="str">
        <f t="shared" si="204"/>
        <v>N</v>
      </c>
      <c r="AU742" s="4" t="str">
        <f t="shared" si="205"/>
        <v>N</v>
      </c>
      <c r="AV742" s="4" t="str">
        <f t="shared" si="206"/>
        <v>N</v>
      </c>
      <c r="AW742" s="4" t="str">
        <f t="shared" si="207"/>
        <v>S</v>
      </c>
      <c r="AX742" s="4" t="str">
        <f t="shared" si="208"/>
        <v>N</v>
      </c>
      <c r="AY742" s="4" t="str">
        <f t="shared" si="209"/>
        <v>Risco Alto</v>
      </c>
    </row>
    <row r="743" spans="1:51" ht="16.5" x14ac:dyDescent="0.3">
      <c r="A743" s="1" t="s">
        <v>1091</v>
      </c>
      <c r="B743" s="1" t="s">
        <v>783</v>
      </c>
      <c r="C743">
        <v>371</v>
      </c>
      <c r="D743" s="5">
        <v>26653</v>
      </c>
      <c r="E743" s="6">
        <f t="shared" si="196"/>
        <v>1.3919633812328818</v>
      </c>
      <c r="F743" s="7">
        <v>18.77</v>
      </c>
      <c r="G743" s="7">
        <v>37.549999999999997</v>
      </c>
      <c r="H743" s="7">
        <v>13.36</v>
      </c>
      <c r="I743" s="7">
        <v>49.1</v>
      </c>
      <c r="J743" s="7">
        <v>56.32</v>
      </c>
      <c r="K743" s="7">
        <v>57.4</v>
      </c>
      <c r="L743" s="7">
        <v>53.79</v>
      </c>
      <c r="M743" s="7">
        <v>48.74</v>
      </c>
      <c r="N743" s="1">
        <v>83.03</v>
      </c>
      <c r="O743" s="7">
        <v>61.37</v>
      </c>
      <c r="P743" s="7">
        <v>69.31</v>
      </c>
      <c r="Q743" s="12">
        <f t="shared" si="203"/>
        <v>0</v>
      </c>
      <c r="R743" s="7">
        <f t="shared" si="197"/>
        <v>0</v>
      </c>
      <c r="S743" s="1" t="b">
        <f t="shared" si="198"/>
        <v>1</v>
      </c>
      <c r="T743" s="1">
        <v>316292</v>
      </c>
      <c r="U743" s="1" t="s">
        <v>783</v>
      </c>
      <c r="V743" s="1">
        <v>376</v>
      </c>
      <c r="W743" s="1">
        <v>375</v>
      </c>
      <c r="X743" s="1">
        <v>388</v>
      </c>
      <c r="Y743" s="1">
        <v>398</v>
      </c>
      <c r="Z743" s="1">
        <v>388</v>
      </c>
      <c r="AA743" s="1">
        <v>398</v>
      </c>
      <c r="AB743" s="7">
        <f t="shared" si="210"/>
        <v>0.26595744680851063</v>
      </c>
      <c r="AC743" s="7">
        <f t="shared" si="211"/>
        <v>-2.5773195876288657</v>
      </c>
      <c r="AD743" s="7">
        <f t="shared" si="199"/>
        <v>-2.5773195876288657</v>
      </c>
      <c r="AE743" s="1" t="b">
        <f t="shared" si="194"/>
        <v>0</v>
      </c>
      <c r="AF743" s="1">
        <v>316292</v>
      </c>
      <c r="AG743" s="1" t="s">
        <v>783</v>
      </c>
      <c r="AH743" s="1">
        <v>389</v>
      </c>
      <c r="AI743" s="1">
        <v>381</v>
      </c>
      <c r="AJ743" s="7">
        <f t="shared" si="200"/>
        <v>2.0565552699228791</v>
      </c>
      <c r="AK743" s="1" t="b">
        <f t="shared" si="195"/>
        <v>0</v>
      </c>
      <c r="AL743" s="1">
        <v>316292</v>
      </c>
      <c r="AM743" s="1" t="s">
        <v>783</v>
      </c>
      <c r="AN743" s="1">
        <v>386</v>
      </c>
      <c r="AO743" s="1">
        <v>346</v>
      </c>
      <c r="AP743" s="7">
        <f t="shared" si="201"/>
        <v>10.362694300518134</v>
      </c>
      <c r="AQ743" s="1" t="b">
        <f t="shared" si="202"/>
        <v>0</v>
      </c>
      <c r="AR743" s="1">
        <v>316292</v>
      </c>
      <c r="AS743" s="1" t="s">
        <v>783</v>
      </c>
      <c r="AT743" s="4" t="str">
        <f t="shared" si="204"/>
        <v>N</v>
      </c>
      <c r="AU743" s="4" t="str">
        <f t="shared" si="205"/>
        <v>N</v>
      </c>
      <c r="AV743" s="4" t="str">
        <f t="shared" si="206"/>
        <v>N</v>
      </c>
      <c r="AW743" s="4" t="str">
        <f t="shared" si="207"/>
        <v>S</v>
      </c>
      <c r="AX743" s="4" t="str">
        <f t="shared" si="208"/>
        <v>N</v>
      </c>
      <c r="AY743" s="4" t="str">
        <f t="shared" si="209"/>
        <v>Risco Alto</v>
      </c>
    </row>
    <row r="744" spans="1:51" ht="16.5" x14ac:dyDescent="0.3">
      <c r="A744" s="1" t="s">
        <v>1896</v>
      </c>
      <c r="B744" s="1" t="s">
        <v>784</v>
      </c>
      <c r="C744">
        <v>80</v>
      </c>
      <c r="D744" s="5">
        <v>6888</v>
      </c>
      <c r="E744" s="6">
        <f t="shared" si="196"/>
        <v>1.1614401858304297</v>
      </c>
      <c r="F744" s="7">
        <v>29.79</v>
      </c>
      <c r="G744" s="7">
        <v>46.81</v>
      </c>
      <c r="H744" s="7">
        <v>29.79</v>
      </c>
      <c r="I744" s="7">
        <v>63.83</v>
      </c>
      <c r="J744" s="7">
        <v>68.09</v>
      </c>
      <c r="K744" s="7">
        <v>48.94</v>
      </c>
      <c r="L744" s="7">
        <v>68.09</v>
      </c>
      <c r="M744" s="7">
        <v>70.209999999999994</v>
      </c>
      <c r="N744" s="1">
        <v>76.599999999999994</v>
      </c>
      <c r="O744" s="7">
        <v>61.7</v>
      </c>
      <c r="P744" s="7">
        <v>59.57</v>
      </c>
      <c r="Q744" s="12">
        <f t="shared" si="203"/>
        <v>0</v>
      </c>
      <c r="R744" s="7">
        <f t="shared" si="197"/>
        <v>0</v>
      </c>
      <c r="S744" s="1" t="b">
        <f t="shared" si="198"/>
        <v>1</v>
      </c>
      <c r="T744" s="1">
        <v>316294</v>
      </c>
      <c r="U744" s="1" t="s">
        <v>784</v>
      </c>
      <c r="V744" s="1">
        <v>85</v>
      </c>
      <c r="W744" s="1">
        <v>99</v>
      </c>
      <c r="X744" s="1">
        <v>88</v>
      </c>
      <c r="Y744" s="1">
        <v>101</v>
      </c>
      <c r="Z744" s="1">
        <v>88</v>
      </c>
      <c r="AA744" s="1">
        <v>101</v>
      </c>
      <c r="AB744" s="7">
        <f t="shared" si="210"/>
        <v>-16.470588235294116</v>
      </c>
      <c r="AC744" s="7">
        <f t="shared" si="211"/>
        <v>-14.772727272727273</v>
      </c>
      <c r="AD744" s="7">
        <f t="shared" si="199"/>
        <v>-14.772727272727273</v>
      </c>
      <c r="AE744" s="1" t="b">
        <f t="shared" si="194"/>
        <v>0</v>
      </c>
      <c r="AF744" s="1">
        <v>316294</v>
      </c>
      <c r="AG744" s="1" t="s">
        <v>784</v>
      </c>
      <c r="AH744" s="1">
        <v>89</v>
      </c>
      <c r="AI744" s="1">
        <v>97</v>
      </c>
      <c r="AJ744" s="7">
        <f t="shared" si="200"/>
        <v>-8.9887640449438209</v>
      </c>
      <c r="AK744" s="1" t="b">
        <f t="shared" si="195"/>
        <v>0</v>
      </c>
      <c r="AL744" s="1">
        <v>316294</v>
      </c>
      <c r="AM744" s="1" t="s">
        <v>784</v>
      </c>
      <c r="AN744" s="1">
        <v>88</v>
      </c>
      <c r="AO744" s="1">
        <v>97</v>
      </c>
      <c r="AP744" s="7">
        <f t="shared" si="201"/>
        <v>-10.227272727272728</v>
      </c>
      <c r="AQ744" s="1" t="b">
        <f t="shared" si="202"/>
        <v>0</v>
      </c>
      <c r="AR744" s="1">
        <v>316294</v>
      </c>
      <c r="AS744" s="1" t="s">
        <v>784</v>
      </c>
      <c r="AT744" s="4" t="str">
        <f t="shared" si="204"/>
        <v>N</v>
      </c>
      <c r="AU744" s="4" t="str">
        <f t="shared" si="205"/>
        <v>N</v>
      </c>
      <c r="AV744" s="4" t="str">
        <f t="shared" si="206"/>
        <v>N</v>
      </c>
      <c r="AW744" s="4" t="str">
        <f t="shared" si="207"/>
        <v>S</v>
      </c>
      <c r="AX744" s="4" t="str">
        <f t="shared" si="208"/>
        <v>N</v>
      </c>
      <c r="AY744" s="4" t="str">
        <f t="shared" si="209"/>
        <v>Risco Alto</v>
      </c>
    </row>
    <row r="745" spans="1:51" ht="16.5" x14ac:dyDescent="0.3">
      <c r="A745" s="1" t="s">
        <v>1093</v>
      </c>
      <c r="B745" s="1" t="s">
        <v>785</v>
      </c>
      <c r="C745">
        <v>320</v>
      </c>
      <c r="D745" s="5">
        <v>20524</v>
      </c>
      <c r="E745" s="6">
        <f t="shared" si="196"/>
        <v>1.559150263106607</v>
      </c>
      <c r="F745" s="7">
        <v>27.91</v>
      </c>
      <c r="G745" s="7">
        <v>20.93</v>
      </c>
      <c r="H745" s="7">
        <v>13.49</v>
      </c>
      <c r="I745" s="7">
        <v>21.4</v>
      </c>
      <c r="J745" s="7">
        <v>22.79</v>
      </c>
      <c r="K745" s="7">
        <v>24.19</v>
      </c>
      <c r="L745" s="7">
        <v>21.86</v>
      </c>
      <c r="M745" s="7">
        <v>21.86</v>
      </c>
      <c r="N745" s="1">
        <v>20</v>
      </c>
      <c r="O745" s="7">
        <v>22.33</v>
      </c>
      <c r="P745" s="7">
        <v>30.7</v>
      </c>
      <c r="Q745" s="12">
        <f t="shared" si="203"/>
        <v>0</v>
      </c>
      <c r="R745" s="7">
        <f t="shared" si="197"/>
        <v>0</v>
      </c>
      <c r="S745" s="1" t="b">
        <f t="shared" si="198"/>
        <v>1</v>
      </c>
      <c r="T745" s="1">
        <v>316295</v>
      </c>
      <c r="U745" s="1" t="s">
        <v>785</v>
      </c>
      <c r="V745" s="1">
        <v>293</v>
      </c>
      <c r="W745" s="1">
        <v>352</v>
      </c>
      <c r="X745" s="1">
        <v>301</v>
      </c>
      <c r="Y745" s="1">
        <v>359</v>
      </c>
      <c r="Z745" s="1">
        <v>301</v>
      </c>
      <c r="AA745" s="1">
        <v>359</v>
      </c>
      <c r="AB745" s="7">
        <f t="shared" si="210"/>
        <v>-20.136518771331058</v>
      </c>
      <c r="AC745" s="7">
        <f t="shared" si="211"/>
        <v>-19.269102990033225</v>
      </c>
      <c r="AD745" s="7">
        <f t="shared" si="199"/>
        <v>-19.269102990033225</v>
      </c>
      <c r="AE745" s="1" t="b">
        <f t="shared" si="194"/>
        <v>0</v>
      </c>
      <c r="AF745" s="1">
        <v>316295</v>
      </c>
      <c r="AG745" s="1" t="s">
        <v>785</v>
      </c>
      <c r="AH745" s="1">
        <v>297</v>
      </c>
      <c r="AI745" s="1">
        <v>354</v>
      </c>
      <c r="AJ745" s="7">
        <f t="shared" si="200"/>
        <v>-19.19191919191919</v>
      </c>
      <c r="AK745" s="1" t="b">
        <f t="shared" si="195"/>
        <v>0</v>
      </c>
      <c r="AL745" s="1">
        <v>316295</v>
      </c>
      <c r="AM745" s="1" t="s">
        <v>785</v>
      </c>
      <c r="AN745" s="1">
        <v>300</v>
      </c>
      <c r="AO745" s="1">
        <v>344</v>
      </c>
      <c r="AP745" s="7">
        <f t="shared" si="201"/>
        <v>-14.666666666666666</v>
      </c>
      <c r="AQ745" s="1" t="b">
        <f t="shared" si="202"/>
        <v>0</v>
      </c>
      <c r="AR745" s="1">
        <v>316295</v>
      </c>
      <c r="AS745" s="1" t="s">
        <v>785</v>
      </c>
      <c r="AT745" s="4" t="str">
        <f t="shared" si="204"/>
        <v>N</v>
      </c>
      <c r="AU745" s="4" t="str">
        <f t="shared" si="205"/>
        <v>N</v>
      </c>
      <c r="AV745" s="4" t="str">
        <f t="shared" si="206"/>
        <v>N</v>
      </c>
      <c r="AW745" s="4" t="str">
        <f t="shared" si="207"/>
        <v>S</v>
      </c>
      <c r="AX745" s="4" t="str">
        <f t="shared" si="208"/>
        <v>N</v>
      </c>
      <c r="AY745" s="4" t="str">
        <f t="shared" si="209"/>
        <v>Risco Alto</v>
      </c>
    </row>
    <row r="746" spans="1:51" ht="16.5" x14ac:dyDescent="0.3">
      <c r="A746" s="1" t="s">
        <v>1434</v>
      </c>
      <c r="B746" s="1" t="s">
        <v>786</v>
      </c>
      <c r="C746">
        <v>53</v>
      </c>
      <c r="D746" s="5">
        <v>4103</v>
      </c>
      <c r="E746" s="6">
        <f t="shared" si="196"/>
        <v>1.2917377528637581</v>
      </c>
      <c r="F746" s="7">
        <v>43.24</v>
      </c>
      <c r="G746" s="7">
        <v>81.08</v>
      </c>
      <c r="H746" s="7">
        <v>10.81</v>
      </c>
      <c r="I746" s="7">
        <v>72.97</v>
      </c>
      <c r="J746" s="7">
        <v>78.38</v>
      </c>
      <c r="K746" s="7">
        <v>89.19</v>
      </c>
      <c r="L746" s="7">
        <v>78.38</v>
      </c>
      <c r="M746" s="7">
        <v>81.08</v>
      </c>
      <c r="N746" s="1">
        <v>70.27</v>
      </c>
      <c r="O746" s="7">
        <v>64.86</v>
      </c>
      <c r="P746" s="7">
        <v>83.78</v>
      </c>
      <c r="Q746" s="12">
        <f t="shared" si="203"/>
        <v>0</v>
      </c>
      <c r="R746" s="7">
        <f t="shared" si="197"/>
        <v>0</v>
      </c>
      <c r="S746" s="1" t="b">
        <f t="shared" si="198"/>
        <v>1</v>
      </c>
      <c r="T746" s="1">
        <v>316300</v>
      </c>
      <c r="U746" s="1" t="s">
        <v>786</v>
      </c>
      <c r="V746" s="1">
        <v>58</v>
      </c>
      <c r="W746" s="1">
        <v>55</v>
      </c>
      <c r="X746" s="1">
        <v>66</v>
      </c>
      <c r="Y746" s="1">
        <v>67</v>
      </c>
      <c r="Z746" s="1">
        <v>66</v>
      </c>
      <c r="AA746" s="1">
        <v>67</v>
      </c>
      <c r="AB746" s="7">
        <f t="shared" si="210"/>
        <v>5.1724137931034484</v>
      </c>
      <c r="AC746" s="7">
        <f t="shared" si="211"/>
        <v>-1.5151515151515151</v>
      </c>
      <c r="AD746" s="7">
        <f t="shared" si="199"/>
        <v>-1.5151515151515151</v>
      </c>
      <c r="AE746" s="1" t="b">
        <f t="shared" si="194"/>
        <v>0</v>
      </c>
      <c r="AF746" s="1">
        <v>316300</v>
      </c>
      <c r="AG746" s="1" t="s">
        <v>786</v>
      </c>
      <c r="AH746" s="1">
        <v>62</v>
      </c>
      <c r="AI746" s="1">
        <v>72</v>
      </c>
      <c r="AJ746" s="7">
        <f t="shared" si="200"/>
        <v>-16.129032258064516</v>
      </c>
      <c r="AK746" s="1" t="b">
        <f t="shared" si="195"/>
        <v>0</v>
      </c>
      <c r="AL746" s="1">
        <v>316300</v>
      </c>
      <c r="AM746" s="1" t="s">
        <v>786</v>
      </c>
      <c r="AN746" s="1">
        <v>63</v>
      </c>
      <c r="AO746" s="1">
        <v>74</v>
      </c>
      <c r="AP746" s="7">
        <f t="shared" si="201"/>
        <v>-17.460317460317459</v>
      </c>
      <c r="AQ746" s="1" t="b">
        <f t="shared" si="202"/>
        <v>0</v>
      </c>
      <c r="AR746" s="1">
        <v>316300</v>
      </c>
      <c r="AS746" s="1" t="s">
        <v>786</v>
      </c>
      <c r="AT746" s="4" t="str">
        <f t="shared" si="204"/>
        <v>N</v>
      </c>
      <c r="AU746" s="4" t="str">
        <f t="shared" si="205"/>
        <v>N</v>
      </c>
      <c r="AV746" s="4" t="str">
        <f t="shared" si="206"/>
        <v>N</v>
      </c>
      <c r="AW746" s="4" t="str">
        <f t="shared" si="207"/>
        <v>S</v>
      </c>
      <c r="AX746" s="4" t="str">
        <f t="shared" si="208"/>
        <v>N</v>
      </c>
      <c r="AY746" s="4" t="str">
        <f t="shared" si="209"/>
        <v>Risco Alto</v>
      </c>
    </row>
    <row r="747" spans="1:51" ht="16.5" x14ac:dyDescent="0.3">
      <c r="A747" s="1" t="s">
        <v>1342</v>
      </c>
      <c r="B747" s="1" t="s">
        <v>787</v>
      </c>
      <c r="C747">
        <v>38</v>
      </c>
      <c r="D747" s="5">
        <v>4345</v>
      </c>
      <c r="E747" s="6">
        <f t="shared" si="196"/>
        <v>0.8745684695051783</v>
      </c>
      <c r="F747" s="7">
        <v>21.21</v>
      </c>
      <c r="G747" s="7">
        <v>48.48</v>
      </c>
      <c r="H747" s="7">
        <v>12.12</v>
      </c>
      <c r="I747" s="7">
        <v>66.67</v>
      </c>
      <c r="J747" s="7">
        <v>18.18</v>
      </c>
      <c r="K747" s="7">
        <v>48.48</v>
      </c>
      <c r="L747" s="7">
        <v>18.18</v>
      </c>
      <c r="M747" s="7">
        <v>36.36</v>
      </c>
      <c r="N747" s="1">
        <v>36.36</v>
      </c>
      <c r="O747" s="7">
        <v>36.36</v>
      </c>
      <c r="P747" s="7">
        <v>30.3</v>
      </c>
      <c r="Q747" s="12">
        <f t="shared" si="203"/>
        <v>0</v>
      </c>
      <c r="R747" s="7">
        <f t="shared" si="197"/>
        <v>0</v>
      </c>
      <c r="S747" s="1" t="b">
        <f t="shared" si="198"/>
        <v>1</v>
      </c>
      <c r="T747" s="1">
        <v>316310</v>
      </c>
      <c r="U747" s="1" t="s">
        <v>787</v>
      </c>
      <c r="V747" s="1">
        <v>73</v>
      </c>
      <c r="W747" s="1">
        <v>39</v>
      </c>
      <c r="X747" s="1">
        <v>80</v>
      </c>
      <c r="Y747" s="1">
        <v>64</v>
      </c>
      <c r="Z747" s="1">
        <v>80</v>
      </c>
      <c r="AA747" s="1">
        <v>64</v>
      </c>
      <c r="AB747" s="7">
        <f t="shared" si="210"/>
        <v>46.575342465753423</v>
      </c>
      <c r="AC747" s="7">
        <f t="shared" si="211"/>
        <v>20</v>
      </c>
      <c r="AD747" s="7">
        <f t="shared" si="199"/>
        <v>20</v>
      </c>
      <c r="AE747" s="1" t="b">
        <f t="shared" si="194"/>
        <v>0</v>
      </c>
      <c r="AF747" s="1">
        <v>316310</v>
      </c>
      <c r="AG747" s="1" t="s">
        <v>787</v>
      </c>
      <c r="AH747" s="1">
        <v>65</v>
      </c>
      <c r="AI747" s="1">
        <v>32</v>
      </c>
      <c r="AJ747" s="7">
        <f t="shared" si="200"/>
        <v>50.769230769230766</v>
      </c>
      <c r="AK747" s="1" t="b">
        <f t="shared" si="195"/>
        <v>0</v>
      </c>
      <c r="AL747" s="1">
        <v>316310</v>
      </c>
      <c r="AM747" s="1" t="s">
        <v>787</v>
      </c>
      <c r="AN747" s="1">
        <v>25</v>
      </c>
      <c r="AO747" s="1">
        <v>0</v>
      </c>
      <c r="AP747" s="7">
        <f t="shared" si="201"/>
        <v>100</v>
      </c>
      <c r="AQ747" s="1" t="b">
        <f t="shared" si="202"/>
        <v>0</v>
      </c>
      <c r="AR747" s="1">
        <v>316310</v>
      </c>
      <c r="AS747" s="1" t="s">
        <v>787</v>
      </c>
      <c r="AT747" s="4" t="str">
        <f t="shared" si="204"/>
        <v>N</v>
      </c>
      <c r="AU747" s="4" t="str">
        <f t="shared" si="205"/>
        <v>N</v>
      </c>
      <c r="AV747" s="4" t="str">
        <f t="shared" si="206"/>
        <v>N</v>
      </c>
      <c r="AW747" s="4" t="str">
        <f t="shared" si="207"/>
        <v>S</v>
      </c>
      <c r="AX747" s="4" t="str">
        <f t="shared" si="208"/>
        <v>N</v>
      </c>
      <c r="AY747" s="4" t="str">
        <f t="shared" si="209"/>
        <v>Risco Alto</v>
      </c>
    </row>
    <row r="748" spans="1:51" ht="16.5" x14ac:dyDescent="0.3">
      <c r="A748" s="1" t="s">
        <v>2159</v>
      </c>
      <c r="B748" s="1" t="s">
        <v>788</v>
      </c>
      <c r="C748">
        <v>51</v>
      </c>
      <c r="D748" s="5">
        <v>4026</v>
      </c>
      <c r="E748" s="6">
        <f t="shared" si="196"/>
        <v>1.2667660208643814</v>
      </c>
      <c r="F748" s="7" t="s">
        <v>62</v>
      </c>
      <c r="G748" s="7">
        <v>27.03</v>
      </c>
      <c r="H748" s="7" t="s">
        <v>62</v>
      </c>
      <c r="I748" s="7">
        <v>29.73</v>
      </c>
      <c r="J748" s="7">
        <v>21.62</v>
      </c>
      <c r="K748" s="7">
        <v>27.03</v>
      </c>
      <c r="L748" s="7">
        <v>18.920000000000002</v>
      </c>
      <c r="M748" s="7">
        <v>13.51</v>
      </c>
      <c r="N748" s="1">
        <v>21.62</v>
      </c>
      <c r="O748" s="7">
        <v>35.14</v>
      </c>
      <c r="P748" s="7">
        <v>37.840000000000003</v>
      </c>
      <c r="Q748" s="12">
        <f t="shared" si="203"/>
        <v>0</v>
      </c>
      <c r="R748" s="7">
        <f t="shared" si="197"/>
        <v>0</v>
      </c>
      <c r="S748" s="1" t="b">
        <f t="shared" si="198"/>
        <v>1</v>
      </c>
      <c r="T748" s="1">
        <v>316320</v>
      </c>
      <c r="U748" s="1" t="s">
        <v>788</v>
      </c>
      <c r="V748" s="1">
        <v>48</v>
      </c>
      <c r="W748" s="1">
        <v>44</v>
      </c>
      <c r="X748" s="1">
        <v>51</v>
      </c>
      <c r="Y748" s="1">
        <v>48</v>
      </c>
      <c r="Z748" s="1">
        <v>51</v>
      </c>
      <c r="AA748" s="1">
        <v>48</v>
      </c>
      <c r="AB748" s="7">
        <f t="shared" si="210"/>
        <v>8.3333333333333321</v>
      </c>
      <c r="AC748" s="7">
        <f t="shared" si="211"/>
        <v>5.8823529411764701</v>
      </c>
      <c r="AD748" s="7">
        <f t="shared" si="199"/>
        <v>5.8823529411764701</v>
      </c>
      <c r="AE748" s="1" t="b">
        <f t="shared" si="194"/>
        <v>0</v>
      </c>
      <c r="AF748" s="1">
        <v>316320</v>
      </c>
      <c r="AG748" s="1" t="s">
        <v>788</v>
      </c>
      <c r="AH748" s="1">
        <v>51</v>
      </c>
      <c r="AI748" s="1">
        <v>31</v>
      </c>
      <c r="AJ748" s="7">
        <f t="shared" si="200"/>
        <v>39.215686274509807</v>
      </c>
      <c r="AK748" s="1" t="b">
        <f t="shared" si="195"/>
        <v>0</v>
      </c>
      <c r="AL748" s="1">
        <v>316320</v>
      </c>
      <c r="AM748" s="1" t="s">
        <v>788</v>
      </c>
      <c r="AN748" s="1">
        <v>53</v>
      </c>
      <c r="AO748" s="1">
        <v>28</v>
      </c>
      <c r="AP748" s="7">
        <f t="shared" si="201"/>
        <v>47.169811320754718</v>
      </c>
      <c r="AQ748" s="1" t="b">
        <f t="shared" si="202"/>
        <v>0</v>
      </c>
      <c r="AR748" s="1">
        <v>316320</v>
      </c>
      <c r="AS748" s="1" t="s">
        <v>788</v>
      </c>
      <c r="AT748" s="4" t="str">
        <f t="shared" si="204"/>
        <v>N</v>
      </c>
      <c r="AU748" s="4" t="str">
        <f t="shared" si="205"/>
        <v>N</v>
      </c>
      <c r="AV748" s="4" t="str">
        <f t="shared" si="206"/>
        <v>N</v>
      </c>
      <c r="AW748" s="4" t="str">
        <f t="shared" si="207"/>
        <v>S</v>
      </c>
      <c r="AX748" s="4" t="str">
        <f t="shared" si="208"/>
        <v>N</v>
      </c>
      <c r="AY748" s="4" t="str">
        <f t="shared" si="209"/>
        <v>Risco Alto</v>
      </c>
    </row>
    <row r="749" spans="1:51" ht="16.5" x14ac:dyDescent="0.3">
      <c r="A749" s="1" t="s">
        <v>2344</v>
      </c>
      <c r="B749" s="1" t="s">
        <v>789</v>
      </c>
      <c r="C749">
        <v>65</v>
      </c>
      <c r="D749" s="5">
        <v>3830</v>
      </c>
      <c r="E749" s="6">
        <f t="shared" si="196"/>
        <v>1.6971279373368149</v>
      </c>
      <c r="F749" s="7">
        <v>56.25</v>
      </c>
      <c r="G749" s="7">
        <v>62.5</v>
      </c>
      <c r="H749" s="7">
        <v>78.13</v>
      </c>
      <c r="I749" s="7">
        <v>78.13</v>
      </c>
      <c r="J749" s="7">
        <v>93.75</v>
      </c>
      <c r="K749" s="7">
        <v>68.75</v>
      </c>
      <c r="L749" s="7">
        <v>90.63</v>
      </c>
      <c r="M749" s="7">
        <v>93.75</v>
      </c>
      <c r="N749" s="1">
        <v>96.88</v>
      </c>
      <c r="O749" s="7">
        <v>128.13</v>
      </c>
      <c r="P749" s="7">
        <v>96.88</v>
      </c>
      <c r="Q749" s="12">
        <f t="shared" si="203"/>
        <v>3</v>
      </c>
      <c r="R749" s="7">
        <f t="shared" si="197"/>
        <v>27.27272727272727</v>
      </c>
      <c r="S749" s="1" t="b">
        <f t="shared" si="198"/>
        <v>1</v>
      </c>
      <c r="T749" s="1">
        <v>316330</v>
      </c>
      <c r="U749" s="1" t="s">
        <v>789</v>
      </c>
      <c r="V749" s="1">
        <v>85</v>
      </c>
      <c r="W749" s="1">
        <v>81</v>
      </c>
      <c r="X749" s="1">
        <v>87</v>
      </c>
      <c r="Y749" s="1">
        <v>82</v>
      </c>
      <c r="Z749" s="1">
        <v>87</v>
      </c>
      <c r="AA749" s="1">
        <v>82</v>
      </c>
      <c r="AB749" s="7">
        <f t="shared" si="210"/>
        <v>4.7058823529411766</v>
      </c>
      <c r="AC749" s="7">
        <f t="shared" si="211"/>
        <v>5.7471264367816088</v>
      </c>
      <c r="AD749" s="7">
        <f t="shared" si="199"/>
        <v>5.7471264367816088</v>
      </c>
      <c r="AE749" s="1" t="b">
        <f t="shared" si="194"/>
        <v>0</v>
      </c>
      <c r="AF749" s="1">
        <v>316330</v>
      </c>
      <c r="AG749" s="1" t="s">
        <v>789</v>
      </c>
      <c r="AH749" s="1">
        <v>85</v>
      </c>
      <c r="AI749" s="1">
        <v>67</v>
      </c>
      <c r="AJ749" s="7">
        <f t="shared" si="200"/>
        <v>21.176470588235293</v>
      </c>
      <c r="AK749" s="1" t="b">
        <f t="shared" si="195"/>
        <v>0</v>
      </c>
      <c r="AL749" s="1">
        <v>316330</v>
      </c>
      <c r="AM749" s="1" t="s">
        <v>789</v>
      </c>
      <c r="AN749" s="1">
        <v>86</v>
      </c>
      <c r="AO749" s="1">
        <v>67</v>
      </c>
      <c r="AP749" s="7">
        <f t="shared" si="201"/>
        <v>22.093023255813954</v>
      </c>
      <c r="AQ749" s="1" t="b">
        <f t="shared" si="202"/>
        <v>0</v>
      </c>
      <c r="AR749" s="1">
        <v>316330</v>
      </c>
      <c r="AS749" s="1" t="s">
        <v>789</v>
      </c>
      <c r="AT749" s="4" t="str">
        <f t="shared" si="204"/>
        <v>N</v>
      </c>
      <c r="AU749" s="4" t="str">
        <f t="shared" si="205"/>
        <v>N</v>
      </c>
      <c r="AV749" s="4" t="str">
        <f t="shared" si="206"/>
        <v>N</v>
      </c>
      <c r="AW749" s="4" t="str">
        <f t="shared" si="207"/>
        <v>S</v>
      </c>
      <c r="AX749" s="4" t="str">
        <f t="shared" si="208"/>
        <v>N</v>
      </c>
      <c r="AY749" s="4" t="str">
        <f t="shared" si="209"/>
        <v>Risco Alto</v>
      </c>
    </row>
    <row r="750" spans="1:51" ht="16.5" x14ac:dyDescent="0.3">
      <c r="A750" s="1" t="s">
        <v>2057</v>
      </c>
      <c r="B750" s="1" t="s">
        <v>790</v>
      </c>
      <c r="C750">
        <v>52</v>
      </c>
      <c r="D750" s="5">
        <v>5580</v>
      </c>
      <c r="E750" s="6">
        <f t="shared" si="196"/>
        <v>0.93189964157706107</v>
      </c>
      <c r="F750" s="7">
        <v>82.05</v>
      </c>
      <c r="G750" s="7">
        <v>69.23</v>
      </c>
      <c r="H750" s="7" t="s">
        <v>62</v>
      </c>
      <c r="I750" s="7">
        <v>74.36</v>
      </c>
      <c r="J750" s="7">
        <v>71.790000000000006</v>
      </c>
      <c r="K750" s="7">
        <v>71.790000000000006</v>
      </c>
      <c r="L750" s="7">
        <v>71.790000000000006</v>
      </c>
      <c r="M750" s="7">
        <v>71.790000000000006</v>
      </c>
      <c r="N750" s="1">
        <v>87.18</v>
      </c>
      <c r="O750" s="7">
        <v>69.23</v>
      </c>
      <c r="P750" s="7">
        <v>92.31</v>
      </c>
      <c r="Q750" s="12">
        <f t="shared" si="203"/>
        <v>0</v>
      </c>
      <c r="R750" s="7">
        <f t="shared" si="197"/>
        <v>0</v>
      </c>
      <c r="S750" s="1" t="b">
        <f t="shared" si="198"/>
        <v>1</v>
      </c>
      <c r="T750" s="1">
        <v>316340</v>
      </c>
      <c r="U750" s="1" t="s">
        <v>790</v>
      </c>
      <c r="V750" s="1">
        <v>51</v>
      </c>
      <c r="W750" s="1">
        <v>55</v>
      </c>
      <c r="X750" s="1">
        <v>54</v>
      </c>
      <c r="Y750" s="1">
        <v>58</v>
      </c>
      <c r="Z750" s="1">
        <v>54</v>
      </c>
      <c r="AA750" s="1">
        <v>58</v>
      </c>
      <c r="AB750" s="7">
        <f t="shared" si="210"/>
        <v>-7.8431372549019605</v>
      </c>
      <c r="AC750" s="7">
        <f t="shared" si="211"/>
        <v>-7.4074074074074066</v>
      </c>
      <c r="AD750" s="7">
        <f t="shared" si="199"/>
        <v>-7.4074074074074066</v>
      </c>
      <c r="AE750" s="1" t="b">
        <f t="shared" si="194"/>
        <v>0</v>
      </c>
      <c r="AF750" s="1">
        <v>316340</v>
      </c>
      <c r="AG750" s="1" t="s">
        <v>790</v>
      </c>
      <c r="AH750" s="1">
        <v>51</v>
      </c>
      <c r="AI750" s="1">
        <v>68</v>
      </c>
      <c r="AJ750" s="7">
        <f t="shared" si="200"/>
        <v>-33.333333333333329</v>
      </c>
      <c r="AK750" s="1" t="b">
        <f t="shared" si="195"/>
        <v>0</v>
      </c>
      <c r="AL750" s="1">
        <v>316340</v>
      </c>
      <c r="AM750" s="1" t="s">
        <v>790</v>
      </c>
      <c r="AN750" s="1">
        <v>53</v>
      </c>
      <c r="AO750" s="1">
        <v>51</v>
      </c>
      <c r="AP750" s="7">
        <f t="shared" si="201"/>
        <v>3.7735849056603774</v>
      </c>
      <c r="AQ750" s="1" t="b">
        <f t="shared" si="202"/>
        <v>0</v>
      </c>
      <c r="AR750" s="1">
        <v>316340</v>
      </c>
      <c r="AS750" s="1" t="s">
        <v>790</v>
      </c>
      <c r="AT750" s="4" t="str">
        <f t="shared" si="204"/>
        <v>N</v>
      </c>
      <c r="AU750" s="4" t="str">
        <f t="shared" si="205"/>
        <v>N</v>
      </c>
      <c r="AV750" s="4" t="str">
        <f t="shared" si="206"/>
        <v>N</v>
      </c>
      <c r="AW750" s="4" t="str">
        <f t="shared" si="207"/>
        <v>S</v>
      </c>
      <c r="AX750" s="4" t="str">
        <f t="shared" si="208"/>
        <v>N</v>
      </c>
      <c r="AY750" s="4" t="str">
        <f t="shared" si="209"/>
        <v>Risco Alto</v>
      </c>
    </row>
    <row r="751" spans="1:51" ht="16.5" x14ac:dyDescent="0.3">
      <c r="A751" s="1" t="s">
        <v>1436</v>
      </c>
      <c r="B751" s="1" t="s">
        <v>791</v>
      </c>
      <c r="C751">
        <v>59</v>
      </c>
      <c r="D751" s="5">
        <v>6518</v>
      </c>
      <c r="E751" s="6">
        <f t="shared" si="196"/>
        <v>0.90518563976679967</v>
      </c>
      <c r="F751" s="7">
        <v>131.43</v>
      </c>
      <c r="G751" s="7">
        <v>97.14</v>
      </c>
      <c r="H751" s="7">
        <v>102.86</v>
      </c>
      <c r="I751" s="7">
        <v>111.43</v>
      </c>
      <c r="J751" s="7">
        <v>108.57</v>
      </c>
      <c r="K751" s="7">
        <v>108.57</v>
      </c>
      <c r="L751" s="7">
        <v>105.71</v>
      </c>
      <c r="M751" s="7">
        <v>117.14</v>
      </c>
      <c r="N751" s="1">
        <v>102.86</v>
      </c>
      <c r="O751" s="7">
        <v>114.29</v>
      </c>
      <c r="P751" s="7">
        <v>108.57</v>
      </c>
      <c r="Q751" s="12">
        <f t="shared" si="203"/>
        <v>11</v>
      </c>
      <c r="R751" s="7">
        <f t="shared" si="197"/>
        <v>100</v>
      </c>
      <c r="S751" s="1" t="b">
        <f t="shared" si="198"/>
        <v>1</v>
      </c>
      <c r="T751" s="1">
        <v>316350</v>
      </c>
      <c r="U751" s="1" t="s">
        <v>791</v>
      </c>
      <c r="V751" s="1">
        <v>64</v>
      </c>
      <c r="W751" s="1">
        <v>75</v>
      </c>
      <c r="X751" s="1">
        <v>68</v>
      </c>
      <c r="Y751" s="1">
        <v>76</v>
      </c>
      <c r="Z751" s="1">
        <v>68</v>
      </c>
      <c r="AA751" s="1">
        <v>76</v>
      </c>
      <c r="AB751" s="7">
        <f t="shared" si="210"/>
        <v>-17.1875</v>
      </c>
      <c r="AC751" s="7">
        <f t="shared" si="211"/>
        <v>-11.76470588235294</v>
      </c>
      <c r="AD751" s="7">
        <f t="shared" si="199"/>
        <v>-11.76470588235294</v>
      </c>
      <c r="AE751" s="1" t="b">
        <f t="shared" si="194"/>
        <v>0</v>
      </c>
      <c r="AF751" s="1">
        <v>316350</v>
      </c>
      <c r="AG751" s="1" t="s">
        <v>791</v>
      </c>
      <c r="AH751" s="1">
        <v>67</v>
      </c>
      <c r="AI751" s="1">
        <v>66</v>
      </c>
      <c r="AJ751" s="7">
        <f t="shared" si="200"/>
        <v>1.4925373134328357</v>
      </c>
      <c r="AK751" s="1" t="b">
        <f t="shared" si="195"/>
        <v>0</v>
      </c>
      <c r="AL751" s="1">
        <v>316350</v>
      </c>
      <c r="AM751" s="1" t="s">
        <v>791</v>
      </c>
      <c r="AN751" s="1">
        <v>66</v>
      </c>
      <c r="AO751" s="1">
        <v>69</v>
      </c>
      <c r="AP751" s="7">
        <f t="shared" si="201"/>
        <v>-4.5454545454545459</v>
      </c>
      <c r="AQ751" s="1" t="b">
        <f t="shared" si="202"/>
        <v>0</v>
      </c>
      <c r="AR751" s="1">
        <v>316350</v>
      </c>
      <c r="AS751" s="1" t="s">
        <v>791</v>
      </c>
      <c r="AT751" s="4" t="str">
        <f t="shared" si="204"/>
        <v>S</v>
      </c>
      <c r="AU751" s="4" t="str">
        <f t="shared" si="205"/>
        <v>N</v>
      </c>
      <c r="AV751" s="4" t="str">
        <f t="shared" si="206"/>
        <v>N</v>
      </c>
      <c r="AW751" s="4" t="str">
        <f t="shared" si="207"/>
        <v>N</v>
      </c>
      <c r="AX751" s="4" t="str">
        <f t="shared" si="208"/>
        <v>N</v>
      </c>
      <c r="AY751" s="4" t="str">
        <f t="shared" si="209"/>
        <v>Risco muito baixo</v>
      </c>
    </row>
    <row r="752" spans="1:51" ht="16.5" x14ac:dyDescent="0.3">
      <c r="A752" s="1" t="s">
        <v>1743</v>
      </c>
      <c r="B752" s="1" t="s">
        <v>792</v>
      </c>
      <c r="C752">
        <v>44</v>
      </c>
      <c r="D752" s="5">
        <v>2625</v>
      </c>
      <c r="E752" s="6">
        <f t="shared" si="196"/>
        <v>1.6761904761904762</v>
      </c>
      <c r="F752" s="7">
        <v>92</v>
      </c>
      <c r="G752" s="7">
        <v>84</v>
      </c>
      <c r="H752" s="7">
        <v>84</v>
      </c>
      <c r="I752" s="7">
        <v>92</v>
      </c>
      <c r="J752" s="7">
        <v>92</v>
      </c>
      <c r="K752" s="7">
        <v>112</v>
      </c>
      <c r="L752" s="7">
        <v>92</v>
      </c>
      <c r="M752" s="7">
        <v>92</v>
      </c>
      <c r="N752" s="1">
        <v>112</v>
      </c>
      <c r="O752" s="7">
        <v>72</v>
      </c>
      <c r="P752" s="7">
        <v>100</v>
      </c>
      <c r="Q752" s="12">
        <f t="shared" si="203"/>
        <v>4</v>
      </c>
      <c r="R752" s="7">
        <f t="shared" si="197"/>
        <v>36.363636363636367</v>
      </c>
      <c r="S752" s="1" t="b">
        <f t="shared" si="198"/>
        <v>1</v>
      </c>
      <c r="T752" s="1">
        <v>316360</v>
      </c>
      <c r="U752" s="1" t="s">
        <v>792</v>
      </c>
      <c r="V752" s="1">
        <v>45</v>
      </c>
      <c r="W752" s="1">
        <v>44</v>
      </c>
      <c r="X752" s="1">
        <v>51</v>
      </c>
      <c r="Y752" s="1">
        <v>44</v>
      </c>
      <c r="Z752" s="1">
        <v>51</v>
      </c>
      <c r="AA752" s="1">
        <v>44</v>
      </c>
      <c r="AB752" s="7">
        <f t="shared" si="210"/>
        <v>2.2222222222222223</v>
      </c>
      <c r="AC752" s="7">
        <f t="shared" si="211"/>
        <v>13.725490196078432</v>
      </c>
      <c r="AD752" s="7">
        <f t="shared" si="199"/>
        <v>13.725490196078432</v>
      </c>
      <c r="AE752" s="1" t="b">
        <f t="shared" si="194"/>
        <v>0</v>
      </c>
      <c r="AF752" s="1">
        <v>316360</v>
      </c>
      <c r="AG752" s="1" t="s">
        <v>792</v>
      </c>
      <c r="AH752" s="1">
        <v>47</v>
      </c>
      <c r="AI752" s="1">
        <v>40</v>
      </c>
      <c r="AJ752" s="7">
        <f t="shared" si="200"/>
        <v>14.893617021276595</v>
      </c>
      <c r="AK752" s="1" t="b">
        <f t="shared" si="195"/>
        <v>0</v>
      </c>
      <c r="AL752" s="1">
        <v>316360</v>
      </c>
      <c r="AM752" s="1" t="s">
        <v>792</v>
      </c>
      <c r="AN752" s="1">
        <v>48</v>
      </c>
      <c r="AO752" s="1">
        <v>40</v>
      </c>
      <c r="AP752" s="7">
        <f t="shared" si="201"/>
        <v>16.666666666666664</v>
      </c>
      <c r="AQ752" s="1" t="b">
        <f t="shared" si="202"/>
        <v>0</v>
      </c>
      <c r="AR752" s="1">
        <v>316360</v>
      </c>
      <c r="AS752" s="1" t="s">
        <v>792</v>
      </c>
      <c r="AT752" s="4" t="str">
        <f t="shared" si="204"/>
        <v>N</v>
      </c>
      <c r="AU752" s="4" t="str">
        <f t="shared" si="205"/>
        <v>N</v>
      </c>
      <c r="AV752" s="4" t="str">
        <f t="shared" si="206"/>
        <v>N</v>
      </c>
      <c r="AW752" s="4" t="str">
        <f t="shared" si="207"/>
        <v>S</v>
      </c>
      <c r="AX752" s="4" t="str">
        <f t="shared" si="208"/>
        <v>N</v>
      </c>
      <c r="AY752" s="4" t="str">
        <f t="shared" si="209"/>
        <v>Risco Alto</v>
      </c>
    </row>
    <row r="753" spans="1:51" ht="16.5" x14ac:dyDescent="0.3">
      <c r="A753" s="1" t="s">
        <v>2614</v>
      </c>
      <c r="B753" s="1" t="s">
        <v>793</v>
      </c>
      <c r="C753">
        <v>546</v>
      </c>
      <c r="D753" s="5">
        <v>42372</v>
      </c>
      <c r="E753" s="6">
        <f t="shared" si="196"/>
        <v>1.2885868026054941</v>
      </c>
      <c r="F753" s="7">
        <v>90.35</v>
      </c>
      <c r="G753" s="7">
        <v>76.680000000000007</v>
      </c>
      <c r="H753" s="7">
        <v>0.54</v>
      </c>
      <c r="I753" s="7">
        <v>83.91</v>
      </c>
      <c r="J753" s="7">
        <v>75.34</v>
      </c>
      <c r="K753" s="7">
        <v>80.16</v>
      </c>
      <c r="L753" s="7">
        <v>75.34</v>
      </c>
      <c r="M753" s="7">
        <v>77.209999999999994</v>
      </c>
      <c r="N753" s="1">
        <v>91.69</v>
      </c>
      <c r="O753" s="7">
        <v>81.5</v>
      </c>
      <c r="P753" s="7">
        <v>87.94</v>
      </c>
      <c r="Q753" s="12">
        <f t="shared" si="203"/>
        <v>1</v>
      </c>
      <c r="R753" s="7">
        <f t="shared" si="197"/>
        <v>9.0909090909090917</v>
      </c>
      <c r="S753" s="1" t="b">
        <f t="shared" si="198"/>
        <v>1</v>
      </c>
      <c r="T753" s="1">
        <v>316370</v>
      </c>
      <c r="U753" s="1" t="s">
        <v>793</v>
      </c>
      <c r="V753" s="1">
        <v>459</v>
      </c>
      <c r="W753" s="1">
        <v>480</v>
      </c>
      <c r="X753" s="1">
        <v>474</v>
      </c>
      <c r="Y753" s="1">
        <v>488</v>
      </c>
      <c r="Z753" s="1">
        <v>474</v>
      </c>
      <c r="AA753" s="1">
        <v>488</v>
      </c>
      <c r="AB753" s="7">
        <f t="shared" si="210"/>
        <v>-4.5751633986928102</v>
      </c>
      <c r="AC753" s="7">
        <f t="shared" si="211"/>
        <v>-2.9535864978902953</v>
      </c>
      <c r="AD753" s="7">
        <f t="shared" si="199"/>
        <v>-2.9535864978902953</v>
      </c>
      <c r="AE753" s="1" t="b">
        <f t="shared" si="194"/>
        <v>0</v>
      </c>
      <c r="AF753" s="1">
        <v>316370</v>
      </c>
      <c r="AG753" s="1" t="s">
        <v>793</v>
      </c>
      <c r="AH753" s="1">
        <v>454</v>
      </c>
      <c r="AI753" s="1">
        <v>450</v>
      </c>
      <c r="AJ753" s="7">
        <f t="shared" si="200"/>
        <v>0.88105726872246704</v>
      </c>
      <c r="AK753" s="1" t="b">
        <f t="shared" si="195"/>
        <v>0</v>
      </c>
      <c r="AL753" s="1">
        <v>316370</v>
      </c>
      <c r="AM753" s="1" t="s">
        <v>793</v>
      </c>
      <c r="AN753" s="1">
        <v>456</v>
      </c>
      <c r="AO753" s="1">
        <v>411</v>
      </c>
      <c r="AP753" s="7">
        <f t="shared" si="201"/>
        <v>9.8684210526315788</v>
      </c>
      <c r="AQ753" s="1" t="b">
        <f t="shared" si="202"/>
        <v>0</v>
      </c>
      <c r="AR753" s="1">
        <v>316370</v>
      </c>
      <c r="AS753" s="1" t="s">
        <v>793</v>
      </c>
      <c r="AT753" s="4" t="str">
        <f t="shared" si="204"/>
        <v>N</v>
      </c>
      <c r="AU753" s="4" t="str">
        <f t="shared" si="205"/>
        <v>N</v>
      </c>
      <c r="AV753" s="4" t="str">
        <f t="shared" si="206"/>
        <v>N</v>
      </c>
      <c r="AW753" s="4" t="str">
        <f t="shared" si="207"/>
        <v>S</v>
      </c>
      <c r="AX753" s="4" t="str">
        <f t="shared" si="208"/>
        <v>N</v>
      </c>
      <c r="AY753" s="4" t="str">
        <f t="shared" si="209"/>
        <v>Risco Alto</v>
      </c>
    </row>
    <row r="754" spans="1:51" ht="16.5" x14ac:dyDescent="0.3">
      <c r="A754" s="1" t="s">
        <v>2059</v>
      </c>
      <c r="B754" s="1" t="s">
        <v>794</v>
      </c>
      <c r="C754">
        <v>69</v>
      </c>
      <c r="D754" s="5">
        <v>6778</v>
      </c>
      <c r="E754" s="6">
        <f t="shared" si="196"/>
        <v>1.0179994098554146</v>
      </c>
      <c r="F754" s="7">
        <v>88.46</v>
      </c>
      <c r="G754" s="7">
        <v>84.62</v>
      </c>
      <c r="H754" s="7">
        <v>84.62</v>
      </c>
      <c r="I754" s="7">
        <v>76.92</v>
      </c>
      <c r="J754" s="7">
        <v>71.150000000000006</v>
      </c>
      <c r="K754" s="7">
        <v>84.62</v>
      </c>
      <c r="L754" s="7">
        <v>71.150000000000006</v>
      </c>
      <c r="M754" s="7">
        <v>69.23</v>
      </c>
      <c r="N754" s="1">
        <v>80.77</v>
      </c>
      <c r="O754" s="7">
        <v>76.92</v>
      </c>
      <c r="P754" s="7">
        <v>69.23</v>
      </c>
      <c r="Q754" s="12">
        <f t="shared" si="203"/>
        <v>0</v>
      </c>
      <c r="R754" s="7">
        <f t="shared" si="197"/>
        <v>0</v>
      </c>
      <c r="S754" s="1" t="b">
        <f t="shared" si="198"/>
        <v>1</v>
      </c>
      <c r="T754" s="1">
        <v>316380</v>
      </c>
      <c r="U754" s="1" t="s">
        <v>794</v>
      </c>
      <c r="V754" s="1">
        <v>64</v>
      </c>
      <c r="W754" s="1">
        <v>61</v>
      </c>
      <c r="X754" s="1">
        <v>66</v>
      </c>
      <c r="Y754" s="1">
        <v>61</v>
      </c>
      <c r="Z754" s="1">
        <v>66</v>
      </c>
      <c r="AA754" s="1">
        <v>61</v>
      </c>
      <c r="AB754" s="7">
        <f t="shared" si="210"/>
        <v>4.6875</v>
      </c>
      <c r="AC754" s="7">
        <f t="shared" si="211"/>
        <v>7.5757575757575761</v>
      </c>
      <c r="AD754" s="7">
        <f t="shared" si="199"/>
        <v>7.5757575757575761</v>
      </c>
      <c r="AE754" s="1" t="b">
        <f t="shared" si="194"/>
        <v>0</v>
      </c>
      <c r="AF754" s="1">
        <v>316380</v>
      </c>
      <c r="AG754" s="1" t="s">
        <v>794</v>
      </c>
      <c r="AH754" s="1">
        <v>64</v>
      </c>
      <c r="AI754" s="1">
        <v>46</v>
      </c>
      <c r="AJ754" s="7">
        <f t="shared" si="200"/>
        <v>28.125</v>
      </c>
      <c r="AK754" s="1" t="b">
        <f t="shared" si="195"/>
        <v>0</v>
      </c>
      <c r="AL754" s="1">
        <v>316380</v>
      </c>
      <c r="AM754" s="1" t="s">
        <v>794</v>
      </c>
      <c r="AN754" s="1">
        <v>59</v>
      </c>
      <c r="AO754" s="1">
        <v>44</v>
      </c>
      <c r="AP754" s="7">
        <f t="shared" si="201"/>
        <v>25.423728813559322</v>
      </c>
      <c r="AQ754" s="1" t="b">
        <f t="shared" si="202"/>
        <v>0</v>
      </c>
      <c r="AR754" s="1">
        <v>316380</v>
      </c>
      <c r="AS754" s="1" t="s">
        <v>794</v>
      </c>
      <c r="AT754" s="4" t="str">
        <f t="shared" si="204"/>
        <v>N</v>
      </c>
      <c r="AU754" s="4" t="str">
        <f t="shared" si="205"/>
        <v>N</v>
      </c>
      <c r="AV754" s="4" t="str">
        <f t="shared" si="206"/>
        <v>N</v>
      </c>
      <c r="AW754" s="4" t="str">
        <f t="shared" si="207"/>
        <v>S</v>
      </c>
      <c r="AX754" s="4" t="str">
        <f t="shared" si="208"/>
        <v>N</v>
      </c>
      <c r="AY754" s="4" t="str">
        <f t="shared" si="209"/>
        <v>Risco Alto</v>
      </c>
    </row>
    <row r="755" spans="1:51" ht="16.5" x14ac:dyDescent="0.3">
      <c r="A755" s="1" t="s">
        <v>954</v>
      </c>
      <c r="B755" s="1" t="s">
        <v>795</v>
      </c>
      <c r="C755">
        <v>53</v>
      </c>
      <c r="D755" s="5">
        <v>4953</v>
      </c>
      <c r="E755" s="6">
        <f t="shared" si="196"/>
        <v>1.0700585503735109</v>
      </c>
      <c r="F755" s="7">
        <v>181.48</v>
      </c>
      <c r="G755" s="7">
        <v>159.26</v>
      </c>
      <c r="H755" s="7">
        <v>144.44</v>
      </c>
      <c r="I755" s="7">
        <v>170.37</v>
      </c>
      <c r="J755" s="7">
        <v>148.15</v>
      </c>
      <c r="K755" s="7">
        <v>174.07</v>
      </c>
      <c r="L755" s="7">
        <v>148.15</v>
      </c>
      <c r="M755" s="7">
        <v>151.85</v>
      </c>
      <c r="N755" s="1">
        <v>144.44</v>
      </c>
      <c r="O755" s="7">
        <v>137.04</v>
      </c>
      <c r="P755" s="7">
        <v>111.11</v>
      </c>
      <c r="Q755" s="12">
        <f t="shared" si="203"/>
        <v>11</v>
      </c>
      <c r="R755" s="7">
        <f t="shared" si="197"/>
        <v>100</v>
      </c>
      <c r="S755" s="1" t="b">
        <f t="shared" si="198"/>
        <v>1</v>
      </c>
      <c r="T755" s="1">
        <v>316390</v>
      </c>
      <c r="U755" s="1" t="s">
        <v>795</v>
      </c>
      <c r="V755" s="1">
        <v>56</v>
      </c>
      <c r="W755" s="1">
        <v>54</v>
      </c>
      <c r="X755" s="1">
        <v>55</v>
      </c>
      <c r="Y755" s="1">
        <v>56</v>
      </c>
      <c r="Z755" s="1">
        <v>55</v>
      </c>
      <c r="AA755" s="1">
        <v>56</v>
      </c>
      <c r="AB755" s="7">
        <f t="shared" si="210"/>
        <v>3.5714285714285712</v>
      </c>
      <c r="AC755" s="7">
        <f t="shared" si="211"/>
        <v>-1.8181818181818181</v>
      </c>
      <c r="AD755" s="7">
        <f t="shared" si="199"/>
        <v>-1.8181818181818181</v>
      </c>
      <c r="AE755" s="1" t="b">
        <f t="shared" si="194"/>
        <v>0</v>
      </c>
      <c r="AF755" s="1">
        <v>316390</v>
      </c>
      <c r="AG755" s="1" t="s">
        <v>795</v>
      </c>
      <c r="AH755" s="1">
        <v>56</v>
      </c>
      <c r="AI755" s="1">
        <v>53</v>
      </c>
      <c r="AJ755" s="7">
        <f t="shared" si="200"/>
        <v>5.3571428571428568</v>
      </c>
      <c r="AK755" s="1" t="b">
        <f t="shared" si="195"/>
        <v>0</v>
      </c>
      <c r="AL755" s="1">
        <v>316390</v>
      </c>
      <c r="AM755" s="1" t="s">
        <v>795</v>
      </c>
      <c r="AN755" s="1">
        <v>56</v>
      </c>
      <c r="AO755" s="1">
        <v>53</v>
      </c>
      <c r="AP755" s="7">
        <f t="shared" si="201"/>
        <v>5.3571428571428568</v>
      </c>
      <c r="AQ755" s="1" t="b">
        <f t="shared" si="202"/>
        <v>0</v>
      </c>
      <c r="AR755" s="1">
        <v>316390</v>
      </c>
      <c r="AS755" s="1" t="s">
        <v>795</v>
      </c>
      <c r="AT755" s="4" t="str">
        <f t="shared" si="204"/>
        <v>S</v>
      </c>
      <c r="AU755" s="4" t="str">
        <f t="shared" si="205"/>
        <v>N</v>
      </c>
      <c r="AV755" s="4" t="str">
        <f t="shared" si="206"/>
        <v>N</v>
      </c>
      <c r="AW755" s="4" t="str">
        <f t="shared" si="207"/>
        <v>N</v>
      </c>
      <c r="AX755" s="4" t="str">
        <f t="shared" si="208"/>
        <v>N</v>
      </c>
      <c r="AY755" s="4" t="str">
        <f t="shared" si="209"/>
        <v>Risco muito baixo</v>
      </c>
    </row>
    <row r="756" spans="1:51" ht="16.5" x14ac:dyDescent="0.3">
      <c r="A756" s="1" t="s">
        <v>1438</v>
      </c>
      <c r="B756" s="1" t="s">
        <v>796</v>
      </c>
      <c r="C756">
        <v>52</v>
      </c>
      <c r="D756" s="5">
        <v>5493</v>
      </c>
      <c r="E756" s="6">
        <f t="shared" si="196"/>
        <v>0.94665938467139998</v>
      </c>
      <c r="F756" s="7">
        <v>105.56</v>
      </c>
      <c r="G756" s="7">
        <v>77.78</v>
      </c>
      <c r="H756" s="7">
        <v>55.56</v>
      </c>
      <c r="I756" s="7">
        <v>80.56</v>
      </c>
      <c r="J756" s="7">
        <v>83.33</v>
      </c>
      <c r="K756" s="7">
        <v>91.67</v>
      </c>
      <c r="L756" s="7">
        <v>83.33</v>
      </c>
      <c r="M756" s="7">
        <v>83.33</v>
      </c>
      <c r="N756" s="1">
        <v>97.22</v>
      </c>
      <c r="O756" s="7">
        <v>77.78</v>
      </c>
      <c r="P756" s="7">
        <v>108.33</v>
      </c>
      <c r="Q756" s="12">
        <f t="shared" si="203"/>
        <v>3</v>
      </c>
      <c r="R756" s="7">
        <f t="shared" si="197"/>
        <v>27.27272727272727</v>
      </c>
      <c r="S756" s="1" t="b">
        <f t="shared" si="198"/>
        <v>1</v>
      </c>
      <c r="T756" s="1">
        <v>316410</v>
      </c>
      <c r="U756" s="1" t="s">
        <v>796</v>
      </c>
      <c r="V756" s="1">
        <v>64</v>
      </c>
      <c r="W756" s="1">
        <v>67</v>
      </c>
      <c r="X756" s="1">
        <v>63</v>
      </c>
      <c r="Y756" s="1">
        <v>65</v>
      </c>
      <c r="Z756" s="1">
        <v>63</v>
      </c>
      <c r="AA756" s="1">
        <v>65</v>
      </c>
      <c r="AB756" s="7">
        <f t="shared" si="210"/>
        <v>-4.6875</v>
      </c>
      <c r="AC756" s="7">
        <f t="shared" si="211"/>
        <v>-3.1746031746031744</v>
      </c>
      <c r="AD756" s="7">
        <f t="shared" si="199"/>
        <v>-3.1746031746031744</v>
      </c>
      <c r="AE756" s="1" t="b">
        <f t="shared" ref="AE756:AE819" si="212">AF756=A756</f>
        <v>0</v>
      </c>
      <c r="AF756" s="1">
        <v>316410</v>
      </c>
      <c r="AG756" s="1" t="s">
        <v>796</v>
      </c>
      <c r="AH756" s="1">
        <v>63</v>
      </c>
      <c r="AI756" s="1">
        <v>59</v>
      </c>
      <c r="AJ756" s="7">
        <f t="shared" si="200"/>
        <v>6.3492063492063489</v>
      </c>
      <c r="AK756" s="1" t="b">
        <f t="shared" ref="AK756:AK819" si="213">AL756=A756</f>
        <v>0</v>
      </c>
      <c r="AL756" s="1">
        <v>316410</v>
      </c>
      <c r="AM756" s="1" t="s">
        <v>796</v>
      </c>
      <c r="AN756" s="1">
        <v>65</v>
      </c>
      <c r="AO756" s="1">
        <v>58</v>
      </c>
      <c r="AP756" s="7">
        <f t="shared" si="201"/>
        <v>10.76923076923077</v>
      </c>
      <c r="AQ756" s="1" t="b">
        <f t="shared" si="202"/>
        <v>0</v>
      </c>
      <c r="AR756" s="1">
        <v>316410</v>
      </c>
      <c r="AS756" s="1" t="s">
        <v>796</v>
      </c>
      <c r="AT756" s="4" t="str">
        <f t="shared" si="204"/>
        <v>N</v>
      </c>
      <c r="AU756" s="4" t="str">
        <f t="shared" si="205"/>
        <v>N</v>
      </c>
      <c r="AV756" s="4" t="str">
        <f t="shared" si="206"/>
        <v>N</v>
      </c>
      <c r="AW756" s="4" t="str">
        <f t="shared" si="207"/>
        <v>S</v>
      </c>
      <c r="AX756" s="4" t="str">
        <f t="shared" si="208"/>
        <v>N</v>
      </c>
      <c r="AY756" s="4" t="str">
        <f t="shared" si="209"/>
        <v>Risco Alto</v>
      </c>
    </row>
    <row r="757" spans="1:51" ht="16.5" x14ac:dyDescent="0.3">
      <c r="A757" s="1" t="s">
        <v>2061</v>
      </c>
      <c r="B757" s="1" t="s">
        <v>797</v>
      </c>
      <c r="C757">
        <v>80</v>
      </c>
      <c r="D757" s="5">
        <v>8223</v>
      </c>
      <c r="E757" s="6">
        <f t="shared" si="196"/>
        <v>0.97288094369451539</v>
      </c>
      <c r="F757" s="7">
        <v>98.21</v>
      </c>
      <c r="G757" s="7">
        <v>121.43</v>
      </c>
      <c r="H757" s="7">
        <v>10.71</v>
      </c>
      <c r="I757" s="7">
        <v>116.07</v>
      </c>
      <c r="J757" s="7">
        <v>121.43</v>
      </c>
      <c r="K757" s="7">
        <v>123.21</v>
      </c>
      <c r="L757" s="7">
        <v>121.43</v>
      </c>
      <c r="M757" s="7">
        <v>121.43</v>
      </c>
      <c r="N757" s="1">
        <v>92.86</v>
      </c>
      <c r="O757" s="7">
        <v>83.93</v>
      </c>
      <c r="P757" s="7">
        <v>64.290000000000006</v>
      </c>
      <c r="Q757" s="12">
        <f t="shared" si="203"/>
        <v>7</v>
      </c>
      <c r="R757" s="7">
        <f t="shared" si="197"/>
        <v>63.636363636363633</v>
      </c>
      <c r="S757" s="1" t="b">
        <f t="shared" si="198"/>
        <v>1</v>
      </c>
      <c r="T757" s="1">
        <v>316400</v>
      </c>
      <c r="U757" s="1" t="s">
        <v>797</v>
      </c>
      <c r="V757" s="1">
        <v>83</v>
      </c>
      <c r="W757" s="1">
        <v>72</v>
      </c>
      <c r="X757" s="1">
        <v>86</v>
      </c>
      <c r="Y757" s="1">
        <v>76</v>
      </c>
      <c r="Z757" s="1">
        <v>86</v>
      </c>
      <c r="AA757" s="1">
        <v>76</v>
      </c>
      <c r="AB757" s="7">
        <f t="shared" si="210"/>
        <v>13.253012048192772</v>
      </c>
      <c r="AC757" s="7">
        <f t="shared" si="211"/>
        <v>11.627906976744185</v>
      </c>
      <c r="AD757" s="7">
        <f t="shared" si="199"/>
        <v>11.627906976744185</v>
      </c>
      <c r="AE757" s="1" t="b">
        <f t="shared" si="212"/>
        <v>0</v>
      </c>
      <c r="AF757" s="1">
        <v>316400</v>
      </c>
      <c r="AG757" s="1" t="s">
        <v>797</v>
      </c>
      <c r="AH757" s="1">
        <v>81</v>
      </c>
      <c r="AI757" s="1">
        <v>69</v>
      </c>
      <c r="AJ757" s="7">
        <f t="shared" si="200"/>
        <v>14.814814814814813</v>
      </c>
      <c r="AK757" s="1" t="b">
        <f t="shared" si="213"/>
        <v>0</v>
      </c>
      <c r="AL757" s="1">
        <v>316400</v>
      </c>
      <c r="AM757" s="1" t="s">
        <v>797</v>
      </c>
      <c r="AN757" s="1">
        <v>86</v>
      </c>
      <c r="AO757" s="1">
        <v>60</v>
      </c>
      <c r="AP757" s="7">
        <f t="shared" si="201"/>
        <v>30.232558139534881</v>
      </c>
      <c r="AQ757" s="1" t="b">
        <f t="shared" si="202"/>
        <v>0</v>
      </c>
      <c r="AR757" s="1">
        <v>316400</v>
      </c>
      <c r="AS757" s="1" t="s">
        <v>797</v>
      </c>
      <c r="AT757" s="4" t="str">
        <f t="shared" si="204"/>
        <v>N</v>
      </c>
      <c r="AU757" s="4" t="str">
        <f t="shared" si="205"/>
        <v>N</v>
      </c>
      <c r="AV757" s="4" t="str">
        <f t="shared" si="206"/>
        <v>N</v>
      </c>
      <c r="AW757" s="4" t="str">
        <f t="shared" si="207"/>
        <v>S</v>
      </c>
      <c r="AX757" s="4" t="str">
        <f t="shared" si="208"/>
        <v>N</v>
      </c>
      <c r="AY757" s="4" t="str">
        <f t="shared" si="209"/>
        <v>Risco Alto</v>
      </c>
    </row>
    <row r="758" spans="1:51" ht="16.5" x14ac:dyDescent="0.3">
      <c r="A758" s="1" t="s">
        <v>1567</v>
      </c>
      <c r="B758" s="1" t="s">
        <v>798</v>
      </c>
      <c r="C758">
        <v>110</v>
      </c>
      <c r="D758" s="5">
        <v>10653</v>
      </c>
      <c r="E758" s="6">
        <f t="shared" si="196"/>
        <v>1.0325729841359241</v>
      </c>
      <c r="F758" s="7">
        <v>52.33</v>
      </c>
      <c r="G758" s="7">
        <v>74.42</v>
      </c>
      <c r="H758" s="7">
        <v>46.51</v>
      </c>
      <c r="I758" s="7">
        <v>76.739999999999995</v>
      </c>
      <c r="J758" s="7">
        <v>80.23</v>
      </c>
      <c r="K758" s="7">
        <v>80.23</v>
      </c>
      <c r="L758" s="7">
        <v>80.23</v>
      </c>
      <c r="M758" s="7">
        <v>76.739999999999995</v>
      </c>
      <c r="N758" s="1">
        <v>95.35</v>
      </c>
      <c r="O758" s="7">
        <v>87.21</v>
      </c>
      <c r="P758" s="7">
        <v>96.51</v>
      </c>
      <c r="Q758" s="12">
        <f t="shared" si="203"/>
        <v>2</v>
      </c>
      <c r="R758" s="7">
        <f t="shared" si="197"/>
        <v>18.181818181818183</v>
      </c>
      <c r="S758" s="1" t="b">
        <f t="shared" si="198"/>
        <v>1</v>
      </c>
      <c r="T758" s="1">
        <v>316420</v>
      </c>
      <c r="U758" s="1" t="s">
        <v>798</v>
      </c>
      <c r="V758" s="1">
        <v>124</v>
      </c>
      <c r="W758" s="1">
        <v>129</v>
      </c>
      <c r="X758" s="1">
        <v>128</v>
      </c>
      <c r="Y758" s="1">
        <v>137</v>
      </c>
      <c r="Z758" s="1">
        <v>128</v>
      </c>
      <c r="AA758" s="1">
        <v>137</v>
      </c>
      <c r="AB758" s="7">
        <f t="shared" si="210"/>
        <v>-4.032258064516129</v>
      </c>
      <c r="AC758" s="7">
        <f t="shared" si="211"/>
        <v>-7.03125</v>
      </c>
      <c r="AD758" s="7">
        <f t="shared" si="199"/>
        <v>-7.03125</v>
      </c>
      <c r="AE758" s="1" t="b">
        <f t="shared" si="212"/>
        <v>0</v>
      </c>
      <c r="AF758" s="1">
        <v>316420</v>
      </c>
      <c r="AG758" s="1" t="s">
        <v>798</v>
      </c>
      <c r="AH758" s="1">
        <v>129</v>
      </c>
      <c r="AI758" s="1">
        <v>120</v>
      </c>
      <c r="AJ758" s="7">
        <f t="shared" si="200"/>
        <v>6.9767441860465116</v>
      </c>
      <c r="AK758" s="1" t="b">
        <f t="shared" si="213"/>
        <v>0</v>
      </c>
      <c r="AL758" s="1">
        <v>316420</v>
      </c>
      <c r="AM758" s="1" t="s">
        <v>798</v>
      </c>
      <c r="AN758" s="1">
        <v>129</v>
      </c>
      <c r="AO758" s="1">
        <v>114</v>
      </c>
      <c r="AP758" s="7">
        <f t="shared" si="201"/>
        <v>11.627906976744185</v>
      </c>
      <c r="AQ758" s="1" t="b">
        <f t="shared" si="202"/>
        <v>0</v>
      </c>
      <c r="AR758" s="1">
        <v>316420</v>
      </c>
      <c r="AS758" s="1" t="s">
        <v>798</v>
      </c>
      <c r="AT758" s="4" t="str">
        <f t="shared" si="204"/>
        <v>N</v>
      </c>
      <c r="AU758" s="4" t="str">
        <f t="shared" si="205"/>
        <v>N</v>
      </c>
      <c r="AV758" s="4" t="str">
        <f t="shared" si="206"/>
        <v>N</v>
      </c>
      <c r="AW758" s="4" t="str">
        <f t="shared" si="207"/>
        <v>S</v>
      </c>
      <c r="AX758" s="4" t="str">
        <f t="shared" si="208"/>
        <v>N</v>
      </c>
      <c r="AY758" s="4" t="str">
        <f t="shared" si="209"/>
        <v>Risco Alto</v>
      </c>
    </row>
    <row r="759" spans="1:51" ht="16.5" x14ac:dyDescent="0.3">
      <c r="A759" s="1" t="s">
        <v>1898</v>
      </c>
      <c r="B759" s="1" t="s">
        <v>799</v>
      </c>
      <c r="C759">
        <v>47</v>
      </c>
      <c r="D759" s="5">
        <v>6741</v>
      </c>
      <c r="E759" s="6">
        <f t="shared" si="196"/>
        <v>0.69722593087079066</v>
      </c>
      <c r="F759" s="7">
        <v>16.22</v>
      </c>
      <c r="G759" s="7">
        <v>72.97</v>
      </c>
      <c r="H759" s="7">
        <v>8.11</v>
      </c>
      <c r="I759" s="7">
        <v>75.680000000000007</v>
      </c>
      <c r="J759" s="7">
        <v>67.569999999999993</v>
      </c>
      <c r="K759" s="7">
        <v>89.19</v>
      </c>
      <c r="L759" s="7">
        <v>67.569999999999993</v>
      </c>
      <c r="M759" s="7">
        <v>64.86</v>
      </c>
      <c r="N759" s="1">
        <v>72.97</v>
      </c>
      <c r="O759" s="7">
        <v>86.49</v>
      </c>
      <c r="P759" s="7">
        <v>67.569999999999993</v>
      </c>
      <c r="Q759" s="12">
        <f t="shared" si="203"/>
        <v>0</v>
      </c>
      <c r="R759" s="7">
        <f t="shared" si="197"/>
        <v>0</v>
      </c>
      <c r="S759" s="1" t="b">
        <f t="shared" si="198"/>
        <v>1</v>
      </c>
      <c r="T759" s="1">
        <v>316430</v>
      </c>
      <c r="U759" s="1" t="s">
        <v>799</v>
      </c>
      <c r="V759" s="1">
        <v>51</v>
      </c>
      <c r="W759" s="1">
        <v>53</v>
      </c>
      <c r="X759" s="1">
        <v>52</v>
      </c>
      <c r="Y759" s="1">
        <v>51</v>
      </c>
      <c r="Z759" s="1">
        <v>52</v>
      </c>
      <c r="AA759" s="1">
        <v>51</v>
      </c>
      <c r="AB759" s="7">
        <f t="shared" si="210"/>
        <v>-3.9215686274509802</v>
      </c>
      <c r="AC759" s="7">
        <f t="shared" si="211"/>
        <v>1.9230769230769231</v>
      </c>
      <c r="AD759" s="7">
        <f t="shared" si="199"/>
        <v>1.9230769230769231</v>
      </c>
      <c r="AE759" s="1" t="b">
        <f t="shared" si="212"/>
        <v>0</v>
      </c>
      <c r="AF759" s="1">
        <v>316430</v>
      </c>
      <c r="AG759" s="1" t="s">
        <v>799</v>
      </c>
      <c r="AH759" s="1">
        <v>50</v>
      </c>
      <c r="AI759" s="1">
        <v>61</v>
      </c>
      <c r="AJ759" s="7">
        <f t="shared" si="200"/>
        <v>-22</v>
      </c>
      <c r="AK759" s="1" t="b">
        <f t="shared" si="213"/>
        <v>0</v>
      </c>
      <c r="AL759" s="1">
        <v>316430</v>
      </c>
      <c r="AM759" s="1" t="s">
        <v>799</v>
      </c>
      <c r="AN759" s="1">
        <v>52</v>
      </c>
      <c r="AO759" s="1">
        <v>58</v>
      </c>
      <c r="AP759" s="7">
        <f t="shared" si="201"/>
        <v>-11.538461538461538</v>
      </c>
      <c r="AQ759" s="1" t="b">
        <f t="shared" si="202"/>
        <v>0</v>
      </c>
      <c r="AR759" s="1">
        <v>316430</v>
      </c>
      <c r="AS759" s="1" t="s">
        <v>799</v>
      </c>
      <c r="AT759" s="4" t="str">
        <f t="shared" si="204"/>
        <v>N</v>
      </c>
      <c r="AU759" s="4" t="str">
        <f t="shared" si="205"/>
        <v>N</v>
      </c>
      <c r="AV759" s="4" t="str">
        <f t="shared" si="206"/>
        <v>N</v>
      </c>
      <c r="AW759" s="4" t="str">
        <f t="shared" si="207"/>
        <v>S</v>
      </c>
      <c r="AX759" s="4" t="str">
        <f t="shared" si="208"/>
        <v>N</v>
      </c>
      <c r="AY759" s="4" t="str">
        <f t="shared" si="209"/>
        <v>Risco Alto</v>
      </c>
    </row>
    <row r="760" spans="1:51" ht="16.5" x14ac:dyDescent="0.3">
      <c r="A760" s="1" t="s">
        <v>2161</v>
      </c>
      <c r="B760" s="1" t="s">
        <v>800</v>
      </c>
      <c r="C760">
        <v>62</v>
      </c>
      <c r="D760" s="5">
        <v>5045</v>
      </c>
      <c r="E760" s="6">
        <f t="shared" si="196"/>
        <v>1.2289395441030724</v>
      </c>
      <c r="F760" s="7">
        <v>120.75</v>
      </c>
      <c r="G760" s="7">
        <v>109.43</v>
      </c>
      <c r="H760" s="7">
        <v>122.64</v>
      </c>
      <c r="I760" s="7">
        <v>111.32</v>
      </c>
      <c r="J760" s="7">
        <v>96.23</v>
      </c>
      <c r="K760" s="7">
        <v>111.32</v>
      </c>
      <c r="L760" s="7">
        <v>96.23</v>
      </c>
      <c r="M760" s="7">
        <v>96.23</v>
      </c>
      <c r="N760" s="1">
        <v>118.87</v>
      </c>
      <c r="O760" s="7">
        <v>126.42</v>
      </c>
      <c r="P760" s="7">
        <v>118.87</v>
      </c>
      <c r="Q760" s="12">
        <f t="shared" si="203"/>
        <v>11</v>
      </c>
      <c r="R760" s="7">
        <f t="shared" si="197"/>
        <v>100</v>
      </c>
      <c r="S760" s="1" t="b">
        <f t="shared" si="198"/>
        <v>1</v>
      </c>
      <c r="T760" s="1">
        <v>316440</v>
      </c>
      <c r="U760" s="1" t="s">
        <v>800</v>
      </c>
      <c r="V760" s="1">
        <v>109</v>
      </c>
      <c r="W760" s="1">
        <v>114</v>
      </c>
      <c r="X760" s="1">
        <v>110</v>
      </c>
      <c r="Y760" s="1">
        <v>111</v>
      </c>
      <c r="Z760" s="1">
        <v>110</v>
      </c>
      <c r="AA760" s="1">
        <v>111</v>
      </c>
      <c r="AB760" s="7">
        <f t="shared" si="210"/>
        <v>-4.5871559633027523</v>
      </c>
      <c r="AC760" s="7">
        <f t="shared" si="211"/>
        <v>-0.90909090909090906</v>
      </c>
      <c r="AD760" s="7">
        <f t="shared" si="199"/>
        <v>-0.90909090909090906</v>
      </c>
      <c r="AE760" s="1" t="b">
        <f t="shared" si="212"/>
        <v>0</v>
      </c>
      <c r="AF760" s="1">
        <v>316440</v>
      </c>
      <c r="AG760" s="1" t="s">
        <v>800</v>
      </c>
      <c r="AH760" s="1">
        <v>117</v>
      </c>
      <c r="AI760" s="1">
        <v>116</v>
      </c>
      <c r="AJ760" s="7">
        <f t="shared" si="200"/>
        <v>0.85470085470085477</v>
      </c>
      <c r="AK760" s="1" t="b">
        <f t="shared" si="213"/>
        <v>0</v>
      </c>
      <c r="AL760" s="1">
        <v>316440</v>
      </c>
      <c r="AM760" s="1" t="s">
        <v>800</v>
      </c>
      <c r="AN760" s="1">
        <v>117</v>
      </c>
      <c r="AO760" s="1">
        <v>116</v>
      </c>
      <c r="AP760" s="7">
        <f t="shared" si="201"/>
        <v>0.85470085470085477</v>
      </c>
      <c r="AQ760" s="1" t="b">
        <f t="shared" si="202"/>
        <v>0</v>
      </c>
      <c r="AR760" s="1">
        <v>316440</v>
      </c>
      <c r="AS760" s="1" t="s">
        <v>800</v>
      </c>
      <c r="AT760" s="4" t="str">
        <f t="shared" si="204"/>
        <v>S</v>
      </c>
      <c r="AU760" s="4" t="str">
        <f t="shared" si="205"/>
        <v>N</v>
      </c>
      <c r="AV760" s="4" t="str">
        <f t="shared" si="206"/>
        <v>N</v>
      </c>
      <c r="AW760" s="4" t="str">
        <f t="shared" si="207"/>
        <v>N</v>
      </c>
      <c r="AX760" s="4" t="str">
        <f t="shared" si="208"/>
        <v>N</v>
      </c>
      <c r="AY760" s="4" t="str">
        <f t="shared" si="209"/>
        <v>Risco muito baixo</v>
      </c>
    </row>
    <row r="761" spans="1:51" ht="16.5" x14ac:dyDescent="0.3">
      <c r="A761" s="1" t="s">
        <v>2400</v>
      </c>
      <c r="B761" s="1" t="s">
        <v>801</v>
      </c>
      <c r="C761">
        <v>19</v>
      </c>
      <c r="D761" s="5">
        <v>2832</v>
      </c>
      <c r="E761" s="6">
        <f t="shared" si="196"/>
        <v>0.67090395480225984</v>
      </c>
      <c r="F761" s="7">
        <v>138.1</v>
      </c>
      <c r="G761" s="7">
        <v>100</v>
      </c>
      <c r="H761" s="7">
        <v>85.71</v>
      </c>
      <c r="I761" s="7">
        <v>114.29</v>
      </c>
      <c r="J761" s="7">
        <v>109.52</v>
      </c>
      <c r="K761" s="7">
        <v>114.29</v>
      </c>
      <c r="L761" s="7">
        <v>109.52</v>
      </c>
      <c r="M761" s="7">
        <v>114.29</v>
      </c>
      <c r="N761" s="1">
        <v>109.52</v>
      </c>
      <c r="O761" s="7">
        <v>114.29</v>
      </c>
      <c r="P761" s="7">
        <v>104.76</v>
      </c>
      <c r="Q761" s="12">
        <f t="shared" si="203"/>
        <v>10</v>
      </c>
      <c r="R761" s="7">
        <f t="shared" si="197"/>
        <v>90.909090909090907</v>
      </c>
      <c r="S761" s="1" t="b">
        <f t="shared" si="198"/>
        <v>1</v>
      </c>
      <c r="T761" s="1">
        <v>316443</v>
      </c>
      <c r="U761" s="1" t="s">
        <v>801</v>
      </c>
      <c r="V761" s="1">
        <v>35</v>
      </c>
      <c r="W761" s="1">
        <v>40</v>
      </c>
      <c r="X761" s="1">
        <v>35</v>
      </c>
      <c r="Y761" s="1">
        <v>41</v>
      </c>
      <c r="Z761" s="1">
        <v>35</v>
      </c>
      <c r="AA761" s="1">
        <v>41</v>
      </c>
      <c r="AB761" s="7">
        <f t="shared" si="210"/>
        <v>-14.285714285714285</v>
      </c>
      <c r="AC761" s="7">
        <f t="shared" si="211"/>
        <v>-17.142857142857142</v>
      </c>
      <c r="AD761" s="7">
        <f t="shared" si="199"/>
        <v>-17.142857142857142</v>
      </c>
      <c r="AE761" s="1" t="b">
        <f t="shared" si="212"/>
        <v>0</v>
      </c>
      <c r="AF761" s="1">
        <v>316443</v>
      </c>
      <c r="AG761" s="1" t="s">
        <v>801</v>
      </c>
      <c r="AH761" s="1">
        <v>35</v>
      </c>
      <c r="AI761" s="1">
        <v>37</v>
      </c>
      <c r="AJ761" s="7">
        <f t="shared" si="200"/>
        <v>-5.7142857142857144</v>
      </c>
      <c r="AK761" s="1" t="b">
        <f t="shared" si="213"/>
        <v>0</v>
      </c>
      <c r="AL761" s="1">
        <v>316443</v>
      </c>
      <c r="AM761" s="1" t="s">
        <v>801</v>
      </c>
      <c r="AN761" s="1">
        <v>36</v>
      </c>
      <c r="AO761" s="1">
        <v>38</v>
      </c>
      <c r="AP761" s="7">
        <f t="shared" si="201"/>
        <v>-5.5555555555555554</v>
      </c>
      <c r="AQ761" s="1" t="b">
        <f t="shared" si="202"/>
        <v>0</v>
      </c>
      <c r="AR761" s="1">
        <v>316443</v>
      </c>
      <c r="AS761" s="1" t="s">
        <v>801</v>
      </c>
      <c r="AT761" s="4" t="str">
        <f t="shared" si="204"/>
        <v>N</v>
      </c>
      <c r="AU761" s="4" t="str">
        <f t="shared" si="205"/>
        <v>S</v>
      </c>
      <c r="AV761" s="4" t="str">
        <f t="shared" si="206"/>
        <v>N</v>
      </c>
      <c r="AW761" s="4" t="str">
        <f t="shared" si="207"/>
        <v>N</v>
      </c>
      <c r="AX761" s="4" t="str">
        <f t="shared" si="208"/>
        <v>N</v>
      </c>
      <c r="AY761" s="4" t="str">
        <f t="shared" si="209"/>
        <v>Risco Baixo</v>
      </c>
    </row>
    <row r="762" spans="1:51" ht="16.5" x14ac:dyDescent="0.3">
      <c r="A762" s="1" t="s">
        <v>1163</v>
      </c>
      <c r="B762" s="1" t="s">
        <v>802</v>
      </c>
      <c r="C762">
        <v>78</v>
      </c>
      <c r="D762" s="5">
        <v>5884</v>
      </c>
      <c r="E762" s="6">
        <f t="shared" si="196"/>
        <v>1.3256288239292999</v>
      </c>
      <c r="F762" s="7">
        <v>77.61</v>
      </c>
      <c r="G762" s="7">
        <v>83.58</v>
      </c>
      <c r="H762" s="7">
        <v>41.79</v>
      </c>
      <c r="I762" s="7">
        <v>80.599999999999994</v>
      </c>
      <c r="J762" s="7">
        <v>85.07</v>
      </c>
      <c r="K762" s="7">
        <v>88.06</v>
      </c>
      <c r="L762" s="7">
        <v>85.07</v>
      </c>
      <c r="M762" s="7">
        <v>83.58</v>
      </c>
      <c r="N762" s="1">
        <v>73.13</v>
      </c>
      <c r="O762" s="7">
        <v>56.72</v>
      </c>
      <c r="P762" s="7">
        <v>77.61</v>
      </c>
      <c r="Q762" s="12">
        <f t="shared" si="203"/>
        <v>0</v>
      </c>
      <c r="R762" s="7">
        <f t="shared" si="197"/>
        <v>0</v>
      </c>
      <c r="S762" s="1" t="b">
        <f t="shared" si="198"/>
        <v>1</v>
      </c>
      <c r="T762" s="1">
        <v>316447</v>
      </c>
      <c r="U762" s="1" t="s">
        <v>802</v>
      </c>
      <c r="V762" s="1">
        <v>84</v>
      </c>
      <c r="W762" s="1">
        <v>93</v>
      </c>
      <c r="X762" s="1">
        <v>90</v>
      </c>
      <c r="Y762" s="1">
        <v>96</v>
      </c>
      <c r="Z762" s="1">
        <v>90</v>
      </c>
      <c r="AA762" s="1">
        <v>96</v>
      </c>
      <c r="AB762" s="7">
        <f t="shared" si="210"/>
        <v>-10.714285714285714</v>
      </c>
      <c r="AC762" s="7">
        <f t="shared" si="211"/>
        <v>-6.666666666666667</v>
      </c>
      <c r="AD762" s="7">
        <f t="shared" si="199"/>
        <v>-6.666666666666667</v>
      </c>
      <c r="AE762" s="1" t="b">
        <f t="shared" si="212"/>
        <v>0</v>
      </c>
      <c r="AF762" s="1">
        <v>316447</v>
      </c>
      <c r="AG762" s="1" t="s">
        <v>802</v>
      </c>
      <c r="AH762" s="1">
        <v>90</v>
      </c>
      <c r="AI762" s="1">
        <v>99</v>
      </c>
      <c r="AJ762" s="7">
        <f t="shared" si="200"/>
        <v>-10</v>
      </c>
      <c r="AK762" s="1" t="b">
        <f t="shared" si="213"/>
        <v>0</v>
      </c>
      <c r="AL762" s="1">
        <v>316447</v>
      </c>
      <c r="AM762" s="1" t="s">
        <v>802</v>
      </c>
      <c r="AN762" s="1">
        <v>90</v>
      </c>
      <c r="AO762" s="1">
        <v>77</v>
      </c>
      <c r="AP762" s="7">
        <f t="shared" si="201"/>
        <v>14.444444444444443</v>
      </c>
      <c r="AQ762" s="1" t="b">
        <f t="shared" si="202"/>
        <v>0</v>
      </c>
      <c r="AR762" s="1">
        <v>316447</v>
      </c>
      <c r="AS762" s="1" t="s">
        <v>802</v>
      </c>
      <c r="AT762" s="4" t="str">
        <f t="shared" si="204"/>
        <v>N</v>
      </c>
      <c r="AU762" s="4" t="str">
        <f t="shared" si="205"/>
        <v>N</v>
      </c>
      <c r="AV762" s="4" t="str">
        <f t="shared" si="206"/>
        <v>N</v>
      </c>
      <c r="AW762" s="4" t="str">
        <f t="shared" si="207"/>
        <v>S</v>
      </c>
      <c r="AX762" s="4" t="str">
        <f t="shared" si="208"/>
        <v>N</v>
      </c>
      <c r="AY762" s="4" t="str">
        <f t="shared" si="209"/>
        <v>Risco Alto</v>
      </c>
    </row>
    <row r="763" spans="1:51" ht="16.5" x14ac:dyDescent="0.3">
      <c r="A763" s="1" t="s">
        <v>1440</v>
      </c>
      <c r="B763" s="1" t="s">
        <v>803</v>
      </c>
      <c r="C763">
        <v>87</v>
      </c>
      <c r="D763" s="5">
        <v>10503</v>
      </c>
      <c r="E763" s="6">
        <f t="shared" si="196"/>
        <v>0.82833476149671514</v>
      </c>
      <c r="F763" s="7">
        <v>45.07</v>
      </c>
      <c r="G763" s="7">
        <v>81.69</v>
      </c>
      <c r="H763" s="7">
        <v>26.76</v>
      </c>
      <c r="I763" s="7">
        <v>109.86</v>
      </c>
      <c r="J763" s="7">
        <v>115.49</v>
      </c>
      <c r="K763" s="7">
        <v>102.82</v>
      </c>
      <c r="L763" s="7">
        <v>115.49</v>
      </c>
      <c r="M763" s="7">
        <v>112.68</v>
      </c>
      <c r="N763" s="1">
        <v>105.63</v>
      </c>
      <c r="O763" s="7">
        <v>94.37</v>
      </c>
      <c r="P763" s="7">
        <v>73.239999999999995</v>
      </c>
      <c r="Q763" s="12">
        <f t="shared" si="203"/>
        <v>6</v>
      </c>
      <c r="R763" s="7">
        <f t="shared" si="197"/>
        <v>54.54545454545454</v>
      </c>
      <c r="S763" s="1" t="b">
        <f t="shared" si="198"/>
        <v>1</v>
      </c>
      <c r="T763" s="1">
        <v>316450</v>
      </c>
      <c r="U763" s="1" t="s">
        <v>803</v>
      </c>
      <c r="V763" s="1">
        <v>95</v>
      </c>
      <c r="W763" s="1">
        <v>109</v>
      </c>
      <c r="X763" s="1">
        <v>101</v>
      </c>
      <c r="Y763" s="1">
        <v>111</v>
      </c>
      <c r="Z763" s="1">
        <v>101</v>
      </c>
      <c r="AA763" s="1">
        <v>111</v>
      </c>
      <c r="AB763" s="7">
        <f t="shared" si="210"/>
        <v>-14.736842105263156</v>
      </c>
      <c r="AC763" s="7">
        <f t="shared" si="211"/>
        <v>-9.9009900990099009</v>
      </c>
      <c r="AD763" s="7">
        <f t="shared" si="199"/>
        <v>-9.9009900990099009</v>
      </c>
      <c r="AE763" s="1" t="b">
        <f t="shared" si="212"/>
        <v>0</v>
      </c>
      <c r="AF763" s="1">
        <v>316450</v>
      </c>
      <c r="AG763" s="1" t="s">
        <v>803</v>
      </c>
      <c r="AH763" s="1">
        <v>103</v>
      </c>
      <c r="AI763" s="1">
        <v>114</v>
      </c>
      <c r="AJ763" s="7">
        <f t="shared" si="200"/>
        <v>-10.679611650485436</v>
      </c>
      <c r="AK763" s="1" t="b">
        <f t="shared" si="213"/>
        <v>0</v>
      </c>
      <c r="AL763" s="1">
        <v>316450</v>
      </c>
      <c r="AM763" s="1" t="s">
        <v>803</v>
      </c>
      <c r="AN763" s="1">
        <v>102</v>
      </c>
      <c r="AO763" s="1">
        <v>113</v>
      </c>
      <c r="AP763" s="7">
        <f t="shared" si="201"/>
        <v>-10.784313725490197</v>
      </c>
      <c r="AQ763" s="1" t="b">
        <f t="shared" si="202"/>
        <v>0</v>
      </c>
      <c r="AR763" s="1">
        <v>316450</v>
      </c>
      <c r="AS763" s="1" t="s">
        <v>803</v>
      </c>
      <c r="AT763" s="4" t="str">
        <f t="shared" si="204"/>
        <v>N</v>
      </c>
      <c r="AU763" s="4" t="str">
        <f t="shared" si="205"/>
        <v>N</v>
      </c>
      <c r="AV763" s="4" t="str">
        <f t="shared" si="206"/>
        <v>N</v>
      </c>
      <c r="AW763" s="4" t="str">
        <f t="shared" si="207"/>
        <v>S</v>
      </c>
      <c r="AX763" s="4" t="str">
        <f t="shared" si="208"/>
        <v>N</v>
      </c>
      <c r="AY763" s="4" t="str">
        <f t="shared" si="209"/>
        <v>Risco Alto</v>
      </c>
    </row>
    <row r="764" spans="1:51" ht="16.5" x14ac:dyDescent="0.3">
      <c r="A764" s="1" t="s">
        <v>1344</v>
      </c>
      <c r="B764" s="1" t="s">
        <v>804</v>
      </c>
      <c r="C764">
        <v>103</v>
      </c>
      <c r="D764" s="5">
        <v>5980</v>
      </c>
      <c r="E764" s="6">
        <f t="shared" si="196"/>
        <v>1.722408026755853</v>
      </c>
      <c r="F764" s="7">
        <v>67.12</v>
      </c>
      <c r="G764" s="7">
        <v>79.45</v>
      </c>
      <c r="H764" s="7">
        <v>20.55</v>
      </c>
      <c r="I764" s="7">
        <v>89.04</v>
      </c>
      <c r="J764" s="7">
        <v>97.26</v>
      </c>
      <c r="K764" s="7">
        <v>91.78</v>
      </c>
      <c r="L764" s="7">
        <v>97.26</v>
      </c>
      <c r="M764" s="7">
        <v>95.89</v>
      </c>
      <c r="N764" s="1">
        <v>87.67</v>
      </c>
      <c r="O764" s="7">
        <v>63.01</v>
      </c>
      <c r="P764" s="7">
        <v>75.34</v>
      </c>
      <c r="Q764" s="12">
        <f t="shared" si="203"/>
        <v>3</v>
      </c>
      <c r="R764" s="7">
        <f t="shared" si="197"/>
        <v>27.27272727272727</v>
      </c>
      <c r="S764" s="1" t="b">
        <f t="shared" si="198"/>
        <v>1</v>
      </c>
      <c r="T764" s="1">
        <v>316460</v>
      </c>
      <c r="U764" s="1" t="s">
        <v>804</v>
      </c>
      <c r="V764" s="1">
        <v>105</v>
      </c>
      <c r="W764" s="1">
        <v>116</v>
      </c>
      <c r="X764" s="1">
        <v>110</v>
      </c>
      <c r="Y764" s="1">
        <v>119</v>
      </c>
      <c r="Z764" s="1">
        <v>110</v>
      </c>
      <c r="AA764" s="1">
        <v>119</v>
      </c>
      <c r="AB764" s="7">
        <f t="shared" si="210"/>
        <v>-10.476190476190476</v>
      </c>
      <c r="AC764" s="7">
        <f t="shared" si="211"/>
        <v>-8.1818181818181817</v>
      </c>
      <c r="AD764" s="7">
        <f t="shared" si="199"/>
        <v>-8.1818181818181817</v>
      </c>
      <c r="AE764" s="1" t="b">
        <f t="shared" si="212"/>
        <v>0</v>
      </c>
      <c r="AF764" s="1">
        <v>316460</v>
      </c>
      <c r="AG764" s="1" t="s">
        <v>804</v>
      </c>
      <c r="AH764" s="1">
        <v>110</v>
      </c>
      <c r="AI764" s="1">
        <v>125</v>
      </c>
      <c r="AJ764" s="7">
        <f t="shared" si="200"/>
        <v>-13.636363636363635</v>
      </c>
      <c r="AK764" s="1" t="b">
        <f t="shared" si="213"/>
        <v>0</v>
      </c>
      <c r="AL764" s="1">
        <v>316460</v>
      </c>
      <c r="AM764" s="1" t="s">
        <v>804</v>
      </c>
      <c r="AN764" s="1">
        <v>109</v>
      </c>
      <c r="AO764" s="1">
        <v>121</v>
      </c>
      <c r="AP764" s="7">
        <f t="shared" si="201"/>
        <v>-11.009174311926607</v>
      </c>
      <c r="AQ764" s="1" t="b">
        <f t="shared" si="202"/>
        <v>0</v>
      </c>
      <c r="AR764" s="1">
        <v>316460</v>
      </c>
      <c r="AS764" s="1" t="s">
        <v>804</v>
      </c>
      <c r="AT764" s="4" t="str">
        <f t="shared" si="204"/>
        <v>N</v>
      </c>
      <c r="AU764" s="4" t="str">
        <f t="shared" si="205"/>
        <v>N</v>
      </c>
      <c r="AV764" s="4" t="str">
        <f t="shared" si="206"/>
        <v>N</v>
      </c>
      <c r="AW764" s="4" t="str">
        <f t="shared" si="207"/>
        <v>S</v>
      </c>
      <c r="AX764" s="4" t="str">
        <f t="shared" si="208"/>
        <v>N</v>
      </c>
      <c r="AY764" s="4" t="str">
        <f t="shared" si="209"/>
        <v>Risco Alto</v>
      </c>
    </row>
    <row r="765" spans="1:51" ht="16.5" x14ac:dyDescent="0.3">
      <c r="A765" s="1" t="s">
        <v>1900</v>
      </c>
      <c r="B765" s="1" t="s">
        <v>805</v>
      </c>
      <c r="C765">
        <v>821</v>
      </c>
      <c r="D765" s="5">
        <v>65984</v>
      </c>
      <c r="E765" s="6">
        <f t="shared" si="196"/>
        <v>1.2442410281280312</v>
      </c>
      <c r="F765" s="7">
        <v>121.97</v>
      </c>
      <c r="G765" s="7">
        <v>76.98</v>
      </c>
      <c r="H765" s="7">
        <v>111.25</v>
      </c>
      <c r="I765" s="7">
        <v>72.06</v>
      </c>
      <c r="J765" s="7">
        <v>78.209999999999994</v>
      </c>
      <c r="K765" s="7">
        <v>79.44</v>
      </c>
      <c r="L765" s="7">
        <v>78.209999999999994</v>
      </c>
      <c r="M765" s="7">
        <v>78.56</v>
      </c>
      <c r="N765" s="1">
        <v>95.78</v>
      </c>
      <c r="O765" s="7">
        <v>83.3</v>
      </c>
      <c r="P765" s="7">
        <v>85.76</v>
      </c>
      <c r="Q765" s="12">
        <f t="shared" si="203"/>
        <v>3</v>
      </c>
      <c r="R765" s="7">
        <f t="shared" si="197"/>
        <v>27.27272727272727</v>
      </c>
      <c r="S765" s="1" t="b">
        <f t="shared" si="198"/>
        <v>1</v>
      </c>
      <c r="T765" s="1">
        <v>316470</v>
      </c>
      <c r="U765" s="1" t="s">
        <v>805</v>
      </c>
      <c r="V765" s="1">
        <v>877</v>
      </c>
      <c r="W765" s="1">
        <v>895</v>
      </c>
      <c r="X765" s="1">
        <v>896</v>
      </c>
      <c r="Y765" s="1">
        <v>907</v>
      </c>
      <c r="Z765" s="1">
        <v>893</v>
      </c>
      <c r="AA765" s="1">
        <v>906</v>
      </c>
      <c r="AB765" s="7">
        <f t="shared" si="210"/>
        <v>-2.0524515393386547</v>
      </c>
      <c r="AC765" s="7">
        <f t="shared" si="211"/>
        <v>-1.2276785714285714</v>
      </c>
      <c r="AD765" s="7">
        <f t="shared" si="199"/>
        <v>-1.4557670772676372</v>
      </c>
      <c r="AE765" s="1" t="b">
        <f t="shared" si="212"/>
        <v>0</v>
      </c>
      <c r="AF765" s="1">
        <v>316470</v>
      </c>
      <c r="AG765" s="1" t="s">
        <v>805</v>
      </c>
      <c r="AH765" s="1">
        <v>889</v>
      </c>
      <c r="AI765" s="1">
        <v>912</v>
      </c>
      <c r="AJ765" s="7">
        <f t="shared" si="200"/>
        <v>-2.5871766029246346</v>
      </c>
      <c r="AK765" s="1" t="b">
        <f t="shared" si="213"/>
        <v>0</v>
      </c>
      <c r="AL765" s="1">
        <v>316470</v>
      </c>
      <c r="AM765" s="1" t="s">
        <v>805</v>
      </c>
      <c r="AN765" s="1">
        <v>897</v>
      </c>
      <c r="AO765" s="1">
        <v>912</v>
      </c>
      <c r="AP765" s="7">
        <f t="shared" si="201"/>
        <v>-1.6722408026755853</v>
      </c>
      <c r="AQ765" s="1" t="b">
        <f t="shared" si="202"/>
        <v>0</v>
      </c>
      <c r="AR765" s="1">
        <v>316470</v>
      </c>
      <c r="AS765" s="1" t="s">
        <v>805</v>
      </c>
      <c r="AT765" s="4" t="str">
        <f t="shared" si="204"/>
        <v>N</v>
      </c>
      <c r="AU765" s="4" t="str">
        <f t="shared" si="205"/>
        <v>N</v>
      </c>
      <c r="AV765" s="4" t="str">
        <f t="shared" si="206"/>
        <v>N</v>
      </c>
      <c r="AW765" s="4" t="str">
        <f t="shared" si="207"/>
        <v>S</v>
      </c>
      <c r="AX765" s="4" t="str">
        <f t="shared" si="208"/>
        <v>N</v>
      </c>
      <c r="AY765" s="4" t="str">
        <f t="shared" si="209"/>
        <v>Risco Alto</v>
      </c>
    </row>
    <row r="766" spans="1:51" ht="16.5" x14ac:dyDescent="0.3">
      <c r="A766" s="1" t="s">
        <v>1496</v>
      </c>
      <c r="B766" s="1" t="s">
        <v>806</v>
      </c>
      <c r="C766">
        <v>13</v>
      </c>
      <c r="D766" s="5">
        <v>1588</v>
      </c>
      <c r="E766" s="6">
        <f t="shared" si="196"/>
        <v>0.81863979848866497</v>
      </c>
      <c r="F766" s="7">
        <v>109.09</v>
      </c>
      <c r="G766" s="7">
        <v>81.819999999999993</v>
      </c>
      <c r="H766" s="7">
        <v>81.819999999999993</v>
      </c>
      <c r="I766" s="7">
        <v>45.45</v>
      </c>
      <c r="J766" s="7">
        <v>63.64</v>
      </c>
      <c r="K766" s="7">
        <v>81.819999999999993</v>
      </c>
      <c r="L766" s="7">
        <v>63.64</v>
      </c>
      <c r="M766" s="7">
        <v>72.73</v>
      </c>
      <c r="N766" s="1">
        <v>90.91</v>
      </c>
      <c r="O766" s="7">
        <v>63.64</v>
      </c>
      <c r="P766" s="7">
        <v>90.91</v>
      </c>
      <c r="Q766" s="12">
        <f t="shared" si="203"/>
        <v>1</v>
      </c>
      <c r="R766" s="7">
        <f t="shared" si="197"/>
        <v>9.0909090909090917</v>
      </c>
      <c r="S766" s="1" t="b">
        <f t="shared" si="198"/>
        <v>1</v>
      </c>
      <c r="T766" s="1">
        <v>316480</v>
      </c>
      <c r="U766" s="1" t="s">
        <v>806</v>
      </c>
      <c r="V766" s="1">
        <v>7</v>
      </c>
      <c r="W766" s="1">
        <v>13</v>
      </c>
      <c r="X766" s="1">
        <v>6</v>
      </c>
      <c r="Y766" s="1">
        <v>13</v>
      </c>
      <c r="Z766" s="1">
        <v>6</v>
      </c>
      <c r="AA766" s="1">
        <v>13</v>
      </c>
      <c r="AB766" s="7">
        <f t="shared" si="210"/>
        <v>-85.714285714285708</v>
      </c>
      <c r="AC766" s="7">
        <f t="shared" si="211"/>
        <v>-116.66666666666667</v>
      </c>
      <c r="AD766" s="7">
        <f t="shared" si="199"/>
        <v>-116.66666666666667</v>
      </c>
      <c r="AE766" s="1" t="b">
        <f t="shared" si="212"/>
        <v>0</v>
      </c>
      <c r="AF766" s="1">
        <v>316480</v>
      </c>
      <c r="AG766" s="1" t="s">
        <v>806</v>
      </c>
      <c r="AH766" s="1">
        <v>6</v>
      </c>
      <c r="AI766" s="1">
        <v>16</v>
      </c>
      <c r="AJ766" s="7">
        <f t="shared" si="200"/>
        <v>-166.66666666666669</v>
      </c>
      <c r="AK766" s="1" t="b">
        <f t="shared" si="213"/>
        <v>0</v>
      </c>
      <c r="AL766" s="1">
        <v>316480</v>
      </c>
      <c r="AM766" s="1" t="s">
        <v>806</v>
      </c>
      <c r="AN766" s="1">
        <v>7</v>
      </c>
      <c r="AO766" s="1">
        <v>6</v>
      </c>
      <c r="AP766" s="7">
        <f t="shared" si="201"/>
        <v>14.285714285714285</v>
      </c>
      <c r="AQ766" s="1" t="b">
        <f t="shared" si="202"/>
        <v>0</v>
      </c>
      <c r="AR766" s="1">
        <v>316480</v>
      </c>
      <c r="AS766" s="1" t="s">
        <v>806</v>
      </c>
      <c r="AT766" s="4" t="str">
        <f t="shared" si="204"/>
        <v>N</v>
      </c>
      <c r="AU766" s="4" t="str">
        <f t="shared" si="205"/>
        <v>N</v>
      </c>
      <c r="AV766" s="4" t="str">
        <f t="shared" si="206"/>
        <v>N</v>
      </c>
      <c r="AW766" s="4" t="str">
        <f t="shared" si="207"/>
        <v>S</v>
      </c>
      <c r="AX766" s="4" t="str">
        <f t="shared" si="208"/>
        <v>N</v>
      </c>
      <c r="AY766" s="4" t="str">
        <f t="shared" si="209"/>
        <v>Risco Alto</v>
      </c>
    </row>
    <row r="767" spans="1:51" ht="16.5" x14ac:dyDescent="0.3">
      <c r="A767" s="1" t="s">
        <v>2616</v>
      </c>
      <c r="B767" s="1" t="s">
        <v>807</v>
      </c>
      <c r="C767">
        <v>18</v>
      </c>
      <c r="D767" s="5">
        <v>2131</v>
      </c>
      <c r="E767" s="6">
        <f t="shared" si="196"/>
        <v>0.84467386203660244</v>
      </c>
      <c r="F767" s="7">
        <v>89.47</v>
      </c>
      <c r="G767" s="7">
        <v>94.74</v>
      </c>
      <c r="H767" s="7">
        <v>63.16</v>
      </c>
      <c r="I767" s="7">
        <v>94.74</v>
      </c>
      <c r="J767" s="7">
        <v>73.680000000000007</v>
      </c>
      <c r="K767" s="7">
        <v>94.74</v>
      </c>
      <c r="L767" s="7">
        <v>73.680000000000007</v>
      </c>
      <c r="M767" s="7">
        <v>78.95</v>
      </c>
      <c r="N767" s="1">
        <v>63.16</v>
      </c>
      <c r="O767" s="7">
        <v>47.37</v>
      </c>
      <c r="P767" s="7">
        <v>63.16</v>
      </c>
      <c r="Q767" s="12">
        <f t="shared" si="203"/>
        <v>1</v>
      </c>
      <c r="R767" s="7">
        <f t="shared" si="197"/>
        <v>9.0909090909090917</v>
      </c>
      <c r="S767" s="1" t="b">
        <f t="shared" si="198"/>
        <v>1</v>
      </c>
      <c r="T767" s="1">
        <v>316490</v>
      </c>
      <c r="U767" s="1" t="s">
        <v>807</v>
      </c>
      <c r="V767" s="1">
        <v>16</v>
      </c>
      <c r="W767" s="1">
        <v>15</v>
      </c>
      <c r="X767" s="1">
        <v>18</v>
      </c>
      <c r="Y767" s="1">
        <v>15</v>
      </c>
      <c r="Z767" s="1">
        <v>18</v>
      </c>
      <c r="AA767" s="1">
        <v>15</v>
      </c>
      <c r="AB767" s="7">
        <f t="shared" si="210"/>
        <v>6.25</v>
      </c>
      <c r="AC767" s="7">
        <f t="shared" si="211"/>
        <v>16.666666666666664</v>
      </c>
      <c r="AD767" s="7">
        <f t="shared" si="199"/>
        <v>16.666666666666664</v>
      </c>
      <c r="AE767" s="1" t="b">
        <f t="shared" si="212"/>
        <v>0</v>
      </c>
      <c r="AF767" s="1">
        <v>316490</v>
      </c>
      <c r="AG767" s="1" t="s">
        <v>807</v>
      </c>
      <c r="AH767" s="1">
        <v>17</v>
      </c>
      <c r="AI767" s="1">
        <v>17</v>
      </c>
      <c r="AJ767" s="7">
        <f t="shared" si="200"/>
        <v>0</v>
      </c>
      <c r="AK767" s="1" t="b">
        <f t="shared" si="213"/>
        <v>0</v>
      </c>
      <c r="AL767" s="1">
        <v>316490</v>
      </c>
      <c r="AM767" s="1" t="s">
        <v>807</v>
      </c>
      <c r="AN767" s="1">
        <v>18</v>
      </c>
      <c r="AO767" s="1">
        <v>17</v>
      </c>
      <c r="AP767" s="7">
        <f t="shared" si="201"/>
        <v>5.5555555555555554</v>
      </c>
      <c r="AQ767" s="1" t="b">
        <f t="shared" si="202"/>
        <v>0</v>
      </c>
      <c r="AR767" s="1">
        <v>316490</v>
      </c>
      <c r="AS767" s="1" t="s">
        <v>807</v>
      </c>
      <c r="AT767" s="4" t="str">
        <f t="shared" si="204"/>
        <v>N</v>
      </c>
      <c r="AU767" s="4" t="str">
        <f t="shared" si="205"/>
        <v>N</v>
      </c>
      <c r="AV767" s="4" t="str">
        <f t="shared" si="206"/>
        <v>N</v>
      </c>
      <c r="AW767" s="4" t="str">
        <f t="shared" si="207"/>
        <v>S</v>
      </c>
      <c r="AX767" s="4" t="str">
        <f t="shared" si="208"/>
        <v>N</v>
      </c>
      <c r="AY767" s="4" t="str">
        <f t="shared" si="209"/>
        <v>Risco Alto</v>
      </c>
    </row>
    <row r="768" spans="1:51" ht="16.5" x14ac:dyDescent="0.3">
      <c r="A768" s="1" t="s">
        <v>2618</v>
      </c>
      <c r="B768" s="1" t="s">
        <v>808</v>
      </c>
      <c r="C768">
        <v>76</v>
      </c>
      <c r="D768" s="5">
        <v>6724</v>
      </c>
      <c r="E768" s="6">
        <f t="shared" si="196"/>
        <v>1.1302795954788816</v>
      </c>
      <c r="F768" s="7">
        <v>118.18</v>
      </c>
      <c r="G768" s="7">
        <v>136.36000000000001</v>
      </c>
      <c r="H768" s="7">
        <v>115.91</v>
      </c>
      <c r="I768" s="7">
        <v>134.09</v>
      </c>
      <c r="J768" s="7">
        <v>127.27</v>
      </c>
      <c r="K768" s="7">
        <v>152.27000000000001</v>
      </c>
      <c r="L768" s="7">
        <v>127.27</v>
      </c>
      <c r="M768" s="7">
        <v>129.55000000000001</v>
      </c>
      <c r="N768" s="1">
        <v>97.73</v>
      </c>
      <c r="O768" s="7">
        <v>125</v>
      </c>
      <c r="P768" s="7">
        <v>95.45</v>
      </c>
      <c r="Q768" s="12">
        <f t="shared" si="203"/>
        <v>11</v>
      </c>
      <c r="R768" s="7">
        <f t="shared" si="197"/>
        <v>100</v>
      </c>
      <c r="S768" s="1" t="b">
        <f t="shared" si="198"/>
        <v>1</v>
      </c>
      <c r="T768" s="1">
        <v>316520</v>
      </c>
      <c r="U768" s="1" t="s">
        <v>808</v>
      </c>
      <c r="V768" s="1">
        <v>80</v>
      </c>
      <c r="W768" s="1">
        <v>71</v>
      </c>
      <c r="X768" s="1">
        <v>86</v>
      </c>
      <c r="Y768" s="1">
        <v>75</v>
      </c>
      <c r="Z768" s="1">
        <v>86</v>
      </c>
      <c r="AA768" s="1">
        <v>75</v>
      </c>
      <c r="AB768" s="7">
        <f t="shared" si="210"/>
        <v>11.25</v>
      </c>
      <c r="AC768" s="7">
        <f t="shared" si="211"/>
        <v>12.790697674418606</v>
      </c>
      <c r="AD768" s="7">
        <f t="shared" si="199"/>
        <v>12.790697674418606</v>
      </c>
      <c r="AE768" s="1" t="b">
        <f t="shared" si="212"/>
        <v>0</v>
      </c>
      <c r="AF768" s="1">
        <v>316520</v>
      </c>
      <c r="AG768" s="1" t="s">
        <v>808</v>
      </c>
      <c r="AH768" s="1">
        <v>87</v>
      </c>
      <c r="AI768" s="1">
        <v>67</v>
      </c>
      <c r="AJ768" s="7">
        <f t="shared" si="200"/>
        <v>22.988505747126435</v>
      </c>
      <c r="AK768" s="1" t="b">
        <f t="shared" si="213"/>
        <v>0</v>
      </c>
      <c r="AL768" s="1">
        <v>316520</v>
      </c>
      <c r="AM768" s="1" t="s">
        <v>808</v>
      </c>
      <c r="AN768" s="1">
        <v>85</v>
      </c>
      <c r="AO768" s="1">
        <v>68</v>
      </c>
      <c r="AP768" s="7">
        <f t="shared" si="201"/>
        <v>20</v>
      </c>
      <c r="AQ768" s="1" t="b">
        <f t="shared" si="202"/>
        <v>0</v>
      </c>
      <c r="AR768" s="1">
        <v>316520</v>
      </c>
      <c r="AS768" s="1" t="s">
        <v>808</v>
      </c>
      <c r="AT768" s="4" t="str">
        <f t="shared" si="204"/>
        <v>S</v>
      </c>
      <c r="AU768" s="4" t="str">
        <f t="shared" si="205"/>
        <v>N</v>
      </c>
      <c r="AV768" s="4" t="str">
        <f t="shared" si="206"/>
        <v>N</v>
      </c>
      <c r="AW768" s="4" t="str">
        <f t="shared" si="207"/>
        <v>N</v>
      </c>
      <c r="AX768" s="4" t="str">
        <f t="shared" si="208"/>
        <v>N</v>
      </c>
      <c r="AY768" s="4" t="str">
        <f t="shared" si="209"/>
        <v>Risco muito baixo</v>
      </c>
    </row>
    <row r="769" spans="1:51" ht="16.5" x14ac:dyDescent="0.3">
      <c r="A769" s="1" t="s">
        <v>2214</v>
      </c>
      <c r="B769" s="1" t="s">
        <v>809</v>
      </c>
      <c r="C769">
        <v>90</v>
      </c>
      <c r="D769" s="5">
        <v>10609</v>
      </c>
      <c r="E769" s="6">
        <f t="shared" si="196"/>
        <v>0.84833631822037892</v>
      </c>
      <c r="F769" s="7">
        <v>119.48</v>
      </c>
      <c r="G769" s="7">
        <v>90.91</v>
      </c>
      <c r="H769" s="7">
        <v>98.7</v>
      </c>
      <c r="I769" s="7">
        <v>92.21</v>
      </c>
      <c r="J769" s="7">
        <v>81.819999999999993</v>
      </c>
      <c r="K769" s="7">
        <v>92.21</v>
      </c>
      <c r="L769" s="7">
        <v>81.819999999999993</v>
      </c>
      <c r="M769" s="7">
        <v>81.819999999999993</v>
      </c>
      <c r="N769" s="1">
        <v>107.79</v>
      </c>
      <c r="O769" s="7">
        <v>103.9</v>
      </c>
      <c r="P769" s="7">
        <v>96.1</v>
      </c>
      <c r="Q769" s="12">
        <f t="shared" si="203"/>
        <v>6</v>
      </c>
      <c r="R769" s="7">
        <f t="shared" si="197"/>
        <v>54.54545454545454</v>
      </c>
      <c r="S769" s="1" t="b">
        <f t="shared" si="198"/>
        <v>1</v>
      </c>
      <c r="T769" s="1">
        <v>316500</v>
      </c>
      <c r="U769" s="1" t="s">
        <v>809</v>
      </c>
      <c r="V769" s="1">
        <v>125</v>
      </c>
      <c r="W769" s="1">
        <v>129</v>
      </c>
      <c r="X769" s="1">
        <v>127</v>
      </c>
      <c r="Y769" s="1">
        <v>132</v>
      </c>
      <c r="Z769" s="1">
        <v>127</v>
      </c>
      <c r="AA769" s="1">
        <v>132</v>
      </c>
      <c r="AB769" s="7">
        <f t="shared" si="210"/>
        <v>-3.2</v>
      </c>
      <c r="AC769" s="7">
        <f t="shared" si="211"/>
        <v>-3.9370078740157481</v>
      </c>
      <c r="AD769" s="7">
        <f t="shared" si="199"/>
        <v>-3.9370078740157481</v>
      </c>
      <c r="AE769" s="1" t="b">
        <f t="shared" si="212"/>
        <v>0</v>
      </c>
      <c r="AF769" s="1">
        <v>316500</v>
      </c>
      <c r="AG769" s="1" t="s">
        <v>809</v>
      </c>
      <c r="AH769" s="1">
        <v>127</v>
      </c>
      <c r="AI769" s="1">
        <v>129</v>
      </c>
      <c r="AJ769" s="7">
        <f t="shared" si="200"/>
        <v>-1.5748031496062991</v>
      </c>
      <c r="AK769" s="1" t="b">
        <f t="shared" si="213"/>
        <v>0</v>
      </c>
      <c r="AL769" s="1">
        <v>316500</v>
      </c>
      <c r="AM769" s="1" t="s">
        <v>809</v>
      </c>
      <c r="AN769" s="1">
        <v>127</v>
      </c>
      <c r="AO769" s="1">
        <v>129</v>
      </c>
      <c r="AP769" s="7">
        <f t="shared" si="201"/>
        <v>-1.5748031496062991</v>
      </c>
      <c r="AQ769" s="1" t="b">
        <f t="shared" si="202"/>
        <v>0</v>
      </c>
      <c r="AR769" s="1">
        <v>316500</v>
      </c>
      <c r="AS769" s="1" t="s">
        <v>809</v>
      </c>
      <c r="AT769" s="4" t="str">
        <f t="shared" si="204"/>
        <v>N</v>
      </c>
      <c r="AU769" s="4" t="str">
        <f t="shared" si="205"/>
        <v>N</v>
      </c>
      <c r="AV769" s="4" t="str">
        <f t="shared" si="206"/>
        <v>N</v>
      </c>
      <c r="AW769" s="4" t="str">
        <f t="shared" si="207"/>
        <v>S</v>
      </c>
      <c r="AX769" s="4" t="str">
        <f t="shared" si="208"/>
        <v>N</v>
      </c>
      <c r="AY769" s="4" t="str">
        <f t="shared" si="209"/>
        <v>Risco Alto</v>
      </c>
    </row>
    <row r="770" spans="1:51" ht="16.5" x14ac:dyDescent="0.3">
      <c r="A770" s="1" t="s">
        <v>1902</v>
      </c>
      <c r="B770" s="1" t="s">
        <v>810</v>
      </c>
      <c r="C770">
        <v>87</v>
      </c>
      <c r="D770" s="5">
        <v>7062</v>
      </c>
      <c r="E770" s="6">
        <f t="shared" si="196"/>
        <v>1.231945624468989</v>
      </c>
      <c r="F770" s="7" t="s">
        <v>62</v>
      </c>
      <c r="G770" s="7">
        <v>83.08</v>
      </c>
      <c r="H770" s="7" t="s">
        <v>62</v>
      </c>
      <c r="I770" s="7">
        <v>86.15</v>
      </c>
      <c r="J770" s="7">
        <v>149.22999999999999</v>
      </c>
      <c r="K770" s="7">
        <v>84.62</v>
      </c>
      <c r="L770" s="7">
        <v>100</v>
      </c>
      <c r="M770" s="7">
        <v>100</v>
      </c>
      <c r="N770" s="1">
        <v>93.85</v>
      </c>
      <c r="O770" s="7">
        <v>98.46</v>
      </c>
      <c r="P770" s="7">
        <v>80</v>
      </c>
      <c r="Q770" s="12">
        <f t="shared" si="203"/>
        <v>4</v>
      </c>
      <c r="R770" s="7">
        <f t="shared" si="197"/>
        <v>36.363636363636367</v>
      </c>
      <c r="S770" s="1" t="b">
        <f t="shared" si="198"/>
        <v>1</v>
      </c>
      <c r="T770" s="1">
        <v>316510</v>
      </c>
      <c r="U770" s="1" t="s">
        <v>810</v>
      </c>
      <c r="V770" s="1">
        <v>80</v>
      </c>
      <c r="W770" s="1">
        <v>90</v>
      </c>
      <c r="X770" s="1">
        <v>81</v>
      </c>
      <c r="Y770" s="1">
        <v>88</v>
      </c>
      <c r="Z770" s="1">
        <v>81</v>
      </c>
      <c r="AA770" s="1">
        <v>88</v>
      </c>
      <c r="AB770" s="7">
        <f t="shared" si="210"/>
        <v>-12.5</v>
      </c>
      <c r="AC770" s="7">
        <f t="shared" si="211"/>
        <v>-8.6419753086419746</v>
      </c>
      <c r="AD770" s="7">
        <f t="shared" si="199"/>
        <v>-8.6419753086419746</v>
      </c>
      <c r="AE770" s="1" t="b">
        <f t="shared" si="212"/>
        <v>0</v>
      </c>
      <c r="AF770" s="1">
        <v>316510</v>
      </c>
      <c r="AG770" s="1" t="s">
        <v>810</v>
      </c>
      <c r="AH770" s="1">
        <v>81</v>
      </c>
      <c r="AI770" s="1">
        <v>82</v>
      </c>
      <c r="AJ770" s="7">
        <f t="shared" si="200"/>
        <v>-1.2345679012345678</v>
      </c>
      <c r="AK770" s="1" t="b">
        <f t="shared" si="213"/>
        <v>0</v>
      </c>
      <c r="AL770" s="1">
        <v>316510</v>
      </c>
      <c r="AM770" s="1" t="s">
        <v>810</v>
      </c>
      <c r="AN770" s="1">
        <v>81</v>
      </c>
      <c r="AO770" s="1">
        <v>81</v>
      </c>
      <c r="AP770" s="7">
        <f t="shared" si="201"/>
        <v>0</v>
      </c>
      <c r="AQ770" s="1" t="b">
        <f t="shared" si="202"/>
        <v>0</v>
      </c>
      <c r="AR770" s="1">
        <v>316510</v>
      </c>
      <c r="AS770" s="1" t="s">
        <v>810</v>
      </c>
      <c r="AT770" s="4" t="str">
        <f t="shared" si="204"/>
        <v>N</v>
      </c>
      <c r="AU770" s="4" t="str">
        <f t="shared" si="205"/>
        <v>N</v>
      </c>
      <c r="AV770" s="4" t="str">
        <f t="shared" si="206"/>
        <v>N</v>
      </c>
      <c r="AW770" s="4" t="str">
        <f t="shared" si="207"/>
        <v>S</v>
      </c>
      <c r="AX770" s="4" t="str">
        <f t="shared" si="208"/>
        <v>N</v>
      </c>
      <c r="AY770" s="4" t="str">
        <f t="shared" si="209"/>
        <v>Risco Alto</v>
      </c>
    </row>
    <row r="771" spans="1:51" ht="16.5" x14ac:dyDescent="0.3">
      <c r="A771" s="1" t="s">
        <v>2216</v>
      </c>
      <c r="B771" s="1" t="s">
        <v>811</v>
      </c>
      <c r="C771">
        <v>84</v>
      </c>
      <c r="D771" s="5">
        <v>7136</v>
      </c>
      <c r="E771" s="6">
        <f t="shared" si="196"/>
        <v>1.1771300448430493</v>
      </c>
      <c r="F771" s="7">
        <v>81.97</v>
      </c>
      <c r="G771" s="7">
        <v>80.33</v>
      </c>
      <c r="H771" s="7">
        <v>67.209999999999994</v>
      </c>
      <c r="I771" s="7">
        <v>80.33</v>
      </c>
      <c r="J771" s="7">
        <v>70.489999999999995</v>
      </c>
      <c r="K771" s="7">
        <v>78.69</v>
      </c>
      <c r="L771" s="7">
        <v>70.489999999999995</v>
      </c>
      <c r="M771" s="7">
        <v>72.13</v>
      </c>
      <c r="N771" s="1">
        <v>96.72</v>
      </c>
      <c r="O771" s="7">
        <v>65.569999999999993</v>
      </c>
      <c r="P771" s="7">
        <v>70.489999999999995</v>
      </c>
      <c r="Q771" s="12">
        <f t="shared" si="203"/>
        <v>1</v>
      </c>
      <c r="R771" s="7">
        <f t="shared" si="197"/>
        <v>9.0909090909090917</v>
      </c>
      <c r="S771" s="1" t="b">
        <f t="shared" si="198"/>
        <v>1</v>
      </c>
      <c r="T771" s="1">
        <v>316530</v>
      </c>
      <c r="U771" s="1" t="s">
        <v>811</v>
      </c>
      <c r="V771" s="1">
        <v>73</v>
      </c>
      <c r="W771" s="1">
        <v>77</v>
      </c>
      <c r="X771" s="1">
        <v>74</v>
      </c>
      <c r="Y771" s="1">
        <v>84</v>
      </c>
      <c r="Z771" s="1">
        <v>74</v>
      </c>
      <c r="AA771" s="1">
        <v>84</v>
      </c>
      <c r="AB771" s="7">
        <f t="shared" si="210"/>
        <v>-5.4794520547945202</v>
      </c>
      <c r="AC771" s="7">
        <f t="shared" si="211"/>
        <v>-13.513513513513514</v>
      </c>
      <c r="AD771" s="7">
        <f t="shared" si="199"/>
        <v>-13.513513513513514</v>
      </c>
      <c r="AE771" s="1" t="b">
        <f t="shared" si="212"/>
        <v>0</v>
      </c>
      <c r="AF771" s="1">
        <v>316530</v>
      </c>
      <c r="AG771" s="1" t="s">
        <v>811</v>
      </c>
      <c r="AH771" s="1">
        <v>83</v>
      </c>
      <c r="AI771" s="1">
        <v>74</v>
      </c>
      <c r="AJ771" s="7">
        <f t="shared" si="200"/>
        <v>10.843373493975903</v>
      </c>
      <c r="AK771" s="1" t="b">
        <f t="shared" si="213"/>
        <v>0</v>
      </c>
      <c r="AL771" s="1">
        <v>316530</v>
      </c>
      <c r="AM771" s="1" t="s">
        <v>811</v>
      </c>
      <c r="AN771" s="1">
        <v>85</v>
      </c>
      <c r="AO771" s="1">
        <v>67</v>
      </c>
      <c r="AP771" s="7">
        <f t="shared" si="201"/>
        <v>21.176470588235293</v>
      </c>
      <c r="AQ771" s="1" t="b">
        <f t="shared" si="202"/>
        <v>0</v>
      </c>
      <c r="AR771" s="1">
        <v>316530</v>
      </c>
      <c r="AS771" s="1" t="s">
        <v>811</v>
      </c>
      <c r="AT771" s="4" t="str">
        <f t="shared" si="204"/>
        <v>N</v>
      </c>
      <c r="AU771" s="4" t="str">
        <f t="shared" si="205"/>
        <v>N</v>
      </c>
      <c r="AV771" s="4" t="str">
        <f t="shared" si="206"/>
        <v>N</v>
      </c>
      <c r="AW771" s="4" t="str">
        <f t="shared" si="207"/>
        <v>S</v>
      </c>
      <c r="AX771" s="4" t="str">
        <f t="shared" si="208"/>
        <v>N</v>
      </c>
      <c r="AY771" s="4" t="str">
        <f t="shared" si="209"/>
        <v>Risco Alto</v>
      </c>
    </row>
    <row r="772" spans="1:51" ht="16.5" x14ac:dyDescent="0.3">
      <c r="A772" s="1" t="s">
        <v>2163</v>
      </c>
      <c r="B772" s="1" t="s">
        <v>812</v>
      </c>
      <c r="C772">
        <v>69</v>
      </c>
      <c r="D772" s="5">
        <v>6360</v>
      </c>
      <c r="E772" s="6">
        <f t="shared" si="196"/>
        <v>1.0849056603773584</v>
      </c>
      <c r="F772" s="7">
        <v>73.58</v>
      </c>
      <c r="G772" s="7">
        <v>77.36</v>
      </c>
      <c r="H772" s="7">
        <v>30.19</v>
      </c>
      <c r="I772" s="7">
        <v>77.36</v>
      </c>
      <c r="J772" s="7">
        <v>69.81</v>
      </c>
      <c r="K772" s="7">
        <v>79.25</v>
      </c>
      <c r="L772" s="7">
        <v>69.81</v>
      </c>
      <c r="M772" s="7">
        <v>69.81</v>
      </c>
      <c r="N772" s="1">
        <v>83.02</v>
      </c>
      <c r="O772" s="7">
        <v>56.6</v>
      </c>
      <c r="P772" s="7">
        <v>84.91</v>
      </c>
      <c r="Q772" s="12">
        <f t="shared" si="203"/>
        <v>0</v>
      </c>
      <c r="R772" s="7">
        <f t="shared" si="197"/>
        <v>0</v>
      </c>
      <c r="S772" s="1" t="b">
        <f t="shared" si="198"/>
        <v>1</v>
      </c>
      <c r="T772" s="1">
        <v>316540</v>
      </c>
      <c r="U772" s="1" t="s">
        <v>812</v>
      </c>
      <c r="V772" s="1">
        <v>85</v>
      </c>
      <c r="W772" s="1">
        <v>77</v>
      </c>
      <c r="X772" s="1">
        <v>87</v>
      </c>
      <c r="Y772" s="1">
        <v>79</v>
      </c>
      <c r="Z772" s="1">
        <v>87</v>
      </c>
      <c r="AA772" s="1">
        <v>79</v>
      </c>
      <c r="AB772" s="7">
        <f t="shared" si="210"/>
        <v>9.4117647058823533</v>
      </c>
      <c r="AC772" s="7">
        <f t="shared" si="211"/>
        <v>9.1954022988505741</v>
      </c>
      <c r="AD772" s="7">
        <f t="shared" si="199"/>
        <v>9.1954022988505741</v>
      </c>
      <c r="AE772" s="1" t="b">
        <f t="shared" si="212"/>
        <v>0</v>
      </c>
      <c r="AF772" s="1">
        <v>316540</v>
      </c>
      <c r="AG772" s="1" t="s">
        <v>812</v>
      </c>
      <c r="AH772" s="1">
        <v>86</v>
      </c>
      <c r="AI772" s="1">
        <v>71</v>
      </c>
      <c r="AJ772" s="7">
        <f t="shared" si="200"/>
        <v>17.441860465116278</v>
      </c>
      <c r="AK772" s="1" t="b">
        <f t="shared" si="213"/>
        <v>0</v>
      </c>
      <c r="AL772" s="1">
        <v>316540</v>
      </c>
      <c r="AM772" s="1" t="s">
        <v>812</v>
      </c>
      <c r="AN772" s="1">
        <v>87</v>
      </c>
      <c r="AO772" s="1">
        <v>69</v>
      </c>
      <c r="AP772" s="7">
        <f t="shared" si="201"/>
        <v>20.689655172413794</v>
      </c>
      <c r="AQ772" s="1" t="b">
        <f t="shared" si="202"/>
        <v>0</v>
      </c>
      <c r="AR772" s="1">
        <v>316540</v>
      </c>
      <c r="AS772" s="1" t="s">
        <v>812</v>
      </c>
      <c r="AT772" s="4" t="str">
        <f t="shared" si="204"/>
        <v>N</v>
      </c>
      <c r="AU772" s="4" t="str">
        <f t="shared" si="205"/>
        <v>N</v>
      </c>
      <c r="AV772" s="4" t="str">
        <f t="shared" si="206"/>
        <v>N</v>
      </c>
      <c r="AW772" s="4" t="str">
        <f t="shared" si="207"/>
        <v>S</v>
      </c>
      <c r="AX772" s="4" t="str">
        <f t="shared" si="208"/>
        <v>N</v>
      </c>
      <c r="AY772" s="4" t="str">
        <f t="shared" si="209"/>
        <v>Risco Alto</v>
      </c>
    </row>
    <row r="773" spans="1:51" ht="16.5" x14ac:dyDescent="0.3">
      <c r="A773" s="1" t="s">
        <v>1442</v>
      </c>
      <c r="B773" s="1" t="s">
        <v>813</v>
      </c>
      <c r="C773">
        <v>79</v>
      </c>
      <c r="D773" s="5">
        <v>5718</v>
      </c>
      <c r="E773" s="6">
        <f t="shared" ref="E773:E836" si="214">C773/D773*100</f>
        <v>1.3816019587268276</v>
      </c>
      <c r="F773" s="7">
        <v>28.07</v>
      </c>
      <c r="G773" s="7">
        <v>87.72</v>
      </c>
      <c r="H773" s="7" t="s">
        <v>62</v>
      </c>
      <c r="I773" s="7">
        <v>87.72</v>
      </c>
      <c r="J773" s="7">
        <v>89.47</v>
      </c>
      <c r="K773" s="7">
        <v>87.72</v>
      </c>
      <c r="L773" s="7">
        <v>89.47</v>
      </c>
      <c r="M773" s="7">
        <v>91.23</v>
      </c>
      <c r="N773" s="1">
        <v>96.49</v>
      </c>
      <c r="O773" s="7">
        <v>108.77</v>
      </c>
      <c r="P773" s="7">
        <v>80.7</v>
      </c>
      <c r="Q773" s="12">
        <f t="shared" si="203"/>
        <v>2</v>
      </c>
      <c r="R773" s="7">
        <f t="shared" ref="R773:R836" si="215">Q773/11*100</f>
        <v>18.181818181818183</v>
      </c>
      <c r="S773" s="1" t="b">
        <f t="shared" ref="S773:S836" si="216">U773=B773</f>
        <v>1</v>
      </c>
      <c r="T773" s="1">
        <v>316550</v>
      </c>
      <c r="U773" s="1" t="s">
        <v>813</v>
      </c>
      <c r="V773" s="1">
        <v>94</v>
      </c>
      <c r="W773" s="1">
        <v>101</v>
      </c>
      <c r="X773" s="1">
        <v>96</v>
      </c>
      <c r="Y773" s="1">
        <v>100</v>
      </c>
      <c r="Z773" s="1">
        <v>96</v>
      </c>
      <c r="AA773" s="1">
        <v>100</v>
      </c>
      <c r="AB773" s="7">
        <f t="shared" si="210"/>
        <v>-7.4468085106382977</v>
      </c>
      <c r="AC773" s="7">
        <f t="shared" si="211"/>
        <v>-4.1666666666666661</v>
      </c>
      <c r="AD773" s="7">
        <f t="shared" ref="AD773:AD836" si="217">(Z773-AA773)/Z773*100</f>
        <v>-4.1666666666666661</v>
      </c>
      <c r="AE773" s="1" t="b">
        <f t="shared" si="212"/>
        <v>0</v>
      </c>
      <c r="AF773" s="1">
        <v>316550</v>
      </c>
      <c r="AG773" s="1" t="s">
        <v>813</v>
      </c>
      <c r="AH773" s="1">
        <v>89</v>
      </c>
      <c r="AI773" s="1">
        <v>88</v>
      </c>
      <c r="AJ773" s="7">
        <f t="shared" ref="AJ773:AJ836" si="218">(AH773-AI773)/AH773*100</f>
        <v>1.1235955056179776</v>
      </c>
      <c r="AK773" s="1" t="b">
        <f t="shared" si="213"/>
        <v>0</v>
      </c>
      <c r="AL773" s="1">
        <v>316550</v>
      </c>
      <c r="AM773" s="1" t="s">
        <v>813</v>
      </c>
      <c r="AN773" s="1">
        <v>93</v>
      </c>
      <c r="AO773" s="1">
        <v>88</v>
      </c>
      <c r="AP773" s="7">
        <f t="shared" ref="AP773:AP836" si="219">(AN773-AO773)/AN773*100</f>
        <v>5.376344086021505</v>
      </c>
      <c r="AQ773" s="1" t="b">
        <f t="shared" ref="AQ773:AQ836" si="220">AR773=A773</f>
        <v>0</v>
      </c>
      <c r="AR773" s="1">
        <v>316550</v>
      </c>
      <c r="AS773" s="1" t="s">
        <v>813</v>
      </c>
      <c r="AT773" s="4" t="str">
        <f t="shared" si="204"/>
        <v>N</v>
      </c>
      <c r="AU773" s="4" t="str">
        <f t="shared" si="205"/>
        <v>N</v>
      </c>
      <c r="AV773" s="4" t="str">
        <f t="shared" si="206"/>
        <v>N</v>
      </c>
      <c r="AW773" s="4" t="str">
        <f t="shared" si="207"/>
        <v>S</v>
      </c>
      <c r="AX773" s="4" t="str">
        <f t="shared" si="208"/>
        <v>N</v>
      </c>
      <c r="AY773" s="4" t="str">
        <f t="shared" si="209"/>
        <v>Risco Alto</v>
      </c>
    </row>
    <row r="774" spans="1:51" ht="16.5" x14ac:dyDescent="0.3">
      <c r="A774" s="1" t="s">
        <v>1095</v>
      </c>
      <c r="B774" s="1" t="s">
        <v>814</v>
      </c>
      <c r="C774">
        <v>527</v>
      </c>
      <c r="D774" s="5">
        <v>27104</v>
      </c>
      <c r="E774" s="6">
        <f t="shared" si="214"/>
        <v>1.9443624557260921</v>
      </c>
      <c r="F774" s="7">
        <v>57.14</v>
      </c>
      <c r="G774" s="7">
        <v>72.95</v>
      </c>
      <c r="H774" s="7">
        <v>45.59</v>
      </c>
      <c r="I774" s="7">
        <v>96.66</v>
      </c>
      <c r="J774" s="7">
        <v>92.71</v>
      </c>
      <c r="K774" s="7">
        <v>94.22</v>
      </c>
      <c r="L774" s="7">
        <v>92.71</v>
      </c>
      <c r="M774" s="7">
        <v>93.01</v>
      </c>
      <c r="N774" s="1">
        <v>124.01</v>
      </c>
      <c r="O774" s="7">
        <v>93.31</v>
      </c>
      <c r="P774" s="7">
        <v>110.64</v>
      </c>
      <c r="Q774" s="12">
        <f t="shared" ref="Q774:Q837" si="221">COUNTIF(F774:G774,"&gt;=90")+COUNTIF(H774:P774,"&gt;=95")</f>
        <v>3</v>
      </c>
      <c r="R774" s="7">
        <f t="shared" si="215"/>
        <v>27.27272727272727</v>
      </c>
      <c r="S774" s="1" t="b">
        <f t="shared" si="216"/>
        <v>1</v>
      </c>
      <c r="T774" s="1">
        <v>316553</v>
      </c>
      <c r="U774" s="1" t="s">
        <v>814</v>
      </c>
      <c r="V774" s="1">
        <v>501</v>
      </c>
      <c r="W774" s="1">
        <v>559</v>
      </c>
      <c r="X774" s="1">
        <v>508</v>
      </c>
      <c r="Y774" s="1">
        <v>565</v>
      </c>
      <c r="Z774" s="1">
        <v>508</v>
      </c>
      <c r="AA774" s="1">
        <v>565</v>
      </c>
      <c r="AB774" s="7">
        <f t="shared" si="210"/>
        <v>-11.57684630738523</v>
      </c>
      <c r="AC774" s="7">
        <f t="shared" si="211"/>
        <v>-11.220472440944881</v>
      </c>
      <c r="AD774" s="7">
        <f t="shared" si="217"/>
        <v>-11.220472440944881</v>
      </c>
      <c r="AE774" s="1" t="b">
        <f t="shared" si="212"/>
        <v>0</v>
      </c>
      <c r="AF774" s="1">
        <v>316553</v>
      </c>
      <c r="AG774" s="1" t="s">
        <v>814</v>
      </c>
      <c r="AH774" s="1">
        <v>505</v>
      </c>
      <c r="AI774" s="1">
        <v>539</v>
      </c>
      <c r="AJ774" s="7">
        <f t="shared" si="218"/>
        <v>-6.7326732673267333</v>
      </c>
      <c r="AK774" s="1" t="b">
        <f t="shared" si="213"/>
        <v>0</v>
      </c>
      <c r="AL774" s="1">
        <v>316553</v>
      </c>
      <c r="AM774" s="1" t="s">
        <v>814</v>
      </c>
      <c r="AN774" s="1">
        <v>513</v>
      </c>
      <c r="AO774" s="1">
        <v>433</v>
      </c>
      <c r="AP774" s="7">
        <f t="shared" si="219"/>
        <v>15.594541910331383</v>
      </c>
      <c r="AQ774" s="1" t="b">
        <f t="shared" si="220"/>
        <v>0</v>
      </c>
      <c r="AR774" s="1">
        <v>316553</v>
      </c>
      <c r="AS774" s="1" t="s">
        <v>814</v>
      </c>
      <c r="AT774" s="4" t="str">
        <f t="shared" ref="AT774:AT837" si="222">IF(R774=100,"S","N")</f>
        <v>N</v>
      </c>
      <c r="AU774" s="4" t="str">
        <f t="shared" ref="AU774:AU837" si="223">IF(AND(R774&gt;=75,R774&lt;100,COUNTIF(L774:N774,"&gt;=95")=3)=TRUE,"S","N")</f>
        <v>N</v>
      </c>
      <c r="AV774" s="4" t="str">
        <f t="shared" ref="AV774:AV837" si="224">IF(AND(R774&gt;=75,R774&lt;100,COUNTIF(L774:N774,"&gt;=95")&lt;3)=TRUE,"S","N")</f>
        <v>N</v>
      </c>
      <c r="AW774" s="4" t="str">
        <f t="shared" ref="AW774:AW837" si="225">IF(OR(AND(D774&gt;=100000,OR(AB774&gt;=10,AC774&gt;=10,AD774&gt;=10,AJ774&gt;=10,AP774&gt;=10)=FALSE,R774&lt;75),AND(D774&lt;100000,R774&lt;75))=TRUE,"S","N")</f>
        <v>S</v>
      </c>
      <c r="AX774" s="4" t="str">
        <f t="shared" ref="AX774:AX837" si="226">IF(AND(D774&gt;=100000,OR(AB774&gt;=10,AC774&gt;=10,AD774&gt;=10,AJ774&gt;=10,AP774&gt;=10)=TRUE,R774&lt;75)=TRUE,"S","N")</f>
        <v>N</v>
      </c>
      <c r="AY774" s="4" t="str">
        <f t="shared" ref="AY774:AY837" si="227">IF(AT774="S",AT$3,IF(AU774="S",AU$3,IF(AV774="S",AV$3,IF(AW774="S",AW$3,IF(AX774="S",AX$3)))))</f>
        <v>Risco Alto</v>
      </c>
    </row>
    <row r="775" spans="1:51" ht="16.5" x14ac:dyDescent="0.3">
      <c r="A775" s="1" t="s">
        <v>2063</v>
      </c>
      <c r="B775" s="1" t="s">
        <v>815</v>
      </c>
      <c r="C775">
        <v>18</v>
      </c>
      <c r="D775" s="5">
        <v>2799</v>
      </c>
      <c r="E775" s="6">
        <f t="shared" si="214"/>
        <v>0.64308681672025725</v>
      </c>
      <c r="F775" s="7">
        <v>115.38</v>
      </c>
      <c r="G775" s="7">
        <v>53.85</v>
      </c>
      <c r="H775" s="7">
        <v>46.15</v>
      </c>
      <c r="I775" s="7">
        <v>69.23</v>
      </c>
      <c r="J775" s="7">
        <v>53.85</v>
      </c>
      <c r="K775" s="7">
        <v>76.92</v>
      </c>
      <c r="L775" s="7">
        <v>53.85</v>
      </c>
      <c r="M775" s="7">
        <v>53.85</v>
      </c>
      <c r="N775" s="1">
        <v>92.31</v>
      </c>
      <c r="O775" s="7">
        <v>46.15</v>
      </c>
      <c r="P775" s="7">
        <v>115.38</v>
      </c>
      <c r="Q775" s="12">
        <f t="shared" si="221"/>
        <v>2</v>
      </c>
      <c r="R775" s="7">
        <f t="shared" si="215"/>
        <v>18.181818181818183</v>
      </c>
      <c r="S775" s="1" t="b">
        <f t="shared" si="216"/>
        <v>1</v>
      </c>
      <c r="T775" s="1">
        <v>316556</v>
      </c>
      <c r="U775" s="1" t="s">
        <v>815</v>
      </c>
      <c r="V775" s="1">
        <v>19</v>
      </c>
      <c r="W775" s="1">
        <v>23</v>
      </c>
      <c r="X775" s="1">
        <v>18</v>
      </c>
      <c r="Y775" s="1">
        <v>26</v>
      </c>
      <c r="Z775" s="1">
        <v>18</v>
      </c>
      <c r="AA775" s="1">
        <v>26</v>
      </c>
      <c r="AB775" s="7">
        <f t="shared" si="210"/>
        <v>-21.052631578947366</v>
      </c>
      <c r="AC775" s="7">
        <f t="shared" si="211"/>
        <v>-44.444444444444443</v>
      </c>
      <c r="AD775" s="7">
        <f t="shared" si="217"/>
        <v>-44.444444444444443</v>
      </c>
      <c r="AE775" s="1" t="b">
        <f t="shared" si="212"/>
        <v>0</v>
      </c>
      <c r="AF775" s="1">
        <v>316556</v>
      </c>
      <c r="AG775" s="1" t="s">
        <v>815</v>
      </c>
      <c r="AH775" s="1">
        <v>18</v>
      </c>
      <c r="AI775" s="1">
        <v>20</v>
      </c>
      <c r="AJ775" s="7">
        <f t="shared" si="218"/>
        <v>-11.111111111111111</v>
      </c>
      <c r="AK775" s="1" t="b">
        <f t="shared" si="213"/>
        <v>0</v>
      </c>
      <c r="AL775" s="1">
        <v>316556</v>
      </c>
      <c r="AM775" s="1" t="s">
        <v>815</v>
      </c>
      <c r="AN775" s="1">
        <v>19</v>
      </c>
      <c r="AO775" s="1">
        <v>14</v>
      </c>
      <c r="AP775" s="7">
        <f t="shared" si="219"/>
        <v>26.315789473684209</v>
      </c>
      <c r="AQ775" s="1" t="b">
        <f t="shared" si="220"/>
        <v>0</v>
      </c>
      <c r="AR775" s="1">
        <v>316556</v>
      </c>
      <c r="AS775" s="1" t="s">
        <v>815</v>
      </c>
      <c r="AT775" s="4" t="str">
        <f t="shared" si="222"/>
        <v>N</v>
      </c>
      <c r="AU775" s="4" t="str">
        <f t="shared" si="223"/>
        <v>N</v>
      </c>
      <c r="AV775" s="4" t="str">
        <f t="shared" si="224"/>
        <v>N</v>
      </c>
      <c r="AW775" s="4" t="str">
        <f t="shared" si="225"/>
        <v>S</v>
      </c>
      <c r="AX775" s="4" t="str">
        <f t="shared" si="226"/>
        <v>N</v>
      </c>
      <c r="AY775" s="4" t="str">
        <f t="shared" si="227"/>
        <v>Risco Alto</v>
      </c>
    </row>
    <row r="776" spans="1:51" ht="16.5" x14ac:dyDescent="0.3">
      <c r="A776" s="1" t="s">
        <v>2165</v>
      </c>
      <c r="B776" s="1" t="s">
        <v>816</v>
      </c>
      <c r="C776">
        <v>109</v>
      </c>
      <c r="D776" s="5">
        <v>5233</v>
      </c>
      <c r="E776" s="6">
        <f t="shared" si="214"/>
        <v>2.0829352188037458</v>
      </c>
      <c r="F776" s="7">
        <v>117.24</v>
      </c>
      <c r="G776" s="7">
        <v>79.31</v>
      </c>
      <c r="H776" s="7">
        <v>108.62</v>
      </c>
      <c r="I776" s="7">
        <v>93.1</v>
      </c>
      <c r="J776" s="7">
        <v>81.03</v>
      </c>
      <c r="K776" s="7">
        <v>103.45</v>
      </c>
      <c r="L776" s="7">
        <v>81.03</v>
      </c>
      <c r="M776" s="7">
        <v>105.17</v>
      </c>
      <c r="N776" s="1">
        <v>105.17</v>
      </c>
      <c r="O776" s="7">
        <v>93.1</v>
      </c>
      <c r="P776" s="7">
        <v>87.93</v>
      </c>
      <c r="Q776" s="12">
        <f t="shared" si="221"/>
        <v>5</v>
      </c>
      <c r="R776" s="7">
        <f t="shared" si="215"/>
        <v>45.454545454545453</v>
      </c>
      <c r="S776" s="1" t="b">
        <f t="shared" si="216"/>
        <v>1</v>
      </c>
      <c r="T776" s="1">
        <v>316557</v>
      </c>
      <c r="U776" s="1" t="s">
        <v>816</v>
      </c>
      <c r="V776" s="1">
        <v>108</v>
      </c>
      <c r="W776" s="1">
        <v>114</v>
      </c>
      <c r="X776" s="1">
        <v>114</v>
      </c>
      <c r="Y776" s="1">
        <v>125</v>
      </c>
      <c r="Z776" s="1">
        <v>114</v>
      </c>
      <c r="AA776" s="1">
        <v>124</v>
      </c>
      <c r="AB776" s="7">
        <f t="shared" si="210"/>
        <v>-5.5555555555555554</v>
      </c>
      <c r="AC776" s="7">
        <f t="shared" si="211"/>
        <v>-9.6491228070175428</v>
      </c>
      <c r="AD776" s="7">
        <f t="shared" si="217"/>
        <v>-8.7719298245614024</v>
      </c>
      <c r="AE776" s="1" t="b">
        <f t="shared" si="212"/>
        <v>0</v>
      </c>
      <c r="AF776" s="1">
        <v>316557</v>
      </c>
      <c r="AG776" s="1" t="s">
        <v>816</v>
      </c>
      <c r="AH776" s="1">
        <v>114</v>
      </c>
      <c r="AI776" s="1">
        <v>112</v>
      </c>
      <c r="AJ776" s="7">
        <f t="shared" si="218"/>
        <v>1.7543859649122806</v>
      </c>
      <c r="AK776" s="1" t="b">
        <f t="shared" si="213"/>
        <v>0</v>
      </c>
      <c r="AL776" s="1">
        <v>316557</v>
      </c>
      <c r="AM776" s="1" t="s">
        <v>816</v>
      </c>
      <c r="AN776" s="1">
        <v>115</v>
      </c>
      <c r="AO776" s="1">
        <v>103</v>
      </c>
      <c r="AP776" s="7">
        <f t="shared" si="219"/>
        <v>10.434782608695652</v>
      </c>
      <c r="AQ776" s="1" t="b">
        <f t="shared" si="220"/>
        <v>0</v>
      </c>
      <c r="AR776" s="1">
        <v>316557</v>
      </c>
      <c r="AS776" s="1" t="s">
        <v>816</v>
      </c>
      <c r="AT776" s="4" t="str">
        <f t="shared" si="222"/>
        <v>N</v>
      </c>
      <c r="AU776" s="4" t="str">
        <f t="shared" si="223"/>
        <v>N</v>
      </c>
      <c r="AV776" s="4" t="str">
        <f t="shared" si="224"/>
        <v>N</v>
      </c>
      <c r="AW776" s="4" t="str">
        <f t="shared" si="225"/>
        <v>S</v>
      </c>
      <c r="AX776" s="4" t="str">
        <f t="shared" si="226"/>
        <v>N</v>
      </c>
      <c r="AY776" s="4" t="str">
        <f t="shared" si="227"/>
        <v>Risco Alto</v>
      </c>
    </row>
    <row r="777" spans="1:51" ht="16.5" x14ac:dyDescent="0.3">
      <c r="A777" s="1" t="s">
        <v>1647</v>
      </c>
      <c r="B777" s="1" t="s">
        <v>817</v>
      </c>
      <c r="C777">
        <v>28</v>
      </c>
      <c r="D777" s="5">
        <v>1987</v>
      </c>
      <c r="E777" s="6">
        <f t="shared" si="214"/>
        <v>1.4091595369904377</v>
      </c>
      <c r="F777" s="7">
        <v>43.48</v>
      </c>
      <c r="G777" s="7">
        <v>100</v>
      </c>
      <c r="H777" s="7">
        <v>26.09</v>
      </c>
      <c r="I777" s="7">
        <v>100</v>
      </c>
      <c r="J777" s="7">
        <v>91.3</v>
      </c>
      <c r="K777" s="7">
        <v>104.35</v>
      </c>
      <c r="L777" s="7">
        <v>91.3</v>
      </c>
      <c r="M777" s="7">
        <v>91.3</v>
      </c>
      <c r="N777" s="1">
        <v>95.65</v>
      </c>
      <c r="O777" s="7">
        <v>82.61</v>
      </c>
      <c r="P777" s="7">
        <v>91.3</v>
      </c>
      <c r="Q777" s="12">
        <f t="shared" si="221"/>
        <v>4</v>
      </c>
      <c r="R777" s="7">
        <f t="shared" si="215"/>
        <v>36.363636363636367</v>
      </c>
      <c r="S777" s="1" t="b">
        <f t="shared" si="216"/>
        <v>1</v>
      </c>
      <c r="T777" s="1">
        <v>316560</v>
      </c>
      <c r="U777" s="1" t="s">
        <v>817</v>
      </c>
      <c r="V777" s="1">
        <v>34</v>
      </c>
      <c r="W777" s="1">
        <v>24</v>
      </c>
      <c r="X777" s="1">
        <v>37</v>
      </c>
      <c r="Y777" s="1">
        <v>28</v>
      </c>
      <c r="Z777" s="1">
        <v>37</v>
      </c>
      <c r="AA777" s="1">
        <v>28</v>
      </c>
      <c r="AB777" s="7">
        <f t="shared" si="210"/>
        <v>29.411764705882355</v>
      </c>
      <c r="AC777" s="7">
        <f t="shared" si="211"/>
        <v>24.324324324324326</v>
      </c>
      <c r="AD777" s="7">
        <f t="shared" si="217"/>
        <v>24.324324324324326</v>
      </c>
      <c r="AE777" s="1" t="b">
        <f t="shared" si="212"/>
        <v>0</v>
      </c>
      <c r="AF777" s="1">
        <v>316560</v>
      </c>
      <c r="AG777" s="1" t="s">
        <v>817</v>
      </c>
      <c r="AH777" s="1">
        <v>36</v>
      </c>
      <c r="AI777" s="1">
        <v>30</v>
      </c>
      <c r="AJ777" s="7">
        <f t="shared" si="218"/>
        <v>16.666666666666664</v>
      </c>
      <c r="AK777" s="1" t="b">
        <f t="shared" si="213"/>
        <v>0</v>
      </c>
      <c r="AL777" s="1">
        <v>316560</v>
      </c>
      <c r="AM777" s="1" t="s">
        <v>817</v>
      </c>
      <c r="AN777" s="1">
        <v>37</v>
      </c>
      <c r="AO777" s="1">
        <v>30</v>
      </c>
      <c r="AP777" s="7">
        <f t="shared" si="219"/>
        <v>18.918918918918919</v>
      </c>
      <c r="AQ777" s="1" t="b">
        <f t="shared" si="220"/>
        <v>0</v>
      </c>
      <c r="AR777" s="1">
        <v>316560</v>
      </c>
      <c r="AS777" s="1" t="s">
        <v>817</v>
      </c>
      <c r="AT777" s="4" t="str">
        <f t="shared" si="222"/>
        <v>N</v>
      </c>
      <c r="AU777" s="4" t="str">
        <f t="shared" si="223"/>
        <v>N</v>
      </c>
      <c r="AV777" s="4" t="str">
        <f t="shared" si="224"/>
        <v>N</v>
      </c>
      <c r="AW777" s="4" t="str">
        <f t="shared" si="225"/>
        <v>S</v>
      </c>
      <c r="AX777" s="4" t="str">
        <f t="shared" si="226"/>
        <v>N</v>
      </c>
      <c r="AY777" s="4" t="str">
        <f t="shared" si="227"/>
        <v>Risco Alto</v>
      </c>
    </row>
    <row r="778" spans="1:51" ht="16.5" x14ac:dyDescent="0.3">
      <c r="A778" s="1" t="s">
        <v>2402</v>
      </c>
      <c r="B778" s="1" t="s">
        <v>818</v>
      </c>
      <c r="C778">
        <v>77</v>
      </c>
      <c r="D778" s="5">
        <v>7326</v>
      </c>
      <c r="E778" s="6">
        <f t="shared" si="214"/>
        <v>1.0510510510510511</v>
      </c>
      <c r="F778" s="7">
        <v>94.55</v>
      </c>
      <c r="G778" s="7">
        <v>74.55</v>
      </c>
      <c r="H778" s="7">
        <v>18.18</v>
      </c>
      <c r="I778" s="7">
        <v>98.18</v>
      </c>
      <c r="J778" s="7">
        <v>96.36</v>
      </c>
      <c r="K778" s="7">
        <v>105.45</v>
      </c>
      <c r="L778" s="7">
        <v>96.36</v>
      </c>
      <c r="M778" s="7">
        <v>96.36</v>
      </c>
      <c r="N778" s="1">
        <v>103.64</v>
      </c>
      <c r="O778" s="7">
        <v>89.09</v>
      </c>
      <c r="P778" s="7">
        <v>105.45</v>
      </c>
      <c r="Q778" s="12">
        <f t="shared" si="221"/>
        <v>8</v>
      </c>
      <c r="R778" s="7">
        <f t="shared" si="215"/>
        <v>72.727272727272734</v>
      </c>
      <c r="S778" s="1" t="b">
        <f t="shared" si="216"/>
        <v>1</v>
      </c>
      <c r="T778" s="1">
        <v>316570</v>
      </c>
      <c r="U778" s="1" t="s">
        <v>818</v>
      </c>
      <c r="V778" s="1">
        <v>89</v>
      </c>
      <c r="W778" s="1">
        <v>93</v>
      </c>
      <c r="X778" s="1">
        <v>91</v>
      </c>
      <c r="Y778" s="1">
        <v>92</v>
      </c>
      <c r="Z778" s="1">
        <v>91</v>
      </c>
      <c r="AA778" s="1">
        <v>92</v>
      </c>
      <c r="AB778" s="7">
        <f t="shared" si="210"/>
        <v>-4.4943820224719104</v>
      </c>
      <c r="AC778" s="7">
        <f t="shared" si="211"/>
        <v>-1.098901098901099</v>
      </c>
      <c r="AD778" s="7">
        <f t="shared" si="217"/>
        <v>-1.098901098901099</v>
      </c>
      <c r="AE778" s="1" t="b">
        <f t="shared" si="212"/>
        <v>0</v>
      </c>
      <c r="AF778" s="1">
        <v>316570</v>
      </c>
      <c r="AG778" s="1" t="s">
        <v>818</v>
      </c>
      <c r="AH778" s="1">
        <v>93</v>
      </c>
      <c r="AI778" s="1">
        <v>92</v>
      </c>
      <c r="AJ778" s="7">
        <f t="shared" si="218"/>
        <v>1.0752688172043012</v>
      </c>
      <c r="AK778" s="1" t="b">
        <f t="shared" si="213"/>
        <v>0</v>
      </c>
      <c r="AL778" s="1">
        <v>316570</v>
      </c>
      <c r="AM778" s="1" t="s">
        <v>818</v>
      </c>
      <c r="AN778" s="1">
        <v>93</v>
      </c>
      <c r="AO778" s="1">
        <v>86</v>
      </c>
      <c r="AP778" s="7">
        <f t="shared" si="219"/>
        <v>7.5268817204301079</v>
      </c>
      <c r="AQ778" s="1" t="b">
        <f t="shared" si="220"/>
        <v>0</v>
      </c>
      <c r="AR778" s="1">
        <v>316570</v>
      </c>
      <c r="AS778" s="1" t="s">
        <v>818</v>
      </c>
      <c r="AT778" s="4" t="str">
        <f t="shared" si="222"/>
        <v>N</v>
      </c>
      <c r="AU778" s="4" t="str">
        <f t="shared" si="223"/>
        <v>N</v>
      </c>
      <c r="AV778" s="4" t="str">
        <f t="shared" si="224"/>
        <v>N</v>
      </c>
      <c r="AW778" s="4" t="str">
        <f t="shared" si="225"/>
        <v>S</v>
      </c>
      <c r="AX778" s="4" t="str">
        <f t="shared" si="226"/>
        <v>N</v>
      </c>
      <c r="AY778" s="4" t="str">
        <f t="shared" si="227"/>
        <v>Risco Alto</v>
      </c>
    </row>
    <row r="779" spans="1:51" ht="16.5" x14ac:dyDescent="0.3">
      <c r="A779" s="1" t="s">
        <v>2167</v>
      </c>
      <c r="B779" s="1" t="s">
        <v>819</v>
      </c>
      <c r="C779">
        <v>6</v>
      </c>
      <c r="D779" s="5">
        <v>1793</v>
      </c>
      <c r="E779" s="6">
        <f t="shared" si="214"/>
        <v>0.33463469046291133</v>
      </c>
      <c r="F779" s="7" t="s">
        <v>62</v>
      </c>
      <c r="G779" s="7">
        <v>55.56</v>
      </c>
      <c r="H779" s="7">
        <v>11.11</v>
      </c>
      <c r="I779" s="7">
        <v>33.33</v>
      </c>
      <c r="J779" s="7">
        <v>44.44</v>
      </c>
      <c r="K779" s="7">
        <v>55.56</v>
      </c>
      <c r="L779" s="7">
        <v>44.44</v>
      </c>
      <c r="M779" s="7">
        <v>44.44</v>
      </c>
      <c r="N779" s="1">
        <v>22.22</v>
      </c>
      <c r="O779" s="7">
        <v>44.44</v>
      </c>
      <c r="P779" s="7">
        <v>77.78</v>
      </c>
      <c r="Q779" s="12">
        <f t="shared" si="221"/>
        <v>0</v>
      </c>
      <c r="R779" s="7">
        <f t="shared" si="215"/>
        <v>0</v>
      </c>
      <c r="S779" s="1" t="b">
        <f t="shared" si="216"/>
        <v>1</v>
      </c>
      <c r="T779" s="1">
        <v>316580</v>
      </c>
      <c r="U779" s="1" t="s">
        <v>819</v>
      </c>
      <c r="V779" s="1">
        <v>12</v>
      </c>
      <c r="W779" s="1">
        <v>13</v>
      </c>
      <c r="X779" s="1">
        <v>12</v>
      </c>
      <c r="Y779" s="1">
        <v>13</v>
      </c>
      <c r="Z779" s="1">
        <v>12</v>
      </c>
      <c r="AA779" s="1">
        <v>13</v>
      </c>
      <c r="AB779" s="7">
        <f t="shared" si="210"/>
        <v>-8.3333333333333321</v>
      </c>
      <c r="AC779" s="7">
        <f t="shared" si="211"/>
        <v>-8.3333333333333321</v>
      </c>
      <c r="AD779" s="7">
        <f t="shared" si="217"/>
        <v>-8.3333333333333321</v>
      </c>
      <c r="AE779" s="1" t="b">
        <f t="shared" si="212"/>
        <v>0</v>
      </c>
      <c r="AF779" s="1">
        <v>316580</v>
      </c>
      <c r="AG779" s="1" t="s">
        <v>819</v>
      </c>
      <c r="AH779" s="1">
        <v>11</v>
      </c>
      <c r="AI779" s="1">
        <v>10</v>
      </c>
      <c r="AJ779" s="7">
        <f t="shared" si="218"/>
        <v>9.0909090909090917</v>
      </c>
      <c r="AK779" s="1" t="b">
        <f t="shared" si="213"/>
        <v>0</v>
      </c>
      <c r="AL779" s="1">
        <v>316580</v>
      </c>
      <c r="AM779" s="1" t="s">
        <v>819</v>
      </c>
      <c r="AN779" s="1">
        <v>11</v>
      </c>
      <c r="AO779" s="1">
        <v>10</v>
      </c>
      <c r="AP779" s="7">
        <f t="shared" si="219"/>
        <v>9.0909090909090917</v>
      </c>
      <c r="AQ779" s="1" t="b">
        <f t="shared" si="220"/>
        <v>0</v>
      </c>
      <c r="AR779" s="1">
        <v>316580</v>
      </c>
      <c r="AS779" s="1" t="s">
        <v>819</v>
      </c>
      <c r="AT779" s="4" t="str">
        <f t="shared" si="222"/>
        <v>N</v>
      </c>
      <c r="AU779" s="4" t="str">
        <f t="shared" si="223"/>
        <v>N</v>
      </c>
      <c r="AV779" s="4" t="str">
        <f t="shared" si="224"/>
        <v>N</v>
      </c>
      <c r="AW779" s="4" t="str">
        <f t="shared" si="225"/>
        <v>S</v>
      </c>
      <c r="AX779" s="4" t="str">
        <f t="shared" si="226"/>
        <v>N</v>
      </c>
      <c r="AY779" s="4" t="str">
        <f t="shared" si="227"/>
        <v>Risco Alto</v>
      </c>
    </row>
    <row r="780" spans="1:51" ht="16.5" x14ac:dyDescent="0.3">
      <c r="A780" s="1" t="s">
        <v>1229</v>
      </c>
      <c r="B780" s="1" t="s">
        <v>820</v>
      </c>
      <c r="C780">
        <v>45</v>
      </c>
      <c r="D780" s="5">
        <v>4481</v>
      </c>
      <c r="E780" s="6">
        <f t="shared" si="214"/>
        <v>1.0042401249721045</v>
      </c>
      <c r="F780" s="7">
        <v>62.5</v>
      </c>
      <c r="G780" s="7">
        <v>116.67</v>
      </c>
      <c r="H780" s="7">
        <v>41.67</v>
      </c>
      <c r="I780" s="7">
        <v>116.67</v>
      </c>
      <c r="J780" s="7">
        <v>108.33</v>
      </c>
      <c r="K780" s="7">
        <v>125</v>
      </c>
      <c r="L780" s="7">
        <v>108.33</v>
      </c>
      <c r="M780" s="7">
        <v>108.33</v>
      </c>
      <c r="N780" s="1">
        <v>150</v>
      </c>
      <c r="O780" s="7">
        <v>108.33</v>
      </c>
      <c r="P780" s="7">
        <v>116.67</v>
      </c>
      <c r="Q780" s="12">
        <f t="shared" si="221"/>
        <v>9</v>
      </c>
      <c r="R780" s="7">
        <f t="shared" si="215"/>
        <v>81.818181818181827</v>
      </c>
      <c r="S780" s="1" t="b">
        <f t="shared" si="216"/>
        <v>1</v>
      </c>
      <c r="T780" s="1">
        <v>316590</v>
      </c>
      <c r="U780" s="1" t="s">
        <v>820</v>
      </c>
      <c r="V780" s="1">
        <v>42</v>
      </c>
      <c r="W780" s="1">
        <v>38</v>
      </c>
      <c r="X780" s="1">
        <v>42</v>
      </c>
      <c r="Y780" s="1">
        <v>42</v>
      </c>
      <c r="Z780" s="1">
        <v>42</v>
      </c>
      <c r="AA780" s="1">
        <v>42</v>
      </c>
      <c r="AB780" s="7">
        <f t="shared" si="210"/>
        <v>9.5238095238095237</v>
      </c>
      <c r="AC780" s="7">
        <f t="shared" si="211"/>
        <v>0</v>
      </c>
      <c r="AD780" s="7">
        <f t="shared" si="217"/>
        <v>0</v>
      </c>
      <c r="AE780" s="1" t="b">
        <f t="shared" si="212"/>
        <v>0</v>
      </c>
      <c r="AF780" s="1">
        <v>316590</v>
      </c>
      <c r="AG780" s="1" t="s">
        <v>820</v>
      </c>
      <c r="AH780" s="1">
        <v>40</v>
      </c>
      <c r="AI780" s="1">
        <v>41</v>
      </c>
      <c r="AJ780" s="7">
        <f t="shared" si="218"/>
        <v>-2.5</v>
      </c>
      <c r="AK780" s="1" t="b">
        <f t="shared" si="213"/>
        <v>0</v>
      </c>
      <c r="AL780" s="1">
        <v>316590</v>
      </c>
      <c r="AM780" s="1" t="s">
        <v>820</v>
      </c>
      <c r="AN780" s="1">
        <v>43</v>
      </c>
      <c r="AO780" s="1">
        <v>39</v>
      </c>
      <c r="AP780" s="7">
        <f t="shared" si="219"/>
        <v>9.3023255813953494</v>
      </c>
      <c r="AQ780" s="1" t="b">
        <f t="shared" si="220"/>
        <v>0</v>
      </c>
      <c r="AR780" s="1">
        <v>316590</v>
      </c>
      <c r="AS780" s="1" t="s">
        <v>820</v>
      </c>
      <c r="AT780" s="4" t="str">
        <f t="shared" si="222"/>
        <v>N</v>
      </c>
      <c r="AU780" s="4" t="str">
        <f t="shared" si="223"/>
        <v>S</v>
      </c>
      <c r="AV780" s="4" t="str">
        <f t="shared" si="224"/>
        <v>N</v>
      </c>
      <c r="AW780" s="4" t="str">
        <f t="shared" si="225"/>
        <v>N</v>
      </c>
      <c r="AX780" s="4" t="str">
        <f t="shared" si="226"/>
        <v>N</v>
      </c>
      <c r="AY780" s="4" t="str">
        <f t="shared" si="227"/>
        <v>Risco Baixo</v>
      </c>
    </row>
    <row r="781" spans="1:51" ht="16.5" x14ac:dyDescent="0.3">
      <c r="A781" s="1" t="s">
        <v>1017</v>
      </c>
      <c r="B781" s="1" t="s">
        <v>821</v>
      </c>
      <c r="C781">
        <v>63</v>
      </c>
      <c r="D781" s="5">
        <v>5690</v>
      </c>
      <c r="E781" s="6">
        <f t="shared" si="214"/>
        <v>1.1072056239015817</v>
      </c>
      <c r="F781" s="7">
        <v>70.73</v>
      </c>
      <c r="G781" s="7">
        <v>75.61</v>
      </c>
      <c r="H781" s="7">
        <v>9.76</v>
      </c>
      <c r="I781" s="7">
        <v>87.8</v>
      </c>
      <c r="J781" s="7">
        <v>104.88</v>
      </c>
      <c r="K781" s="7">
        <v>70.73</v>
      </c>
      <c r="L781" s="7">
        <v>104.88</v>
      </c>
      <c r="M781" s="7">
        <v>104.88</v>
      </c>
      <c r="N781" s="1">
        <v>117.07</v>
      </c>
      <c r="O781" s="7">
        <v>102.44</v>
      </c>
      <c r="P781" s="7">
        <v>92.68</v>
      </c>
      <c r="Q781" s="12">
        <f t="shared" si="221"/>
        <v>5</v>
      </c>
      <c r="R781" s="7">
        <f t="shared" si="215"/>
        <v>45.454545454545453</v>
      </c>
      <c r="S781" s="1" t="b">
        <f t="shared" si="216"/>
        <v>1</v>
      </c>
      <c r="T781" s="1">
        <v>316600</v>
      </c>
      <c r="U781" s="1" t="s">
        <v>821</v>
      </c>
      <c r="V781" s="1">
        <v>63</v>
      </c>
      <c r="W781" s="1">
        <v>68</v>
      </c>
      <c r="X781" s="1">
        <v>65</v>
      </c>
      <c r="Y781" s="1">
        <v>71</v>
      </c>
      <c r="Z781" s="1">
        <v>65</v>
      </c>
      <c r="AA781" s="1">
        <v>71</v>
      </c>
      <c r="AB781" s="7">
        <f t="shared" si="210"/>
        <v>-7.9365079365079358</v>
      </c>
      <c r="AC781" s="7">
        <f t="shared" si="211"/>
        <v>-9.2307692307692317</v>
      </c>
      <c r="AD781" s="7">
        <f t="shared" si="217"/>
        <v>-9.2307692307692317</v>
      </c>
      <c r="AE781" s="1" t="b">
        <f t="shared" si="212"/>
        <v>0</v>
      </c>
      <c r="AF781" s="1">
        <v>316600</v>
      </c>
      <c r="AG781" s="1" t="s">
        <v>821</v>
      </c>
      <c r="AH781" s="1">
        <v>65</v>
      </c>
      <c r="AI781" s="1">
        <v>62</v>
      </c>
      <c r="AJ781" s="7">
        <f t="shared" si="218"/>
        <v>4.6153846153846159</v>
      </c>
      <c r="AK781" s="1" t="b">
        <f t="shared" si="213"/>
        <v>0</v>
      </c>
      <c r="AL781" s="1">
        <v>316600</v>
      </c>
      <c r="AM781" s="1" t="s">
        <v>821</v>
      </c>
      <c r="AN781" s="1">
        <v>65</v>
      </c>
      <c r="AO781" s="1">
        <v>61</v>
      </c>
      <c r="AP781" s="7">
        <f t="shared" si="219"/>
        <v>6.1538461538461542</v>
      </c>
      <c r="AQ781" s="1" t="b">
        <f t="shared" si="220"/>
        <v>0</v>
      </c>
      <c r="AR781" s="1">
        <v>316600</v>
      </c>
      <c r="AS781" s="1" t="s">
        <v>821</v>
      </c>
      <c r="AT781" s="4" t="str">
        <f t="shared" si="222"/>
        <v>N</v>
      </c>
      <c r="AU781" s="4" t="str">
        <f t="shared" si="223"/>
        <v>N</v>
      </c>
      <c r="AV781" s="4" t="str">
        <f t="shared" si="224"/>
        <v>N</v>
      </c>
      <c r="AW781" s="4" t="str">
        <f t="shared" si="225"/>
        <v>S</v>
      </c>
      <c r="AX781" s="4" t="str">
        <f t="shared" si="226"/>
        <v>N</v>
      </c>
      <c r="AY781" s="4" t="str">
        <f t="shared" si="227"/>
        <v>Risco Alto</v>
      </c>
    </row>
    <row r="782" spans="1:51" ht="16.5" x14ac:dyDescent="0.3">
      <c r="A782" s="1" t="s">
        <v>1498</v>
      </c>
      <c r="B782" s="1" t="s">
        <v>822</v>
      </c>
      <c r="C782">
        <v>46</v>
      </c>
      <c r="D782" s="5">
        <v>3494</v>
      </c>
      <c r="E782" s="6">
        <f t="shared" si="214"/>
        <v>1.316542644533486</v>
      </c>
      <c r="F782" s="7">
        <v>77.42</v>
      </c>
      <c r="G782" s="7">
        <v>70.97</v>
      </c>
      <c r="H782" s="7">
        <v>6.45</v>
      </c>
      <c r="I782" s="7">
        <v>80.650000000000006</v>
      </c>
      <c r="J782" s="7">
        <v>67.739999999999995</v>
      </c>
      <c r="K782" s="7">
        <v>77.42</v>
      </c>
      <c r="L782" s="7">
        <v>67.739999999999995</v>
      </c>
      <c r="M782" s="7">
        <v>64.52</v>
      </c>
      <c r="N782" s="1">
        <v>135.47999999999999</v>
      </c>
      <c r="O782" s="7">
        <v>51.61</v>
      </c>
      <c r="P782" s="7">
        <v>125.81</v>
      </c>
      <c r="Q782" s="12">
        <f t="shared" si="221"/>
        <v>2</v>
      </c>
      <c r="R782" s="7">
        <f t="shared" si="215"/>
        <v>18.181818181818183</v>
      </c>
      <c r="S782" s="1" t="b">
        <f t="shared" si="216"/>
        <v>1</v>
      </c>
      <c r="T782" s="1">
        <v>316610</v>
      </c>
      <c r="U782" s="1" t="s">
        <v>822</v>
      </c>
      <c r="V782" s="1">
        <v>51</v>
      </c>
      <c r="W782" s="1">
        <v>45</v>
      </c>
      <c r="X782" s="1">
        <v>49</v>
      </c>
      <c r="Y782" s="1">
        <v>48</v>
      </c>
      <c r="Z782" s="1">
        <v>49</v>
      </c>
      <c r="AA782" s="1">
        <v>48</v>
      </c>
      <c r="AB782" s="7">
        <f t="shared" si="210"/>
        <v>11.76470588235294</v>
      </c>
      <c r="AC782" s="7">
        <f t="shared" si="211"/>
        <v>2.0408163265306123</v>
      </c>
      <c r="AD782" s="7">
        <f t="shared" si="217"/>
        <v>2.0408163265306123</v>
      </c>
      <c r="AE782" s="1" t="b">
        <f t="shared" si="212"/>
        <v>0</v>
      </c>
      <c r="AF782" s="1">
        <v>316610</v>
      </c>
      <c r="AG782" s="1" t="s">
        <v>822</v>
      </c>
      <c r="AH782" s="1">
        <v>50</v>
      </c>
      <c r="AI782" s="1">
        <v>52</v>
      </c>
      <c r="AJ782" s="7">
        <f t="shared" si="218"/>
        <v>-4</v>
      </c>
      <c r="AK782" s="1" t="b">
        <f t="shared" si="213"/>
        <v>0</v>
      </c>
      <c r="AL782" s="1">
        <v>316610</v>
      </c>
      <c r="AM782" s="1" t="s">
        <v>822</v>
      </c>
      <c r="AN782" s="1">
        <v>49</v>
      </c>
      <c r="AO782" s="1">
        <v>47</v>
      </c>
      <c r="AP782" s="7">
        <f t="shared" si="219"/>
        <v>4.0816326530612246</v>
      </c>
      <c r="AQ782" s="1" t="b">
        <f t="shared" si="220"/>
        <v>0</v>
      </c>
      <c r="AR782" s="1">
        <v>316610</v>
      </c>
      <c r="AS782" s="1" t="s">
        <v>822</v>
      </c>
      <c r="AT782" s="4" t="str">
        <f t="shared" si="222"/>
        <v>N</v>
      </c>
      <c r="AU782" s="4" t="str">
        <f t="shared" si="223"/>
        <v>N</v>
      </c>
      <c r="AV782" s="4" t="str">
        <f t="shared" si="224"/>
        <v>N</v>
      </c>
      <c r="AW782" s="4" t="str">
        <f t="shared" si="225"/>
        <v>S</v>
      </c>
      <c r="AX782" s="4" t="str">
        <f t="shared" si="226"/>
        <v>N</v>
      </c>
      <c r="AY782" s="4" t="str">
        <f t="shared" si="227"/>
        <v>Risco Alto</v>
      </c>
    </row>
    <row r="783" spans="1:51" ht="16.5" x14ac:dyDescent="0.3">
      <c r="A783" s="1" t="s">
        <v>1019</v>
      </c>
      <c r="B783" s="1" t="s">
        <v>823</v>
      </c>
      <c r="C783">
        <v>83</v>
      </c>
      <c r="D783" s="5">
        <v>10222</v>
      </c>
      <c r="E783" s="6">
        <f t="shared" si="214"/>
        <v>0.81197417335159461</v>
      </c>
      <c r="F783" s="7">
        <v>137.69999999999999</v>
      </c>
      <c r="G783" s="7">
        <v>91.8</v>
      </c>
      <c r="H783" s="7">
        <v>40.98</v>
      </c>
      <c r="I783" s="7">
        <v>95.08</v>
      </c>
      <c r="J783" s="7">
        <v>100</v>
      </c>
      <c r="K783" s="7">
        <v>104.92</v>
      </c>
      <c r="L783" s="7">
        <v>100</v>
      </c>
      <c r="M783" s="7">
        <v>98.36</v>
      </c>
      <c r="N783" s="1">
        <v>106.56</v>
      </c>
      <c r="O783" s="7">
        <v>103.28</v>
      </c>
      <c r="P783" s="7">
        <v>106.56</v>
      </c>
      <c r="Q783" s="12">
        <f t="shared" si="221"/>
        <v>10</v>
      </c>
      <c r="R783" s="7">
        <f t="shared" si="215"/>
        <v>90.909090909090907</v>
      </c>
      <c r="S783" s="1" t="b">
        <f t="shared" si="216"/>
        <v>1</v>
      </c>
      <c r="T783" s="1">
        <v>316620</v>
      </c>
      <c r="U783" s="1" t="s">
        <v>823</v>
      </c>
      <c r="V783" s="1">
        <v>96</v>
      </c>
      <c r="W783" s="1">
        <v>94</v>
      </c>
      <c r="X783" s="1">
        <v>100</v>
      </c>
      <c r="Y783" s="1">
        <v>99</v>
      </c>
      <c r="Z783" s="1">
        <v>100</v>
      </c>
      <c r="AA783" s="1">
        <v>99</v>
      </c>
      <c r="AB783" s="7">
        <f t="shared" si="210"/>
        <v>2.083333333333333</v>
      </c>
      <c r="AC783" s="7">
        <f t="shared" si="211"/>
        <v>1</v>
      </c>
      <c r="AD783" s="7">
        <f t="shared" si="217"/>
        <v>1</v>
      </c>
      <c r="AE783" s="1" t="b">
        <f t="shared" si="212"/>
        <v>0</v>
      </c>
      <c r="AF783" s="1">
        <v>316620</v>
      </c>
      <c r="AG783" s="1" t="s">
        <v>823</v>
      </c>
      <c r="AH783" s="1">
        <v>97</v>
      </c>
      <c r="AI783" s="1">
        <v>83</v>
      </c>
      <c r="AJ783" s="7">
        <f t="shared" si="218"/>
        <v>14.432989690721648</v>
      </c>
      <c r="AK783" s="1" t="b">
        <f t="shared" si="213"/>
        <v>0</v>
      </c>
      <c r="AL783" s="1">
        <v>316620</v>
      </c>
      <c r="AM783" s="1" t="s">
        <v>823</v>
      </c>
      <c r="AN783" s="1">
        <v>100</v>
      </c>
      <c r="AO783" s="1">
        <v>80</v>
      </c>
      <c r="AP783" s="7">
        <f t="shared" si="219"/>
        <v>20</v>
      </c>
      <c r="AQ783" s="1" t="b">
        <f t="shared" si="220"/>
        <v>0</v>
      </c>
      <c r="AR783" s="1">
        <v>316620</v>
      </c>
      <c r="AS783" s="1" t="s">
        <v>823</v>
      </c>
      <c r="AT783" s="4" t="str">
        <f t="shared" si="222"/>
        <v>N</v>
      </c>
      <c r="AU783" s="4" t="str">
        <f t="shared" si="223"/>
        <v>S</v>
      </c>
      <c r="AV783" s="4" t="str">
        <f t="shared" si="224"/>
        <v>N</v>
      </c>
      <c r="AW783" s="4" t="str">
        <f t="shared" si="225"/>
        <v>N</v>
      </c>
      <c r="AX783" s="4" t="str">
        <f t="shared" si="226"/>
        <v>N</v>
      </c>
      <c r="AY783" s="4" t="str">
        <f t="shared" si="227"/>
        <v>Risco Baixo</v>
      </c>
    </row>
    <row r="784" spans="1:51" ht="16.5" x14ac:dyDescent="0.3">
      <c r="A784" s="1" t="s">
        <v>2065</v>
      </c>
      <c r="B784" s="1" t="s">
        <v>824</v>
      </c>
      <c r="C784">
        <v>109</v>
      </c>
      <c r="D784" s="5">
        <v>7149</v>
      </c>
      <c r="E784" s="6">
        <f t="shared" si="214"/>
        <v>1.5246887676598124</v>
      </c>
      <c r="F784" s="7">
        <v>63.64</v>
      </c>
      <c r="G784" s="7">
        <v>72.73</v>
      </c>
      <c r="H784" s="7">
        <v>7.58</v>
      </c>
      <c r="I784" s="7">
        <v>72.73</v>
      </c>
      <c r="J784" s="7">
        <v>83.33</v>
      </c>
      <c r="K784" s="7">
        <v>71.209999999999994</v>
      </c>
      <c r="L784" s="7">
        <v>83.33</v>
      </c>
      <c r="M784" s="7">
        <v>81.819999999999993</v>
      </c>
      <c r="N784" s="1">
        <v>87.88</v>
      </c>
      <c r="O784" s="7">
        <v>72.73</v>
      </c>
      <c r="P784" s="7">
        <v>92.42</v>
      </c>
      <c r="Q784" s="12">
        <f t="shared" si="221"/>
        <v>0</v>
      </c>
      <c r="R784" s="7">
        <f t="shared" si="215"/>
        <v>0</v>
      </c>
      <c r="S784" s="1" t="b">
        <f t="shared" si="216"/>
        <v>1</v>
      </c>
      <c r="T784" s="1">
        <v>316630</v>
      </c>
      <c r="U784" s="1" t="s">
        <v>824</v>
      </c>
      <c r="V784" s="1">
        <v>124</v>
      </c>
      <c r="W784" s="1">
        <v>115</v>
      </c>
      <c r="X784" s="1">
        <v>126</v>
      </c>
      <c r="Y784" s="1">
        <v>118</v>
      </c>
      <c r="Z784" s="1">
        <v>126</v>
      </c>
      <c r="AA784" s="1">
        <v>118</v>
      </c>
      <c r="AB784" s="7">
        <f t="shared" si="210"/>
        <v>7.2580645161290329</v>
      </c>
      <c r="AC784" s="7">
        <f t="shared" si="211"/>
        <v>6.3492063492063489</v>
      </c>
      <c r="AD784" s="7">
        <f t="shared" si="217"/>
        <v>6.3492063492063489</v>
      </c>
      <c r="AE784" s="1" t="b">
        <f t="shared" si="212"/>
        <v>0</v>
      </c>
      <c r="AF784" s="1">
        <v>316630</v>
      </c>
      <c r="AG784" s="1" t="s">
        <v>824</v>
      </c>
      <c r="AH784" s="1">
        <v>125</v>
      </c>
      <c r="AI784" s="1">
        <v>106</v>
      </c>
      <c r="AJ784" s="7">
        <f t="shared" si="218"/>
        <v>15.2</v>
      </c>
      <c r="AK784" s="1" t="b">
        <f t="shared" si="213"/>
        <v>0</v>
      </c>
      <c r="AL784" s="1">
        <v>316630</v>
      </c>
      <c r="AM784" s="1" t="s">
        <v>824</v>
      </c>
      <c r="AN784" s="1">
        <v>119</v>
      </c>
      <c r="AO784" s="1">
        <v>109</v>
      </c>
      <c r="AP784" s="7">
        <f t="shared" si="219"/>
        <v>8.4033613445378155</v>
      </c>
      <c r="AQ784" s="1" t="b">
        <f t="shared" si="220"/>
        <v>0</v>
      </c>
      <c r="AR784" s="1">
        <v>316630</v>
      </c>
      <c r="AS784" s="1" t="s">
        <v>824</v>
      </c>
      <c r="AT784" s="4" t="str">
        <f t="shared" si="222"/>
        <v>N</v>
      </c>
      <c r="AU784" s="4" t="str">
        <f t="shared" si="223"/>
        <v>N</v>
      </c>
      <c r="AV784" s="4" t="str">
        <f t="shared" si="224"/>
        <v>N</v>
      </c>
      <c r="AW784" s="4" t="str">
        <f t="shared" si="225"/>
        <v>S</v>
      </c>
      <c r="AX784" s="4" t="str">
        <f t="shared" si="226"/>
        <v>N</v>
      </c>
      <c r="AY784" s="4" t="str">
        <f t="shared" si="227"/>
        <v>Risco Alto</v>
      </c>
    </row>
    <row r="785" spans="1:51" ht="16.5" x14ac:dyDescent="0.3">
      <c r="A785" s="1" t="s">
        <v>2620</v>
      </c>
      <c r="B785" s="1" t="s">
        <v>825</v>
      </c>
      <c r="C785">
        <v>16</v>
      </c>
      <c r="D785" s="5">
        <v>1797</v>
      </c>
      <c r="E785" s="6">
        <f t="shared" si="214"/>
        <v>0.89037284362826941</v>
      </c>
      <c r="F785" s="7">
        <v>160</v>
      </c>
      <c r="G785" s="7">
        <v>80</v>
      </c>
      <c r="H785" s="7">
        <v>120</v>
      </c>
      <c r="I785" s="7">
        <v>110</v>
      </c>
      <c r="J785" s="7">
        <v>120</v>
      </c>
      <c r="K785" s="7">
        <v>70</v>
      </c>
      <c r="L785" s="7">
        <v>120</v>
      </c>
      <c r="M785" s="7">
        <v>120</v>
      </c>
      <c r="N785" s="1">
        <v>90</v>
      </c>
      <c r="O785" s="7">
        <v>130</v>
      </c>
      <c r="P785" s="7">
        <v>120</v>
      </c>
      <c r="Q785" s="12">
        <f t="shared" si="221"/>
        <v>8</v>
      </c>
      <c r="R785" s="7">
        <f t="shared" si="215"/>
        <v>72.727272727272734</v>
      </c>
      <c r="S785" s="1" t="b">
        <f t="shared" si="216"/>
        <v>1</v>
      </c>
      <c r="T785" s="1">
        <v>316640</v>
      </c>
      <c r="U785" s="1" t="s">
        <v>825</v>
      </c>
      <c r="V785" s="1">
        <v>28</v>
      </c>
      <c r="W785" s="1">
        <v>24</v>
      </c>
      <c r="X785" s="1">
        <v>28</v>
      </c>
      <c r="Y785" s="1">
        <v>24</v>
      </c>
      <c r="Z785" s="1">
        <v>28</v>
      </c>
      <c r="AA785" s="1">
        <v>24</v>
      </c>
      <c r="AB785" s="7">
        <f t="shared" si="210"/>
        <v>14.285714285714285</v>
      </c>
      <c r="AC785" s="7">
        <f t="shared" si="211"/>
        <v>14.285714285714285</v>
      </c>
      <c r="AD785" s="7">
        <f t="shared" si="217"/>
        <v>14.285714285714285</v>
      </c>
      <c r="AE785" s="1" t="b">
        <f t="shared" si="212"/>
        <v>0</v>
      </c>
      <c r="AF785" s="1">
        <v>316640</v>
      </c>
      <c r="AG785" s="1" t="s">
        <v>825</v>
      </c>
      <c r="AH785" s="1">
        <v>29</v>
      </c>
      <c r="AI785" s="1">
        <v>21</v>
      </c>
      <c r="AJ785" s="7">
        <f t="shared" si="218"/>
        <v>27.586206896551722</v>
      </c>
      <c r="AK785" s="1" t="b">
        <f t="shared" si="213"/>
        <v>0</v>
      </c>
      <c r="AL785" s="1">
        <v>316640</v>
      </c>
      <c r="AM785" s="1" t="s">
        <v>825</v>
      </c>
      <c r="AN785" s="1">
        <v>29</v>
      </c>
      <c r="AO785" s="1">
        <v>21</v>
      </c>
      <c r="AP785" s="7">
        <f t="shared" si="219"/>
        <v>27.586206896551722</v>
      </c>
      <c r="AQ785" s="1" t="b">
        <f t="shared" si="220"/>
        <v>0</v>
      </c>
      <c r="AR785" s="1">
        <v>316640</v>
      </c>
      <c r="AS785" s="1" t="s">
        <v>825</v>
      </c>
      <c r="AT785" s="4" t="str">
        <f t="shared" si="222"/>
        <v>N</v>
      </c>
      <c r="AU785" s="4" t="str">
        <f t="shared" si="223"/>
        <v>N</v>
      </c>
      <c r="AV785" s="4" t="str">
        <f t="shared" si="224"/>
        <v>N</v>
      </c>
      <c r="AW785" s="4" t="str">
        <f t="shared" si="225"/>
        <v>S</v>
      </c>
      <c r="AX785" s="4" t="str">
        <f t="shared" si="226"/>
        <v>N</v>
      </c>
      <c r="AY785" s="4" t="str">
        <f t="shared" si="227"/>
        <v>Risco Alto</v>
      </c>
    </row>
    <row r="786" spans="1:51" ht="16.5" x14ac:dyDescent="0.3">
      <c r="A786" s="1" t="s">
        <v>1231</v>
      </c>
      <c r="B786" s="1" t="s">
        <v>826</v>
      </c>
      <c r="C786">
        <v>64</v>
      </c>
      <c r="D786" s="5">
        <v>4224</v>
      </c>
      <c r="E786" s="6">
        <f t="shared" si="214"/>
        <v>1.5151515151515151</v>
      </c>
      <c r="F786" s="7">
        <v>92.59</v>
      </c>
      <c r="G786" s="7">
        <v>103.7</v>
      </c>
      <c r="H786" s="7">
        <v>33.33</v>
      </c>
      <c r="I786" s="7">
        <v>133.33000000000001</v>
      </c>
      <c r="J786" s="7">
        <v>144.44</v>
      </c>
      <c r="K786" s="7">
        <v>129.63</v>
      </c>
      <c r="L786" s="7">
        <v>144.44</v>
      </c>
      <c r="M786" s="7">
        <v>140.74</v>
      </c>
      <c r="N786" s="1">
        <v>151.85</v>
      </c>
      <c r="O786" s="7">
        <v>155.56</v>
      </c>
      <c r="P786" s="7">
        <v>192.59</v>
      </c>
      <c r="Q786" s="12">
        <f t="shared" si="221"/>
        <v>10</v>
      </c>
      <c r="R786" s="7">
        <f t="shared" si="215"/>
        <v>90.909090909090907</v>
      </c>
      <c r="S786" s="1" t="b">
        <f t="shared" si="216"/>
        <v>1</v>
      </c>
      <c r="T786" s="1">
        <v>316650</v>
      </c>
      <c r="U786" s="1" t="s">
        <v>826</v>
      </c>
      <c r="V786" s="1">
        <v>64</v>
      </c>
      <c r="W786" s="1">
        <v>65</v>
      </c>
      <c r="X786" s="1">
        <v>70</v>
      </c>
      <c r="Y786" s="1">
        <v>68</v>
      </c>
      <c r="Z786" s="1">
        <v>70</v>
      </c>
      <c r="AA786" s="1">
        <v>68</v>
      </c>
      <c r="AB786" s="7">
        <f t="shared" ref="AB786:AB849" si="228">(V786-W786)/V786*100</f>
        <v>-1.5625</v>
      </c>
      <c r="AC786" s="7">
        <f t="shared" ref="AC786:AC849" si="229">(X786-Y786)/X786*100</f>
        <v>2.8571428571428572</v>
      </c>
      <c r="AD786" s="7">
        <f t="shared" si="217"/>
        <v>2.8571428571428572</v>
      </c>
      <c r="AE786" s="1" t="b">
        <f t="shared" si="212"/>
        <v>0</v>
      </c>
      <c r="AF786" s="1">
        <v>316650</v>
      </c>
      <c r="AG786" s="1" t="s">
        <v>826</v>
      </c>
      <c r="AH786" s="1">
        <v>69</v>
      </c>
      <c r="AI786" s="1">
        <v>76</v>
      </c>
      <c r="AJ786" s="7">
        <f t="shared" si="218"/>
        <v>-10.144927536231885</v>
      </c>
      <c r="AK786" s="1" t="b">
        <f t="shared" si="213"/>
        <v>0</v>
      </c>
      <c r="AL786" s="1">
        <v>316650</v>
      </c>
      <c r="AM786" s="1" t="s">
        <v>826</v>
      </c>
      <c r="AN786" s="1">
        <v>69</v>
      </c>
      <c r="AO786" s="1">
        <v>62</v>
      </c>
      <c r="AP786" s="7">
        <f t="shared" si="219"/>
        <v>10.144927536231885</v>
      </c>
      <c r="AQ786" s="1" t="b">
        <f t="shared" si="220"/>
        <v>0</v>
      </c>
      <c r="AR786" s="1">
        <v>316650</v>
      </c>
      <c r="AS786" s="1" t="s">
        <v>826</v>
      </c>
      <c r="AT786" s="4" t="str">
        <f t="shared" si="222"/>
        <v>N</v>
      </c>
      <c r="AU786" s="4" t="str">
        <f t="shared" si="223"/>
        <v>S</v>
      </c>
      <c r="AV786" s="4" t="str">
        <f t="shared" si="224"/>
        <v>N</v>
      </c>
      <c r="AW786" s="4" t="str">
        <f t="shared" si="225"/>
        <v>N</v>
      </c>
      <c r="AX786" s="4" t="str">
        <f t="shared" si="226"/>
        <v>N</v>
      </c>
      <c r="AY786" s="4" t="str">
        <f t="shared" si="227"/>
        <v>Risco Baixo</v>
      </c>
    </row>
    <row r="787" spans="1:51" ht="16.5" x14ac:dyDescent="0.3">
      <c r="A787" s="1" t="s">
        <v>1346</v>
      </c>
      <c r="B787" s="1" t="s">
        <v>827</v>
      </c>
      <c r="C787">
        <v>6</v>
      </c>
      <c r="D787" s="5">
        <v>807</v>
      </c>
      <c r="E787" s="6">
        <f t="shared" si="214"/>
        <v>0.74349442379182151</v>
      </c>
      <c r="F787" s="7">
        <v>50</v>
      </c>
      <c r="G787" s="7">
        <v>50</v>
      </c>
      <c r="H787" s="7">
        <v>16.670000000000002</v>
      </c>
      <c r="I787" s="7">
        <v>66.67</v>
      </c>
      <c r="J787" s="7">
        <v>83.33</v>
      </c>
      <c r="K787" s="7">
        <v>50</v>
      </c>
      <c r="L787" s="7">
        <v>83.33</v>
      </c>
      <c r="M787" s="7">
        <v>66.67</v>
      </c>
      <c r="N787" s="1">
        <v>50</v>
      </c>
      <c r="O787" s="7">
        <v>66.67</v>
      </c>
      <c r="P787" s="7">
        <v>66.67</v>
      </c>
      <c r="Q787" s="12">
        <f t="shared" si="221"/>
        <v>0</v>
      </c>
      <c r="R787" s="7">
        <f t="shared" si="215"/>
        <v>0</v>
      </c>
      <c r="S787" s="1" t="b">
        <f t="shared" si="216"/>
        <v>1</v>
      </c>
      <c r="T787" s="1">
        <v>316660</v>
      </c>
      <c r="U787" s="1" t="s">
        <v>827</v>
      </c>
      <c r="V787" s="1">
        <v>5</v>
      </c>
      <c r="W787" s="1">
        <v>4</v>
      </c>
      <c r="X787" s="1">
        <v>7</v>
      </c>
      <c r="Y787" s="1">
        <v>4</v>
      </c>
      <c r="Z787" s="1">
        <v>7</v>
      </c>
      <c r="AA787" s="1">
        <v>4</v>
      </c>
      <c r="AB787" s="7">
        <f t="shared" si="228"/>
        <v>20</v>
      </c>
      <c r="AC787" s="7">
        <f t="shared" si="229"/>
        <v>42.857142857142854</v>
      </c>
      <c r="AD787" s="7">
        <f t="shared" si="217"/>
        <v>42.857142857142854</v>
      </c>
      <c r="AE787" s="1" t="b">
        <f t="shared" si="212"/>
        <v>0</v>
      </c>
      <c r="AF787" s="1">
        <v>316660</v>
      </c>
      <c r="AG787" s="1" t="s">
        <v>827</v>
      </c>
      <c r="AH787" s="1">
        <v>7</v>
      </c>
      <c r="AI787" s="1">
        <v>4</v>
      </c>
      <c r="AJ787" s="7">
        <f t="shared" si="218"/>
        <v>42.857142857142854</v>
      </c>
      <c r="AK787" s="1" t="b">
        <f t="shared" si="213"/>
        <v>0</v>
      </c>
      <c r="AL787" s="1">
        <v>316660</v>
      </c>
      <c r="AM787" s="1" t="s">
        <v>827</v>
      </c>
      <c r="AN787" s="1">
        <v>5</v>
      </c>
      <c r="AO787" s="1">
        <v>4</v>
      </c>
      <c r="AP787" s="7">
        <f t="shared" si="219"/>
        <v>20</v>
      </c>
      <c r="AQ787" s="1" t="b">
        <f t="shared" si="220"/>
        <v>0</v>
      </c>
      <c r="AR787" s="1">
        <v>316660</v>
      </c>
      <c r="AS787" s="1" t="s">
        <v>827</v>
      </c>
      <c r="AT787" s="4" t="str">
        <f t="shared" si="222"/>
        <v>N</v>
      </c>
      <c r="AU787" s="4" t="str">
        <f t="shared" si="223"/>
        <v>N</v>
      </c>
      <c r="AV787" s="4" t="str">
        <f t="shared" si="224"/>
        <v>N</v>
      </c>
      <c r="AW787" s="4" t="str">
        <f t="shared" si="225"/>
        <v>S</v>
      </c>
      <c r="AX787" s="4" t="str">
        <f t="shared" si="226"/>
        <v>N</v>
      </c>
      <c r="AY787" s="4" t="str">
        <f t="shared" si="227"/>
        <v>Risco Alto</v>
      </c>
    </row>
    <row r="788" spans="1:51" ht="16.5" x14ac:dyDescent="0.3">
      <c r="A788" s="1" t="s">
        <v>1941</v>
      </c>
      <c r="B788" s="1" t="s">
        <v>828</v>
      </c>
      <c r="C788">
        <v>138</v>
      </c>
      <c r="D788" s="5">
        <v>10725</v>
      </c>
      <c r="E788" s="6">
        <f t="shared" si="214"/>
        <v>1.2867132867132867</v>
      </c>
      <c r="F788" s="7">
        <v>52.81</v>
      </c>
      <c r="G788" s="7">
        <v>94.38</v>
      </c>
      <c r="H788" s="7">
        <v>6.74</v>
      </c>
      <c r="I788" s="7">
        <v>114.61</v>
      </c>
      <c r="J788" s="7">
        <v>119.1</v>
      </c>
      <c r="K788" s="7">
        <v>112.36</v>
      </c>
      <c r="L788" s="7">
        <v>119.1</v>
      </c>
      <c r="M788" s="7">
        <v>116.85</v>
      </c>
      <c r="N788" s="1">
        <v>117.98</v>
      </c>
      <c r="O788" s="7">
        <v>91.01</v>
      </c>
      <c r="P788" s="7">
        <v>120.22</v>
      </c>
      <c r="Q788" s="12">
        <f t="shared" si="221"/>
        <v>8</v>
      </c>
      <c r="R788" s="7">
        <f t="shared" si="215"/>
        <v>72.727272727272734</v>
      </c>
      <c r="S788" s="1" t="b">
        <f t="shared" si="216"/>
        <v>1</v>
      </c>
      <c r="T788" s="1">
        <v>316680</v>
      </c>
      <c r="U788" s="1" t="s">
        <v>828</v>
      </c>
      <c r="V788" s="1">
        <v>175</v>
      </c>
      <c r="W788" s="1">
        <v>173</v>
      </c>
      <c r="X788" s="1">
        <v>179</v>
      </c>
      <c r="Y788" s="1">
        <v>181</v>
      </c>
      <c r="Z788" s="1">
        <v>179</v>
      </c>
      <c r="AA788" s="1">
        <v>181</v>
      </c>
      <c r="AB788" s="7">
        <f t="shared" si="228"/>
        <v>1.1428571428571428</v>
      </c>
      <c r="AC788" s="7">
        <f t="shared" si="229"/>
        <v>-1.1173184357541899</v>
      </c>
      <c r="AD788" s="7">
        <f t="shared" si="217"/>
        <v>-1.1173184357541899</v>
      </c>
      <c r="AE788" s="1" t="b">
        <f t="shared" si="212"/>
        <v>0</v>
      </c>
      <c r="AF788" s="1">
        <v>316680</v>
      </c>
      <c r="AG788" s="1" t="s">
        <v>828</v>
      </c>
      <c r="AH788" s="1">
        <v>180</v>
      </c>
      <c r="AI788" s="1">
        <v>170</v>
      </c>
      <c r="AJ788" s="7">
        <f t="shared" si="218"/>
        <v>5.5555555555555554</v>
      </c>
      <c r="AK788" s="1" t="b">
        <f t="shared" si="213"/>
        <v>0</v>
      </c>
      <c r="AL788" s="1">
        <v>316680</v>
      </c>
      <c r="AM788" s="1" t="s">
        <v>828</v>
      </c>
      <c r="AN788" s="1">
        <v>181</v>
      </c>
      <c r="AO788" s="1">
        <v>165</v>
      </c>
      <c r="AP788" s="7">
        <f t="shared" si="219"/>
        <v>8.8397790055248606</v>
      </c>
      <c r="AQ788" s="1" t="b">
        <f t="shared" si="220"/>
        <v>0</v>
      </c>
      <c r="AR788" s="1">
        <v>316680</v>
      </c>
      <c r="AS788" s="1" t="s">
        <v>828</v>
      </c>
      <c r="AT788" s="4" t="str">
        <f t="shared" si="222"/>
        <v>N</v>
      </c>
      <c r="AU788" s="4" t="str">
        <f t="shared" si="223"/>
        <v>N</v>
      </c>
      <c r="AV788" s="4" t="str">
        <f t="shared" si="224"/>
        <v>N</v>
      </c>
      <c r="AW788" s="4" t="str">
        <f t="shared" si="225"/>
        <v>S</v>
      </c>
      <c r="AX788" s="4" t="str">
        <f t="shared" si="226"/>
        <v>N</v>
      </c>
      <c r="AY788" s="4" t="str">
        <f t="shared" si="227"/>
        <v>Risco Alto</v>
      </c>
    </row>
    <row r="789" spans="1:51" ht="16.5" x14ac:dyDescent="0.3">
      <c r="A789" s="1" t="s">
        <v>2346</v>
      </c>
      <c r="B789" s="1" t="s">
        <v>829</v>
      </c>
      <c r="C789">
        <v>91</v>
      </c>
      <c r="D789" s="5">
        <v>8447</v>
      </c>
      <c r="E789" s="6">
        <f t="shared" si="214"/>
        <v>1.0773055522670771</v>
      </c>
      <c r="F789" s="7">
        <v>100</v>
      </c>
      <c r="G789" s="7">
        <v>120</v>
      </c>
      <c r="H789" s="7">
        <v>88.33</v>
      </c>
      <c r="I789" s="7">
        <v>108.33</v>
      </c>
      <c r="J789" s="7">
        <v>100</v>
      </c>
      <c r="K789" s="7">
        <v>125</v>
      </c>
      <c r="L789" s="7">
        <v>98.33</v>
      </c>
      <c r="M789" s="7">
        <v>96.67</v>
      </c>
      <c r="N789" s="1">
        <v>83.33</v>
      </c>
      <c r="O789" s="7">
        <v>93.33</v>
      </c>
      <c r="P789" s="7">
        <v>83.33</v>
      </c>
      <c r="Q789" s="12">
        <f t="shared" si="221"/>
        <v>7</v>
      </c>
      <c r="R789" s="7">
        <f t="shared" si="215"/>
        <v>63.636363636363633</v>
      </c>
      <c r="S789" s="1" t="b">
        <f t="shared" si="216"/>
        <v>1</v>
      </c>
      <c r="T789" s="1">
        <v>316670</v>
      </c>
      <c r="U789" s="1" t="s">
        <v>829</v>
      </c>
      <c r="V789" s="1">
        <v>93</v>
      </c>
      <c r="W789" s="1">
        <v>89</v>
      </c>
      <c r="X789" s="1">
        <v>92</v>
      </c>
      <c r="Y789" s="1">
        <v>94</v>
      </c>
      <c r="Z789" s="1">
        <v>92</v>
      </c>
      <c r="AA789" s="1">
        <v>94</v>
      </c>
      <c r="AB789" s="7">
        <f t="shared" si="228"/>
        <v>4.3010752688172049</v>
      </c>
      <c r="AC789" s="7">
        <f t="shared" si="229"/>
        <v>-2.1739130434782608</v>
      </c>
      <c r="AD789" s="7">
        <f t="shared" si="217"/>
        <v>-2.1739130434782608</v>
      </c>
      <c r="AE789" s="1" t="b">
        <f t="shared" si="212"/>
        <v>0</v>
      </c>
      <c r="AF789" s="1">
        <v>316670</v>
      </c>
      <c r="AG789" s="1" t="s">
        <v>829</v>
      </c>
      <c r="AH789" s="1">
        <v>95</v>
      </c>
      <c r="AI789" s="1">
        <v>94</v>
      </c>
      <c r="AJ789" s="7">
        <f t="shared" si="218"/>
        <v>1.0526315789473684</v>
      </c>
      <c r="AK789" s="1" t="b">
        <f t="shared" si="213"/>
        <v>0</v>
      </c>
      <c r="AL789" s="1">
        <v>316670</v>
      </c>
      <c r="AM789" s="1" t="s">
        <v>829</v>
      </c>
      <c r="AN789" s="1">
        <v>81</v>
      </c>
      <c r="AO789" s="1">
        <v>88</v>
      </c>
      <c r="AP789" s="7">
        <f t="shared" si="219"/>
        <v>-8.6419753086419746</v>
      </c>
      <c r="AQ789" s="1" t="b">
        <f t="shared" si="220"/>
        <v>0</v>
      </c>
      <c r="AR789" s="1">
        <v>316670</v>
      </c>
      <c r="AS789" s="1" t="s">
        <v>829</v>
      </c>
      <c r="AT789" s="4" t="str">
        <f t="shared" si="222"/>
        <v>N</v>
      </c>
      <c r="AU789" s="4" t="str">
        <f t="shared" si="223"/>
        <v>N</v>
      </c>
      <c r="AV789" s="4" t="str">
        <f t="shared" si="224"/>
        <v>N</v>
      </c>
      <c r="AW789" s="4" t="str">
        <f t="shared" si="225"/>
        <v>S</v>
      </c>
      <c r="AX789" s="4" t="str">
        <f t="shared" si="226"/>
        <v>N</v>
      </c>
      <c r="AY789" s="4" t="str">
        <f t="shared" si="227"/>
        <v>Risco Alto</v>
      </c>
    </row>
    <row r="790" spans="1:51" ht="16.5" x14ac:dyDescent="0.3">
      <c r="A790" s="1" t="s">
        <v>956</v>
      </c>
      <c r="B790" s="1" t="s">
        <v>830</v>
      </c>
      <c r="C790">
        <v>88</v>
      </c>
      <c r="D790" s="5">
        <v>7548</v>
      </c>
      <c r="E790" s="6">
        <f t="shared" si="214"/>
        <v>1.1658717541070482</v>
      </c>
      <c r="F790" s="7">
        <v>98.55</v>
      </c>
      <c r="G790" s="7">
        <v>86.96</v>
      </c>
      <c r="H790" s="7">
        <v>82.61</v>
      </c>
      <c r="I790" s="7">
        <v>81.16</v>
      </c>
      <c r="J790" s="7">
        <v>89.86</v>
      </c>
      <c r="K790" s="7">
        <v>100</v>
      </c>
      <c r="L790" s="7">
        <v>89.86</v>
      </c>
      <c r="M790" s="7">
        <v>91.3</v>
      </c>
      <c r="N790" s="1">
        <v>101.45</v>
      </c>
      <c r="O790" s="7">
        <v>85.51</v>
      </c>
      <c r="P790" s="7">
        <v>101.45</v>
      </c>
      <c r="Q790" s="12">
        <f t="shared" si="221"/>
        <v>4</v>
      </c>
      <c r="R790" s="7">
        <f t="shared" si="215"/>
        <v>36.363636363636367</v>
      </c>
      <c r="S790" s="1" t="b">
        <f t="shared" si="216"/>
        <v>1</v>
      </c>
      <c r="T790" s="1">
        <v>316690</v>
      </c>
      <c r="U790" s="1" t="s">
        <v>830</v>
      </c>
      <c r="V790" s="1">
        <v>99</v>
      </c>
      <c r="W790" s="1">
        <v>112</v>
      </c>
      <c r="X790" s="1">
        <v>101</v>
      </c>
      <c r="Y790" s="1">
        <v>112</v>
      </c>
      <c r="Z790" s="1">
        <v>101</v>
      </c>
      <c r="AA790" s="1">
        <v>112</v>
      </c>
      <c r="AB790" s="7">
        <f t="shared" si="228"/>
        <v>-13.131313131313133</v>
      </c>
      <c r="AC790" s="7">
        <f t="shared" si="229"/>
        <v>-10.891089108910892</v>
      </c>
      <c r="AD790" s="7">
        <f t="shared" si="217"/>
        <v>-10.891089108910892</v>
      </c>
      <c r="AE790" s="1" t="b">
        <f t="shared" si="212"/>
        <v>0</v>
      </c>
      <c r="AF790" s="1">
        <v>316690</v>
      </c>
      <c r="AG790" s="1" t="s">
        <v>830</v>
      </c>
      <c r="AH790" s="1">
        <v>101</v>
      </c>
      <c r="AI790" s="1">
        <v>113</v>
      </c>
      <c r="AJ790" s="7">
        <f t="shared" si="218"/>
        <v>-11.881188118811881</v>
      </c>
      <c r="AK790" s="1" t="b">
        <f t="shared" si="213"/>
        <v>0</v>
      </c>
      <c r="AL790" s="1">
        <v>316690</v>
      </c>
      <c r="AM790" s="1" t="s">
        <v>830</v>
      </c>
      <c r="AN790" s="1">
        <v>101</v>
      </c>
      <c r="AO790" s="1">
        <v>112</v>
      </c>
      <c r="AP790" s="7">
        <f t="shared" si="219"/>
        <v>-10.891089108910892</v>
      </c>
      <c r="AQ790" s="1" t="b">
        <f t="shared" si="220"/>
        <v>0</v>
      </c>
      <c r="AR790" s="1">
        <v>316690</v>
      </c>
      <c r="AS790" s="1" t="s">
        <v>830</v>
      </c>
      <c r="AT790" s="4" t="str">
        <f t="shared" si="222"/>
        <v>N</v>
      </c>
      <c r="AU790" s="4" t="str">
        <f t="shared" si="223"/>
        <v>N</v>
      </c>
      <c r="AV790" s="4" t="str">
        <f t="shared" si="224"/>
        <v>N</v>
      </c>
      <c r="AW790" s="4" t="str">
        <f t="shared" si="225"/>
        <v>S</v>
      </c>
      <c r="AX790" s="4" t="str">
        <f t="shared" si="226"/>
        <v>N</v>
      </c>
      <c r="AY790" s="4" t="str">
        <f t="shared" si="227"/>
        <v>Risco Alto</v>
      </c>
    </row>
    <row r="791" spans="1:51" ht="16.5" x14ac:dyDescent="0.3">
      <c r="A791" s="1" t="s">
        <v>1850</v>
      </c>
      <c r="B791" s="1" t="s">
        <v>831</v>
      </c>
      <c r="C791">
        <v>43</v>
      </c>
      <c r="D791" s="5">
        <v>4484</v>
      </c>
      <c r="E791" s="6">
        <f t="shared" si="214"/>
        <v>0.95896520963425513</v>
      </c>
      <c r="F791" s="7">
        <v>51.43</v>
      </c>
      <c r="G791" s="7">
        <v>45.71</v>
      </c>
      <c r="H791" s="7">
        <v>42.86</v>
      </c>
      <c r="I791" s="7">
        <v>68.569999999999993</v>
      </c>
      <c r="J791" s="7">
        <v>102.86</v>
      </c>
      <c r="K791" s="7">
        <v>62.86</v>
      </c>
      <c r="L791" s="7">
        <v>74.290000000000006</v>
      </c>
      <c r="M791" s="7">
        <v>62.86</v>
      </c>
      <c r="N791" s="1">
        <v>80</v>
      </c>
      <c r="O791" s="7">
        <v>82.86</v>
      </c>
      <c r="P791" s="7">
        <v>65.709999999999994</v>
      </c>
      <c r="Q791" s="12">
        <f t="shared" si="221"/>
        <v>1</v>
      </c>
      <c r="R791" s="7">
        <f t="shared" si="215"/>
        <v>9.0909090909090917</v>
      </c>
      <c r="S791" s="1" t="b">
        <f t="shared" si="216"/>
        <v>1</v>
      </c>
      <c r="T791" s="1">
        <v>316695</v>
      </c>
      <c r="U791" s="1" t="s">
        <v>831</v>
      </c>
      <c r="V791" s="1">
        <v>53</v>
      </c>
      <c r="W791" s="1">
        <v>48</v>
      </c>
      <c r="X791" s="1">
        <v>60</v>
      </c>
      <c r="Y791" s="1">
        <v>51</v>
      </c>
      <c r="Z791" s="1">
        <v>60</v>
      </c>
      <c r="AA791" s="1">
        <v>51</v>
      </c>
      <c r="AB791" s="7">
        <f t="shared" si="228"/>
        <v>9.433962264150944</v>
      </c>
      <c r="AC791" s="7">
        <f t="shared" si="229"/>
        <v>15</v>
      </c>
      <c r="AD791" s="7">
        <f t="shared" si="217"/>
        <v>15</v>
      </c>
      <c r="AE791" s="1" t="b">
        <f t="shared" si="212"/>
        <v>0</v>
      </c>
      <c r="AF791" s="1">
        <v>316695</v>
      </c>
      <c r="AG791" s="1" t="s">
        <v>831</v>
      </c>
      <c r="AH791" s="1">
        <v>51</v>
      </c>
      <c r="AI791" s="1">
        <v>46</v>
      </c>
      <c r="AJ791" s="7">
        <f t="shared" si="218"/>
        <v>9.8039215686274517</v>
      </c>
      <c r="AK791" s="1" t="b">
        <f t="shared" si="213"/>
        <v>0</v>
      </c>
      <c r="AL791" s="1">
        <v>316695</v>
      </c>
      <c r="AM791" s="1" t="s">
        <v>831</v>
      </c>
      <c r="AN791" s="1">
        <v>53</v>
      </c>
      <c r="AO791" s="1">
        <v>46</v>
      </c>
      <c r="AP791" s="7">
        <f t="shared" si="219"/>
        <v>13.20754716981132</v>
      </c>
      <c r="AQ791" s="1" t="b">
        <f t="shared" si="220"/>
        <v>0</v>
      </c>
      <c r="AR791" s="1">
        <v>316695</v>
      </c>
      <c r="AS791" s="1" t="s">
        <v>831</v>
      </c>
      <c r="AT791" s="4" t="str">
        <f t="shared" si="222"/>
        <v>N</v>
      </c>
      <c r="AU791" s="4" t="str">
        <f t="shared" si="223"/>
        <v>N</v>
      </c>
      <c r="AV791" s="4" t="str">
        <f t="shared" si="224"/>
        <v>N</v>
      </c>
      <c r="AW791" s="4" t="str">
        <f t="shared" si="225"/>
        <v>S</v>
      </c>
      <c r="AX791" s="4" t="str">
        <f t="shared" si="226"/>
        <v>N</v>
      </c>
      <c r="AY791" s="4" t="str">
        <f t="shared" si="227"/>
        <v>Risco Alto</v>
      </c>
    </row>
    <row r="792" spans="1:51" ht="16.5" x14ac:dyDescent="0.3">
      <c r="A792" s="1" t="s">
        <v>2622</v>
      </c>
      <c r="B792" s="1" t="s">
        <v>832</v>
      </c>
      <c r="C792">
        <v>27</v>
      </c>
      <c r="D792" s="5">
        <v>1984</v>
      </c>
      <c r="E792" s="6">
        <f t="shared" si="214"/>
        <v>1.3608870967741935</v>
      </c>
      <c r="F792" s="7">
        <v>136.36000000000001</v>
      </c>
      <c r="G792" s="7">
        <v>163.63999999999999</v>
      </c>
      <c r="H792" s="7">
        <v>181.82</v>
      </c>
      <c r="I792" s="7">
        <v>154.55000000000001</v>
      </c>
      <c r="J792" s="7">
        <v>163.63999999999999</v>
      </c>
      <c r="K792" s="7">
        <v>163.63999999999999</v>
      </c>
      <c r="L792" s="7">
        <v>163.63999999999999</v>
      </c>
      <c r="M792" s="7">
        <v>163.63999999999999</v>
      </c>
      <c r="N792" s="1">
        <v>145.44999999999999</v>
      </c>
      <c r="O792" s="7">
        <v>163.63999999999999</v>
      </c>
      <c r="P792" s="7">
        <v>109.09</v>
      </c>
      <c r="Q792" s="12">
        <f t="shared" si="221"/>
        <v>11</v>
      </c>
      <c r="R792" s="7">
        <f t="shared" si="215"/>
        <v>100</v>
      </c>
      <c r="S792" s="1" t="b">
        <f t="shared" si="216"/>
        <v>1</v>
      </c>
      <c r="T792" s="1">
        <v>316700</v>
      </c>
      <c r="U792" s="1" t="s">
        <v>832</v>
      </c>
      <c r="V792" s="1">
        <v>24</v>
      </c>
      <c r="W792" s="1">
        <v>18</v>
      </c>
      <c r="X792" s="1">
        <v>24</v>
      </c>
      <c r="Y792" s="1">
        <v>18</v>
      </c>
      <c r="Z792" s="1">
        <v>24</v>
      </c>
      <c r="AA792" s="1">
        <v>18</v>
      </c>
      <c r="AB792" s="7">
        <f t="shared" si="228"/>
        <v>25</v>
      </c>
      <c r="AC792" s="7">
        <f t="shared" si="229"/>
        <v>25</v>
      </c>
      <c r="AD792" s="7">
        <f t="shared" si="217"/>
        <v>25</v>
      </c>
      <c r="AE792" s="1" t="b">
        <f t="shared" si="212"/>
        <v>0</v>
      </c>
      <c r="AF792" s="1">
        <v>316700</v>
      </c>
      <c r="AG792" s="1" t="s">
        <v>832</v>
      </c>
      <c r="AH792" s="1">
        <v>24</v>
      </c>
      <c r="AI792" s="1">
        <v>19</v>
      </c>
      <c r="AJ792" s="7">
        <f t="shared" si="218"/>
        <v>20.833333333333336</v>
      </c>
      <c r="AK792" s="1" t="b">
        <f t="shared" si="213"/>
        <v>0</v>
      </c>
      <c r="AL792" s="1">
        <v>316700</v>
      </c>
      <c r="AM792" s="1" t="s">
        <v>832</v>
      </c>
      <c r="AN792" s="1">
        <v>24</v>
      </c>
      <c r="AO792" s="1">
        <v>18</v>
      </c>
      <c r="AP792" s="7">
        <f t="shared" si="219"/>
        <v>25</v>
      </c>
      <c r="AQ792" s="1" t="b">
        <f t="shared" si="220"/>
        <v>0</v>
      </c>
      <c r="AR792" s="1">
        <v>316700</v>
      </c>
      <c r="AS792" s="1" t="s">
        <v>832</v>
      </c>
      <c r="AT792" s="4" t="str">
        <f t="shared" si="222"/>
        <v>S</v>
      </c>
      <c r="AU792" s="4" t="str">
        <f t="shared" si="223"/>
        <v>N</v>
      </c>
      <c r="AV792" s="4" t="str">
        <f t="shared" si="224"/>
        <v>N</v>
      </c>
      <c r="AW792" s="4" t="str">
        <f t="shared" si="225"/>
        <v>N</v>
      </c>
      <c r="AX792" s="4" t="str">
        <f t="shared" si="226"/>
        <v>N</v>
      </c>
      <c r="AY792" s="4" t="str">
        <f t="shared" si="227"/>
        <v>Risco muito baixo</v>
      </c>
    </row>
    <row r="793" spans="1:51" ht="16.5" x14ac:dyDescent="0.3">
      <c r="A793" s="1" t="s">
        <v>1233</v>
      </c>
      <c r="B793" s="1" t="s">
        <v>833</v>
      </c>
      <c r="C793">
        <v>280</v>
      </c>
      <c r="D793" s="5">
        <v>20809</v>
      </c>
      <c r="E793" s="6">
        <f t="shared" si="214"/>
        <v>1.3455716276611083</v>
      </c>
      <c r="F793" s="7" t="s">
        <v>62</v>
      </c>
      <c r="G793" s="7">
        <v>3.39</v>
      </c>
      <c r="H793" s="7" t="s">
        <v>62</v>
      </c>
      <c r="I793" s="7">
        <v>1.69</v>
      </c>
      <c r="J793" s="7">
        <v>2.2599999999999998</v>
      </c>
      <c r="K793" s="7">
        <v>2.82</v>
      </c>
      <c r="L793" s="7">
        <v>2.2599999999999998</v>
      </c>
      <c r="M793" s="7">
        <v>2.82</v>
      </c>
      <c r="N793" s="1">
        <v>2.82</v>
      </c>
      <c r="O793" s="7">
        <v>2.2599999999999998</v>
      </c>
      <c r="P793" s="7">
        <v>1.1299999999999999</v>
      </c>
      <c r="Q793" s="12">
        <f t="shared" si="221"/>
        <v>0</v>
      </c>
      <c r="R793" s="7">
        <f t="shared" si="215"/>
        <v>0</v>
      </c>
      <c r="S793" s="1" t="b">
        <f t="shared" si="216"/>
        <v>1</v>
      </c>
      <c r="T793" s="1">
        <v>316710</v>
      </c>
      <c r="U793" s="1" t="s">
        <v>833</v>
      </c>
      <c r="V793" s="1">
        <v>155</v>
      </c>
      <c r="W793" s="1">
        <v>147</v>
      </c>
      <c r="X793" s="1">
        <v>168</v>
      </c>
      <c r="Y793" s="1">
        <v>157</v>
      </c>
      <c r="Z793" s="1">
        <v>168</v>
      </c>
      <c r="AA793" s="1">
        <v>157</v>
      </c>
      <c r="AB793" s="7">
        <f t="shared" si="228"/>
        <v>5.161290322580645</v>
      </c>
      <c r="AC793" s="7">
        <f t="shared" si="229"/>
        <v>6.5476190476190483</v>
      </c>
      <c r="AD793" s="7">
        <f t="shared" si="217"/>
        <v>6.5476190476190483</v>
      </c>
      <c r="AE793" s="1" t="b">
        <f t="shared" si="212"/>
        <v>0</v>
      </c>
      <c r="AF793" s="1">
        <v>316710</v>
      </c>
      <c r="AG793" s="1" t="s">
        <v>833</v>
      </c>
      <c r="AH793" s="1">
        <v>168</v>
      </c>
      <c r="AI793" s="1">
        <v>154</v>
      </c>
      <c r="AJ793" s="7">
        <f t="shared" si="218"/>
        <v>8.3333333333333321</v>
      </c>
      <c r="AK793" s="1" t="b">
        <f t="shared" si="213"/>
        <v>0</v>
      </c>
      <c r="AL793" s="1">
        <v>316710</v>
      </c>
      <c r="AM793" s="1" t="s">
        <v>833</v>
      </c>
      <c r="AN793" s="1">
        <v>173</v>
      </c>
      <c r="AO793" s="1">
        <v>160</v>
      </c>
      <c r="AP793" s="7">
        <f t="shared" si="219"/>
        <v>7.5144508670520231</v>
      </c>
      <c r="AQ793" s="1" t="b">
        <f t="shared" si="220"/>
        <v>0</v>
      </c>
      <c r="AR793" s="1">
        <v>316710</v>
      </c>
      <c r="AS793" s="1" t="s">
        <v>833</v>
      </c>
      <c r="AT793" s="4" t="str">
        <f t="shared" si="222"/>
        <v>N</v>
      </c>
      <c r="AU793" s="4" t="str">
        <f t="shared" si="223"/>
        <v>N</v>
      </c>
      <c r="AV793" s="4" t="str">
        <f t="shared" si="224"/>
        <v>N</v>
      </c>
      <c r="AW793" s="4" t="str">
        <f t="shared" si="225"/>
        <v>S</v>
      </c>
      <c r="AX793" s="4" t="str">
        <f t="shared" si="226"/>
        <v>N</v>
      </c>
      <c r="AY793" s="4" t="str">
        <f t="shared" si="227"/>
        <v>Risco Alto</v>
      </c>
    </row>
    <row r="794" spans="1:51" ht="16.5" x14ac:dyDescent="0.3">
      <c r="A794" s="1" t="s">
        <v>2286</v>
      </c>
      <c r="B794" s="1" t="s">
        <v>834</v>
      </c>
      <c r="C794">
        <v>2598</v>
      </c>
      <c r="D794" s="5">
        <v>218574</v>
      </c>
      <c r="E794" s="6">
        <f t="shared" si="214"/>
        <v>1.1886134672925417</v>
      </c>
      <c r="F794" s="7">
        <v>85.6</v>
      </c>
      <c r="G794" s="7">
        <v>65.930000000000007</v>
      </c>
      <c r="H794" s="7">
        <v>80.98</v>
      </c>
      <c r="I794" s="7">
        <v>69.739999999999995</v>
      </c>
      <c r="J794" s="7">
        <v>68.540000000000006</v>
      </c>
      <c r="K794" s="7">
        <v>72.55</v>
      </c>
      <c r="L794" s="7">
        <v>68.39</v>
      </c>
      <c r="M794" s="7">
        <v>67.89</v>
      </c>
      <c r="N794" s="1">
        <v>85.5</v>
      </c>
      <c r="O794" s="7">
        <v>71.45</v>
      </c>
      <c r="P794" s="7">
        <v>83.99</v>
      </c>
      <c r="Q794" s="12">
        <f t="shared" si="221"/>
        <v>0</v>
      </c>
      <c r="R794" s="7">
        <f t="shared" si="215"/>
        <v>0</v>
      </c>
      <c r="S794" s="1" t="b">
        <f t="shared" si="216"/>
        <v>1</v>
      </c>
      <c r="T794" s="1">
        <v>316720</v>
      </c>
      <c r="U794" s="1" t="s">
        <v>834</v>
      </c>
      <c r="V794" s="1">
        <v>2389</v>
      </c>
      <c r="W794" s="1">
        <v>2401</v>
      </c>
      <c r="X794" s="1">
        <v>2574</v>
      </c>
      <c r="Y794" s="1">
        <v>2565</v>
      </c>
      <c r="Z794" s="1">
        <v>2519</v>
      </c>
      <c r="AA794" s="1">
        <v>2519</v>
      </c>
      <c r="AB794" s="7">
        <f t="shared" si="228"/>
        <v>-0.50230221850146506</v>
      </c>
      <c r="AC794" s="7">
        <f t="shared" si="229"/>
        <v>0.34965034965034963</v>
      </c>
      <c r="AD794" s="7">
        <f t="shared" si="217"/>
        <v>0</v>
      </c>
      <c r="AE794" s="1" t="b">
        <f t="shared" si="212"/>
        <v>0</v>
      </c>
      <c r="AF794" s="1">
        <v>316720</v>
      </c>
      <c r="AG794" s="1" t="s">
        <v>834</v>
      </c>
      <c r="AH794" s="1">
        <v>2578</v>
      </c>
      <c r="AI794" s="1">
        <v>2465</v>
      </c>
      <c r="AJ794" s="7">
        <f t="shared" si="218"/>
        <v>4.3832428238944923</v>
      </c>
      <c r="AK794" s="1" t="b">
        <f t="shared" si="213"/>
        <v>0</v>
      </c>
      <c r="AL794" s="1">
        <v>316720</v>
      </c>
      <c r="AM794" s="1" t="s">
        <v>834</v>
      </c>
      <c r="AN794" s="1">
        <v>2561</v>
      </c>
      <c r="AO794" s="1">
        <v>2230</v>
      </c>
      <c r="AP794" s="7">
        <f t="shared" si="219"/>
        <v>12.924638812963687</v>
      </c>
      <c r="AQ794" s="1" t="b">
        <f t="shared" si="220"/>
        <v>0</v>
      </c>
      <c r="AR794" s="1">
        <v>316720</v>
      </c>
      <c r="AS794" s="1" t="s">
        <v>834</v>
      </c>
      <c r="AT794" s="4" t="str">
        <f t="shared" si="222"/>
        <v>N</v>
      </c>
      <c r="AU794" s="4" t="str">
        <f t="shared" si="223"/>
        <v>N</v>
      </c>
      <c r="AV794" s="4" t="str">
        <f t="shared" si="224"/>
        <v>N</v>
      </c>
      <c r="AW794" s="4" t="str">
        <f t="shared" si="225"/>
        <v>N</v>
      </c>
      <c r="AX794" s="4" t="str">
        <f t="shared" si="226"/>
        <v>S</v>
      </c>
      <c r="AY794" s="4" t="str">
        <f t="shared" si="227"/>
        <v>Risco Muito Alto</v>
      </c>
    </row>
    <row r="795" spans="1:51" ht="16.5" x14ac:dyDescent="0.3">
      <c r="A795" s="1" t="s">
        <v>2348</v>
      </c>
      <c r="B795" s="1" t="s">
        <v>835</v>
      </c>
      <c r="C795">
        <v>134</v>
      </c>
      <c r="D795" s="5">
        <v>11126</v>
      </c>
      <c r="E795" s="6">
        <f t="shared" si="214"/>
        <v>1.2043861225957218</v>
      </c>
      <c r="F795" s="7">
        <v>78.38</v>
      </c>
      <c r="G795" s="7">
        <v>102.7</v>
      </c>
      <c r="H795" s="7">
        <v>27.93</v>
      </c>
      <c r="I795" s="7">
        <v>81.08</v>
      </c>
      <c r="J795" s="7">
        <v>81.08</v>
      </c>
      <c r="K795" s="7">
        <v>103.6</v>
      </c>
      <c r="L795" s="7">
        <v>81.08</v>
      </c>
      <c r="M795" s="7">
        <v>90.99</v>
      </c>
      <c r="N795" s="1">
        <v>94.59</v>
      </c>
      <c r="O795" s="7">
        <v>61.26</v>
      </c>
      <c r="P795" s="7">
        <v>94.59</v>
      </c>
      <c r="Q795" s="12">
        <f t="shared" si="221"/>
        <v>2</v>
      </c>
      <c r="R795" s="7">
        <f t="shared" si="215"/>
        <v>18.181818181818183</v>
      </c>
      <c r="S795" s="1" t="b">
        <f t="shared" si="216"/>
        <v>1</v>
      </c>
      <c r="T795" s="1">
        <v>316555</v>
      </c>
      <c r="U795" s="1" t="s">
        <v>835</v>
      </c>
      <c r="V795" s="1">
        <v>168</v>
      </c>
      <c r="W795" s="1">
        <v>172</v>
      </c>
      <c r="X795" s="1">
        <v>176</v>
      </c>
      <c r="Y795" s="1">
        <v>178</v>
      </c>
      <c r="Z795" s="1">
        <v>176</v>
      </c>
      <c r="AA795" s="1">
        <v>178</v>
      </c>
      <c r="AB795" s="7">
        <f t="shared" si="228"/>
        <v>-2.3809523809523809</v>
      </c>
      <c r="AC795" s="7">
        <f t="shared" si="229"/>
        <v>-1.1363636363636365</v>
      </c>
      <c r="AD795" s="7">
        <f t="shared" si="217"/>
        <v>-1.1363636363636365</v>
      </c>
      <c r="AE795" s="1" t="b">
        <f t="shared" si="212"/>
        <v>0</v>
      </c>
      <c r="AF795" s="1">
        <v>316555</v>
      </c>
      <c r="AG795" s="1" t="s">
        <v>835</v>
      </c>
      <c r="AH795" s="1">
        <v>175</v>
      </c>
      <c r="AI795" s="1">
        <v>171</v>
      </c>
      <c r="AJ795" s="7">
        <f t="shared" si="218"/>
        <v>2.2857142857142856</v>
      </c>
      <c r="AK795" s="1" t="b">
        <f t="shared" si="213"/>
        <v>0</v>
      </c>
      <c r="AL795" s="1">
        <v>316555</v>
      </c>
      <c r="AM795" s="1" t="s">
        <v>835</v>
      </c>
      <c r="AN795" s="1">
        <v>175</v>
      </c>
      <c r="AO795" s="1">
        <v>171</v>
      </c>
      <c r="AP795" s="7">
        <f t="shared" si="219"/>
        <v>2.2857142857142856</v>
      </c>
      <c r="AQ795" s="1" t="b">
        <f t="shared" si="220"/>
        <v>0</v>
      </c>
      <c r="AR795" s="1">
        <v>316555</v>
      </c>
      <c r="AS795" s="1" t="s">
        <v>835</v>
      </c>
      <c r="AT795" s="4" t="str">
        <f t="shared" si="222"/>
        <v>N</v>
      </c>
      <c r="AU795" s="4" t="str">
        <f t="shared" si="223"/>
        <v>N</v>
      </c>
      <c r="AV795" s="4" t="str">
        <f t="shared" si="224"/>
        <v>N</v>
      </c>
      <c r="AW795" s="4" t="str">
        <f t="shared" si="225"/>
        <v>S</v>
      </c>
      <c r="AX795" s="4" t="str">
        <f t="shared" si="226"/>
        <v>N</v>
      </c>
      <c r="AY795" s="4" t="str">
        <f t="shared" si="227"/>
        <v>Risco Alto</v>
      </c>
    </row>
    <row r="796" spans="1:51" ht="16.5" x14ac:dyDescent="0.3">
      <c r="A796" s="1" t="s">
        <v>2404</v>
      </c>
      <c r="B796" s="1" t="s">
        <v>836</v>
      </c>
      <c r="C796">
        <v>23</v>
      </c>
      <c r="D796" s="5">
        <v>2201</v>
      </c>
      <c r="E796" s="6">
        <f t="shared" si="214"/>
        <v>1.0449795547478418</v>
      </c>
      <c r="F796" s="7">
        <v>66.67</v>
      </c>
      <c r="G796" s="7">
        <v>86.67</v>
      </c>
      <c r="H796" s="7">
        <v>73.33</v>
      </c>
      <c r="I796" s="7">
        <v>46.67</v>
      </c>
      <c r="J796" s="7">
        <v>46.67</v>
      </c>
      <c r="K796" s="7">
        <v>86.67</v>
      </c>
      <c r="L796" s="7">
        <v>46.67</v>
      </c>
      <c r="M796" s="7">
        <v>46.67</v>
      </c>
      <c r="N796" s="1">
        <v>140</v>
      </c>
      <c r="O796" s="7">
        <v>113.33</v>
      </c>
      <c r="P796" s="7">
        <v>93.33</v>
      </c>
      <c r="Q796" s="12">
        <f t="shared" si="221"/>
        <v>2</v>
      </c>
      <c r="R796" s="7">
        <f t="shared" si="215"/>
        <v>18.181818181818183</v>
      </c>
      <c r="S796" s="1" t="b">
        <f t="shared" si="216"/>
        <v>1</v>
      </c>
      <c r="T796" s="1">
        <v>316730</v>
      </c>
      <c r="U796" s="1" t="s">
        <v>836</v>
      </c>
      <c r="V796" s="1">
        <v>25</v>
      </c>
      <c r="W796" s="1">
        <v>26</v>
      </c>
      <c r="X796" s="1">
        <v>26</v>
      </c>
      <c r="Y796" s="1">
        <v>27</v>
      </c>
      <c r="Z796" s="1">
        <v>26</v>
      </c>
      <c r="AA796" s="1">
        <v>27</v>
      </c>
      <c r="AB796" s="7">
        <f t="shared" si="228"/>
        <v>-4</v>
      </c>
      <c r="AC796" s="7">
        <f t="shared" si="229"/>
        <v>-3.8461538461538463</v>
      </c>
      <c r="AD796" s="7">
        <f t="shared" si="217"/>
        <v>-3.8461538461538463</v>
      </c>
      <c r="AE796" s="1" t="b">
        <f t="shared" si="212"/>
        <v>0</v>
      </c>
      <c r="AF796" s="1">
        <v>316730</v>
      </c>
      <c r="AG796" s="1" t="s">
        <v>836</v>
      </c>
      <c r="AH796" s="1">
        <v>27</v>
      </c>
      <c r="AI796" s="1">
        <v>34</v>
      </c>
      <c r="AJ796" s="7">
        <f t="shared" si="218"/>
        <v>-25.925925925925924</v>
      </c>
      <c r="AK796" s="1" t="b">
        <f t="shared" si="213"/>
        <v>0</v>
      </c>
      <c r="AL796" s="1">
        <v>316730</v>
      </c>
      <c r="AM796" s="1" t="s">
        <v>836</v>
      </c>
      <c r="AN796" s="1">
        <v>25</v>
      </c>
      <c r="AO796" s="1">
        <v>34</v>
      </c>
      <c r="AP796" s="7">
        <f t="shared" si="219"/>
        <v>-36</v>
      </c>
      <c r="AQ796" s="1" t="b">
        <f t="shared" si="220"/>
        <v>0</v>
      </c>
      <c r="AR796" s="1">
        <v>316730</v>
      </c>
      <c r="AS796" s="1" t="s">
        <v>836</v>
      </c>
      <c r="AT796" s="4" t="str">
        <f t="shared" si="222"/>
        <v>N</v>
      </c>
      <c r="AU796" s="4" t="str">
        <f t="shared" si="223"/>
        <v>N</v>
      </c>
      <c r="AV796" s="4" t="str">
        <f t="shared" si="224"/>
        <v>N</v>
      </c>
      <c r="AW796" s="4" t="str">
        <f t="shared" si="225"/>
        <v>S</v>
      </c>
      <c r="AX796" s="4" t="str">
        <f t="shared" si="226"/>
        <v>N</v>
      </c>
      <c r="AY796" s="4" t="str">
        <f t="shared" si="227"/>
        <v>Risco Alto</v>
      </c>
    </row>
    <row r="797" spans="1:51" ht="16.5" x14ac:dyDescent="0.3">
      <c r="A797" s="1" t="s">
        <v>2169</v>
      </c>
      <c r="B797" s="1" t="s">
        <v>837</v>
      </c>
      <c r="C797">
        <v>78</v>
      </c>
      <c r="D797" s="5">
        <v>6053</v>
      </c>
      <c r="E797" s="6">
        <f t="shared" si="214"/>
        <v>1.2886172146043284</v>
      </c>
      <c r="F797" s="7">
        <v>60</v>
      </c>
      <c r="G797" s="7">
        <v>77.78</v>
      </c>
      <c r="H797" s="7">
        <v>77.78</v>
      </c>
      <c r="I797" s="7">
        <v>95.56</v>
      </c>
      <c r="J797" s="7">
        <v>86.67</v>
      </c>
      <c r="K797" s="7">
        <v>75.56</v>
      </c>
      <c r="L797" s="7">
        <v>86.67</v>
      </c>
      <c r="M797" s="7">
        <v>84.44</v>
      </c>
      <c r="N797" s="1">
        <v>93.33</v>
      </c>
      <c r="O797" s="7">
        <v>100</v>
      </c>
      <c r="P797" s="7">
        <v>93.33</v>
      </c>
      <c r="Q797" s="12">
        <f t="shared" si="221"/>
        <v>2</v>
      </c>
      <c r="R797" s="7">
        <f t="shared" si="215"/>
        <v>18.181818181818183</v>
      </c>
      <c r="S797" s="1" t="b">
        <f t="shared" si="216"/>
        <v>1</v>
      </c>
      <c r="T797" s="1">
        <v>316740</v>
      </c>
      <c r="U797" s="1" t="s">
        <v>837</v>
      </c>
      <c r="V797" s="1">
        <v>74</v>
      </c>
      <c r="W797" s="1">
        <v>73</v>
      </c>
      <c r="X797" s="1">
        <v>76</v>
      </c>
      <c r="Y797" s="1">
        <v>72</v>
      </c>
      <c r="Z797" s="1">
        <v>76</v>
      </c>
      <c r="AA797" s="1">
        <v>72</v>
      </c>
      <c r="AB797" s="7">
        <f t="shared" si="228"/>
        <v>1.3513513513513513</v>
      </c>
      <c r="AC797" s="7">
        <f t="shared" si="229"/>
        <v>5.2631578947368416</v>
      </c>
      <c r="AD797" s="7">
        <f t="shared" si="217"/>
        <v>5.2631578947368416</v>
      </c>
      <c r="AE797" s="1" t="b">
        <f t="shared" si="212"/>
        <v>0</v>
      </c>
      <c r="AF797" s="1">
        <v>316740</v>
      </c>
      <c r="AG797" s="1" t="s">
        <v>837</v>
      </c>
      <c r="AH797" s="1">
        <v>76</v>
      </c>
      <c r="AI797" s="1">
        <v>69</v>
      </c>
      <c r="AJ797" s="7">
        <f t="shared" si="218"/>
        <v>9.2105263157894726</v>
      </c>
      <c r="AK797" s="1" t="b">
        <f t="shared" si="213"/>
        <v>0</v>
      </c>
      <c r="AL797" s="1">
        <v>316740</v>
      </c>
      <c r="AM797" s="1" t="s">
        <v>837</v>
      </c>
      <c r="AN797" s="1">
        <v>76</v>
      </c>
      <c r="AO797" s="1">
        <v>67</v>
      </c>
      <c r="AP797" s="7">
        <f t="shared" si="219"/>
        <v>11.842105263157894</v>
      </c>
      <c r="AQ797" s="1" t="b">
        <f t="shared" si="220"/>
        <v>0</v>
      </c>
      <c r="AR797" s="1">
        <v>316740</v>
      </c>
      <c r="AS797" s="1" t="s">
        <v>837</v>
      </c>
      <c r="AT797" s="4" t="str">
        <f t="shared" si="222"/>
        <v>N</v>
      </c>
      <c r="AU797" s="4" t="str">
        <f t="shared" si="223"/>
        <v>N</v>
      </c>
      <c r="AV797" s="4" t="str">
        <f t="shared" si="224"/>
        <v>N</v>
      </c>
      <c r="AW797" s="4" t="str">
        <f t="shared" si="225"/>
        <v>S</v>
      </c>
      <c r="AX797" s="4" t="str">
        <f t="shared" si="226"/>
        <v>N</v>
      </c>
      <c r="AY797" s="4" t="str">
        <f t="shared" si="227"/>
        <v>Risco Alto</v>
      </c>
    </row>
    <row r="798" spans="1:51" ht="16.5" x14ac:dyDescent="0.3">
      <c r="A798" s="1" t="s">
        <v>1649</v>
      </c>
      <c r="B798" s="1" t="s">
        <v>838</v>
      </c>
      <c r="C798">
        <v>22</v>
      </c>
      <c r="D798" s="5">
        <v>2546</v>
      </c>
      <c r="E798" s="6">
        <f t="shared" si="214"/>
        <v>0.864100549882168</v>
      </c>
      <c r="F798" s="7" t="s">
        <v>62</v>
      </c>
      <c r="G798" s="7">
        <v>62.96</v>
      </c>
      <c r="H798" s="7" t="s">
        <v>62</v>
      </c>
      <c r="I798" s="7">
        <v>62.96</v>
      </c>
      <c r="J798" s="7">
        <v>107.41</v>
      </c>
      <c r="K798" s="7">
        <v>70.37</v>
      </c>
      <c r="L798" s="7">
        <v>55.56</v>
      </c>
      <c r="M798" s="7">
        <v>44.44</v>
      </c>
      <c r="N798" s="1">
        <v>62.96</v>
      </c>
      <c r="O798" s="7">
        <v>55.56</v>
      </c>
      <c r="P798" s="7">
        <v>59.26</v>
      </c>
      <c r="Q798" s="12">
        <f t="shared" si="221"/>
        <v>1</v>
      </c>
      <c r="R798" s="7">
        <f t="shared" si="215"/>
        <v>9.0909090909090917</v>
      </c>
      <c r="S798" s="1" t="b">
        <f t="shared" si="216"/>
        <v>1</v>
      </c>
      <c r="T798" s="1">
        <v>316750</v>
      </c>
      <c r="U798" s="1" t="s">
        <v>838</v>
      </c>
      <c r="V798" s="1">
        <v>19</v>
      </c>
      <c r="W798" s="1">
        <v>25</v>
      </c>
      <c r="X798" s="1">
        <v>21</v>
      </c>
      <c r="Y798" s="1">
        <v>27</v>
      </c>
      <c r="Z798" s="1">
        <v>21</v>
      </c>
      <c r="AA798" s="1">
        <v>27</v>
      </c>
      <c r="AB798" s="7">
        <f t="shared" si="228"/>
        <v>-31.578947368421051</v>
      </c>
      <c r="AC798" s="7">
        <f t="shared" si="229"/>
        <v>-28.571428571428569</v>
      </c>
      <c r="AD798" s="7">
        <f t="shared" si="217"/>
        <v>-28.571428571428569</v>
      </c>
      <c r="AE798" s="1" t="b">
        <f t="shared" si="212"/>
        <v>0</v>
      </c>
      <c r="AF798" s="1">
        <v>316750</v>
      </c>
      <c r="AG798" s="1" t="s">
        <v>838</v>
      </c>
      <c r="AH798" s="1">
        <v>21</v>
      </c>
      <c r="AI798" s="1">
        <v>29</v>
      </c>
      <c r="AJ798" s="7">
        <f t="shared" si="218"/>
        <v>-38.095238095238095</v>
      </c>
      <c r="AK798" s="1" t="b">
        <f t="shared" si="213"/>
        <v>0</v>
      </c>
      <c r="AL798" s="1">
        <v>316750</v>
      </c>
      <c r="AM798" s="1" t="s">
        <v>838</v>
      </c>
      <c r="AN798" s="1">
        <v>22</v>
      </c>
      <c r="AO798" s="1">
        <v>28</v>
      </c>
      <c r="AP798" s="7">
        <f t="shared" si="219"/>
        <v>-27.27272727272727</v>
      </c>
      <c r="AQ798" s="1" t="b">
        <f t="shared" si="220"/>
        <v>0</v>
      </c>
      <c r="AR798" s="1">
        <v>316750</v>
      </c>
      <c r="AS798" s="1" t="s">
        <v>838</v>
      </c>
      <c r="AT798" s="4" t="str">
        <f t="shared" si="222"/>
        <v>N</v>
      </c>
      <c r="AU798" s="4" t="str">
        <f t="shared" si="223"/>
        <v>N</v>
      </c>
      <c r="AV798" s="4" t="str">
        <f t="shared" si="224"/>
        <v>N</v>
      </c>
      <c r="AW798" s="4" t="str">
        <f t="shared" si="225"/>
        <v>S</v>
      </c>
      <c r="AX798" s="4" t="str">
        <f t="shared" si="226"/>
        <v>N</v>
      </c>
      <c r="AY798" s="4" t="str">
        <f t="shared" si="227"/>
        <v>Risco Alto</v>
      </c>
    </row>
    <row r="799" spans="1:51" ht="16.5" x14ac:dyDescent="0.3">
      <c r="A799" s="1" t="s">
        <v>1745</v>
      </c>
      <c r="B799" s="1" t="s">
        <v>839</v>
      </c>
      <c r="C799">
        <v>297</v>
      </c>
      <c r="D799" s="5">
        <v>18513</v>
      </c>
      <c r="E799" s="6">
        <f t="shared" si="214"/>
        <v>1.6042780748663104</v>
      </c>
      <c r="F799" s="7">
        <v>21.47</v>
      </c>
      <c r="G799" s="7">
        <v>111.86</v>
      </c>
      <c r="H799" s="7">
        <v>9.6</v>
      </c>
      <c r="I799" s="7">
        <v>112.99</v>
      </c>
      <c r="J799" s="7">
        <v>109.6</v>
      </c>
      <c r="K799" s="7">
        <v>107.34</v>
      </c>
      <c r="L799" s="7">
        <v>105.08</v>
      </c>
      <c r="M799" s="7">
        <v>104.52</v>
      </c>
      <c r="N799" s="1">
        <v>121.47</v>
      </c>
      <c r="O799" s="7">
        <v>109.04</v>
      </c>
      <c r="P799" s="7">
        <v>96.61</v>
      </c>
      <c r="Q799" s="12">
        <f t="shared" si="221"/>
        <v>9</v>
      </c>
      <c r="R799" s="7">
        <f t="shared" si="215"/>
        <v>81.818181818181827</v>
      </c>
      <c r="S799" s="1" t="b">
        <f t="shared" si="216"/>
        <v>1</v>
      </c>
      <c r="T799" s="1">
        <v>316760</v>
      </c>
      <c r="U799" s="1" t="s">
        <v>839</v>
      </c>
      <c r="V799" s="1">
        <v>307</v>
      </c>
      <c r="W799" s="1">
        <v>276</v>
      </c>
      <c r="X799" s="1">
        <v>317</v>
      </c>
      <c r="Y799" s="1">
        <v>277</v>
      </c>
      <c r="Z799" s="1">
        <v>317</v>
      </c>
      <c r="AA799" s="1">
        <v>277</v>
      </c>
      <c r="AB799" s="7">
        <f t="shared" si="228"/>
        <v>10.097719869706841</v>
      </c>
      <c r="AC799" s="7">
        <f t="shared" si="229"/>
        <v>12.618296529968454</v>
      </c>
      <c r="AD799" s="7">
        <f t="shared" si="217"/>
        <v>12.618296529968454</v>
      </c>
      <c r="AE799" s="1" t="b">
        <f t="shared" si="212"/>
        <v>0</v>
      </c>
      <c r="AF799" s="1">
        <v>316760</v>
      </c>
      <c r="AG799" s="1" t="s">
        <v>839</v>
      </c>
      <c r="AH799" s="1">
        <v>317</v>
      </c>
      <c r="AI799" s="1">
        <v>248</v>
      </c>
      <c r="AJ799" s="7">
        <f t="shared" si="218"/>
        <v>21.766561514195583</v>
      </c>
      <c r="AK799" s="1" t="b">
        <f t="shared" si="213"/>
        <v>0</v>
      </c>
      <c r="AL799" s="1">
        <v>316760</v>
      </c>
      <c r="AM799" s="1" t="s">
        <v>839</v>
      </c>
      <c r="AN799" s="1">
        <v>314</v>
      </c>
      <c r="AO799" s="1">
        <v>247</v>
      </c>
      <c r="AP799" s="7">
        <f t="shared" si="219"/>
        <v>21.337579617834397</v>
      </c>
      <c r="AQ799" s="1" t="b">
        <f t="shared" si="220"/>
        <v>0</v>
      </c>
      <c r="AR799" s="1">
        <v>316760</v>
      </c>
      <c r="AS799" s="1" t="s">
        <v>839</v>
      </c>
      <c r="AT799" s="4" t="str">
        <f t="shared" si="222"/>
        <v>N</v>
      </c>
      <c r="AU799" s="4" t="str">
        <f t="shared" si="223"/>
        <v>S</v>
      </c>
      <c r="AV799" s="4" t="str">
        <f t="shared" si="224"/>
        <v>N</v>
      </c>
      <c r="AW799" s="4" t="str">
        <f t="shared" si="225"/>
        <v>N</v>
      </c>
      <c r="AX799" s="4" t="str">
        <f t="shared" si="226"/>
        <v>N</v>
      </c>
      <c r="AY799" s="4" t="str">
        <f t="shared" si="227"/>
        <v>Risco Baixo</v>
      </c>
    </row>
    <row r="800" spans="1:51" ht="16.5" x14ac:dyDescent="0.3">
      <c r="A800" s="1" t="s">
        <v>1444</v>
      </c>
      <c r="B800" s="1" t="s">
        <v>840</v>
      </c>
      <c r="C800">
        <v>55</v>
      </c>
      <c r="D800" s="5">
        <v>5762</v>
      </c>
      <c r="E800" s="6">
        <f t="shared" si="214"/>
        <v>0.95452967719541826</v>
      </c>
      <c r="F800" s="7">
        <v>27.03</v>
      </c>
      <c r="G800" s="7">
        <v>86.49</v>
      </c>
      <c r="H800" s="7">
        <v>2.7</v>
      </c>
      <c r="I800" s="7">
        <v>108.11</v>
      </c>
      <c r="J800" s="7">
        <v>89.19</v>
      </c>
      <c r="K800" s="7">
        <v>100</v>
      </c>
      <c r="L800" s="7">
        <v>89.19</v>
      </c>
      <c r="M800" s="7">
        <v>100</v>
      </c>
      <c r="N800" s="1">
        <v>127.03</v>
      </c>
      <c r="O800" s="7">
        <v>108.11</v>
      </c>
      <c r="P800" s="7">
        <v>97.3</v>
      </c>
      <c r="Q800" s="12">
        <f t="shared" si="221"/>
        <v>6</v>
      </c>
      <c r="R800" s="7">
        <f t="shared" si="215"/>
        <v>54.54545454545454</v>
      </c>
      <c r="S800" s="1" t="b">
        <f t="shared" si="216"/>
        <v>1</v>
      </c>
      <c r="T800" s="1">
        <v>316770</v>
      </c>
      <c r="U800" s="1" t="s">
        <v>840</v>
      </c>
      <c r="V800" s="1">
        <v>77</v>
      </c>
      <c r="W800" s="1">
        <v>69</v>
      </c>
      <c r="X800" s="1">
        <v>70</v>
      </c>
      <c r="Y800" s="1">
        <v>68</v>
      </c>
      <c r="Z800" s="1">
        <v>70</v>
      </c>
      <c r="AA800" s="1">
        <v>68</v>
      </c>
      <c r="AB800" s="7">
        <f t="shared" si="228"/>
        <v>10.38961038961039</v>
      </c>
      <c r="AC800" s="7">
        <f t="shared" si="229"/>
        <v>2.8571428571428572</v>
      </c>
      <c r="AD800" s="7">
        <f t="shared" si="217"/>
        <v>2.8571428571428572</v>
      </c>
      <c r="AE800" s="1" t="b">
        <f t="shared" si="212"/>
        <v>0</v>
      </c>
      <c r="AF800" s="1">
        <v>316770</v>
      </c>
      <c r="AG800" s="1" t="s">
        <v>840</v>
      </c>
      <c r="AH800" s="1">
        <v>81</v>
      </c>
      <c r="AI800" s="1">
        <v>70</v>
      </c>
      <c r="AJ800" s="7">
        <f t="shared" si="218"/>
        <v>13.580246913580247</v>
      </c>
      <c r="AK800" s="1" t="b">
        <f t="shared" si="213"/>
        <v>0</v>
      </c>
      <c r="AL800" s="1">
        <v>316770</v>
      </c>
      <c r="AM800" s="1" t="s">
        <v>840</v>
      </c>
      <c r="AN800" s="1">
        <v>81</v>
      </c>
      <c r="AO800" s="1">
        <v>71</v>
      </c>
      <c r="AP800" s="7">
        <f t="shared" si="219"/>
        <v>12.345679012345679</v>
      </c>
      <c r="AQ800" s="1" t="b">
        <f t="shared" si="220"/>
        <v>0</v>
      </c>
      <c r="AR800" s="1">
        <v>316770</v>
      </c>
      <c r="AS800" s="1" t="s">
        <v>840</v>
      </c>
      <c r="AT800" s="4" t="str">
        <f t="shared" si="222"/>
        <v>N</v>
      </c>
      <c r="AU800" s="4" t="str">
        <f t="shared" si="223"/>
        <v>N</v>
      </c>
      <c r="AV800" s="4" t="str">
        <f t="shared" si="224"/>
        <v>N</v>
      </c>
      <c r="AW800" s="4" t="str">
        <f t="shared" si="225"/>
        <v>S</v>
      </c>
      <c r="AX800" s="4" t="str">
        <f t="shared" si="226"/>
        <v>N</v>
      </c>
      <c r="AY800" s="4" t="str">
        <f t="shared" si="227"/>
        <v>Risco Alto</v>
      </c>
    </row>
    <row r="801" spans="1:51" ht="16.5" x14ac:dyDescent="0.3">
      <c r="A801" s="1" t="s">
        <v>2624</v>
      </c>
      <c r="B801" s="1" t="s">
        <v>841</v>
      </c>
      <c r="C801">
        <v>72</v>
      </c>
      <c r="D801" s="5">
        <v>5755</v>
      </c>
      <c r="E801" s="6">
        <f t="shared" si="214"/>
        <v>1.2510860121633363</v>
      </c>
      <c r="F801" s="7">
        <v>79.069999999999993</v>
      </c>
      <c r="G801" s="7">
        <v>69.77</v>
      </c>
      <c r="H801" s="7" t="s">
        <v>62</v>
      </c>
      <c r="I801" s="7">
        <v>72.09</v>
      </c>
      <c r="J801" s="7">
        <v>76.739999999999995</v>
      </c>
      <c r="K801" s="7">
        <v>79.069999999999993</v>
      </c>
      <c r="L801" s="7">
        <v>74.42</v>
      </c>
      <c r="M801" s="7">
        <v>72.09</v>
      </c>
      <c r="N801" s="1">
        <v>88.37</v>
      </c>
      <c r="O801" s="7">
        <v>72.09</v>
      </c>
      <c r="P801" s="7">
        <v>90.7</v>
      </c>
      <c r="Q801" s="12">
        <f t="shared" si="221"/>
        <v>0</v>
      </c>
      <c r="R801" s="7">
        <f t="shared" si="215"/>
        <v>0</v>
      </c>
      <c r="S801" s="1" t="b">
        <f t="shared" si="216"/>
        <v>1</v>
      </c>
      <c r="T801" s="1">
        <v>316780</v>
      </c>
      <c r="U801" s="1" t="s">
        <v>841</v>
      </c>
      <c r="V801" s="1">
        <v>66</v>
      </c>
      <c r="W801" s="1">
        <v>55</v>
      </c>
      <c r="X801" s="1">
        <v>70</v>
      </c>
      <c r="Y801" s="1">
        <v>57</v>
      </c>
      <c r="Z801" s="1">
        <v>70</v>
      </c>
      <c r="AA801" s="1">
        <v>57</v>
      </c>
      <c r="AB801" s="7">
        <f t="shared" si="228"/>
        <v>16.666666666666664</v>
      </c>
      <c r="AC801" s="7">
        <f t="shared" si="229"/>
        <v>18.571428571428573</v>
      </c>
      <c r="AD801" s="7">
        <f t="shared" si="217"/>
        <v>18.571428571428573</v>
      </c>
      <c r="AE801" s="1" t="b">
        <f t="shared" si="212"/>
        <v>0</v>
      </c>
      <c r="AF801" s="1">
        <v>316780</v>
      </c>
      <c r="AG801" s="1" t="s">
        <v>841</v>
      </c>
      <c r="AH801" s="1">
        <v>69</v>
      </c>
      <c r="AI801" s="1">
        <v>65</v>
      </c>
      <c r="AJ801" s="7">
        <f t="shared" si="218"/>
        <v>5.7971014492753623</v>
      </c>
      <c r="AK801" s="1" t="b">
        <f t="shared" si="213"/>
        <v>0</v>
      </c>
      <c r="AL801" s="1">
        <v>316780</v>
      </c>
      <c r="AM801" s="1" t="s">
        <v>841</v>
      </c>
      <c r="AN801" s="1">
        <v>70</v>
      </c>
      <c r="AO801" s="1">
        <v>54</v>
      </c>
      <c r="AP801" s="7">
        <f t="shared" si="219"/>
        <v>22.857142857142858</v>
      </c>
      <c r="AQ801" s="1" t="b">
        <f t="shared" si="220"/>
        <v>0</v>
      </c>
      <c r="AR801" s="1">
        <v>316780</v>
      </c>
      <c r="AS801" s="1" t="s">
        <v>841</v>
      </c>
      <c r="AT801" s="4" t="str">
        <f t="shared" si="222"/>
        <v>N</v>
      </c>
      <c r="AU801" s="4" t="str">
        <f t="shared" si="223"/>
        <v>N</v>
      </c>
      <c r="AV801" s="4" t="str">
        <f t="shared" si="224"/>
        <v>N</v>
      </c>
      <c r="AW801" s="4" t="str">
        <f t="shared" si="225"/>
        <v>S</v>
      </c>
      <c r="AX801" s="4" t="str">
        <f t="shared" si="226"/>
        <v>N</v>
      </c>
      <c r="AY801" s="4" t="str">
        <f t="shared" si="227"/>
        <v>Risco Alto</v>
      </c>
    </row>
    <row r="802" spans="1:51" ht="16.5" x14ac:dyDescent="0.3">
      <c r="A802" s="1" t="s">
        <v>2406</v>
      </c>
      <c r="B802" s="1" t="s">
        <v>842</v>
      </c>
      <c r="C802">
        <v>39</v>
      </c>
      <c r="D802" s="5">
        <v>4005</v>
      </c>
      <c r="E802" s="6">
        <f t="shared" si="214"/>
        <v>0.97378277153558046</v>
      </c>
      <c r="F802" s="7">
        <v>70.59</v>
      </c>
      <c r="G802" s="7">
        <v>85.29</v>
      </c>
      <c r="H802" s="7">
        <v>52.94</v>
      </c>
      <c r="I802" s="7">
        <v>79.41</v>
      </c>
      <c r="J802" s="7">
        <v>70.59</v>
      </c>
      <c r="K802" s="7">
        <v>97.06</v>
      </c>
      <c r="L802" s="7">
        <v>70.59</v>
      </c>
      <c r="M802" s="7">
        <v>70.59</v>
      </c>
      <c r="N802" s="1">
        <v>73.53</v>
      </c>
      <c r="O802" s="7">
        <v>61.76</v>
      </c>
      <c r="P802" s="7">
        <v>82.35</v>
      </c>
      <c r="Q802" s="12">
        <f t="shared" si="221"/>
        <v>1</v>
      </c>
      <c r="R802" s="7">
        <f t="shared" si="215"/>
        <v>9.0909090909090917</v>
      </c>
      <c r="S802" s="1" t="b">
        <f t="shared" si="216"/>
        <v>1</v>
      </c>
      <c r="T802" s="1">
        <v>316790</v>
      </c>
      <c r="U802" s="1" t="s">
        <v>842</v>
      </c>
      <c r="V802" s="1">
        <v>49</v>
      </c>
      <c r="W802" s="1">
        <v>40</v>
      </c>
      <c r="X802" s="1">
        <v>46</v>
      </c>
      <c r="Y802" s="1">
        <v>39</v>
      </c>
      <c r="Z802" s="1">
        <v>46</v>
      </c>
      <c r="AA802" s="1">
        <v>39</v>
      </c>
      <c r="AB802" s="7">
        <f t="shared" si="228"/>
        <v>18.367346938775512</v>
      </c>
      <c r="AC802" s="7">
        <f t="shared" si="229"/>
        <v>15.217391304347828</v>
      </c>
      <c r="AD802" s="7">
        <f t="shared" si="217"/>
        <v>15.217391304347828</v>
      </c>
      <c r="AE802" s="1" t="b">
        <f t="shared" si="212"/>
        <v>0</v>
      </c>
      <c r="AF802" s="1">
        <v>316790</v>
      </c>
      <c r="AG802" s="1" t="s">
        <v>842</v>
      </c>
      <c r="AH802" s="1">
        <v>46</v>
      </c>
      <c r="AI802" s="1">
        <v>44</v>
      </c>
      <c r="AJ802" s="7">
        <f t="shared" si="218"/>
        <v>4.3478260869565215</v>
      </c>
      <c r="AK802" s="1" t="b">
        <f t="shared" si="213"/>
        <v>0</v>
      </c>
      <c r="AL802" s="1">
        <v>316790</v>
      </c>
      <c r="AM802" s="1" t="s">
        <v>842</v>
      </c>
      <c r="AN802" s="1">
        <v>48</v>
      </c>
      <c r="AO802" s="1">
        <v>39</v>
      </c>
      <c r="AP802" s="7">
        <f t="shared" si="219"/>
        <v>18.75</v>
      </c>
      <c r="AQ802" s="1" t="b">
        <f t="shared" si="220"/>
        <v>0</v>
      </c>
      <c r="AR802" s="1">
        <v>316790</v>
      </c>
      <c r="AS802" s="1" t="s">
        <v>842</v>
      </c>
      <c r="AT802" s="4" t="str">
        <f t="shared" si="222"/>
        <v>N</v>
      </c>
      <c r="AU802" s="4" t="str">
        <f t="shared" si="223"/>
        <v>N</v>
      </c>
      <c r="AV802" s="4" t="str">
        <f t="shared" si="224"/>
        <v>N</v>
      </c>
      <c r="AW802" s="4" t="str">
        <f t="shared" si="225"/>
        <v>S</v>
      </c>
      <c r="AX802" s="4" t="str">
        <f t="shared" si="226"/>
        <v>N</v>
      </c>
      <c r="AY802" s="4" t="str">
        <f t="shared" si="227"/>
        <v>Risco Alto</v>
      </c>
    </row>
    <row r="803" spans="1:51" ht="16.5" x14ac:dyDescent="0.3">
      <c r="A803" s="1" t="s">
        <v>1852</v>
      </c>
      <c r="B803" s="1" t="s">
        <v>843</v>
      </c>
      <c r="C803">
        <v>443</v>
      </c>
      <c r="D803" s="5">
        <v>31457</v>
      </c>
      <c r="E803" s="6">
        <f t="shared" si="214"/>
        <v>1.4082716088628922</v>
      </c>
      <c r="F803" s="7">
        <v>65.44</v>
      </c>
      <c r="G803" s="7">
        <v>48.93</v>
      </c>
      <c r="H803" s="7">
        <v>62.39</v>
      </c>
      <c r="I803" s="7">
        <v>51.68</v>
      </c>
      <c r="J803" s="7">
        <v>79.2</v>
      </c>
      <c r="K803" s="7">
        <v>49.54</v>
      </c>
      <c r="L803" s="7">
        <v>50.46</v>
      </c>
      <c r="M803" s="7">
        <v>51.38</v>
      </c>
      <c r="N803" s="1">
        <v>55.05</v>
      </c>
      <c r="O803" s="7">
        <v>54.13</v>
      </c>
      <c r="P803" s="7">
        <v>49.54</v>
      </c>
      <c r="Q803" s="12">
        <f t="shared" si="221"/>
        <v>0</v>
      </c>
      <c r="R803" s="7">
        <f t="shared" si="215"/>
        <v>0</v>
      </c>
      <c r="S803" s="1" t="b">
        <f t="shared" si="216"/>
        <v>1</v>
      </c>
      <c r="T803" s="1">
        <v>316800</v>
      </c>
      <c r="U803" s="1" t="s">
        <v>843</v>
      </c>
      <c r="V803" s="1">
        <v>455</v>
      </c>
      <c r="W803" s="1">
        <v>452</v>
      </c>
      <c r="X803" s="1">
        <v>466</v>
      </c>
      <c r="Y803" s="1">
        <v>469</v>
      </c>
      <c r="Z803" s="1">
        <v>466</v>
      </c>
      <c r="AA803" s="1">
        <v>469</v>
      </c>
      <c r="AB803" s="7">
        <f t="shared" si="228"/>
        <v>0.65934065934065933</v>
      </c>
      <c r="AC803" s="7">
        <f t="shared" si="229"/>
        <v>-0.64377682403433478</v>
      </c>
      <c r="AD803" s="7">
        <f t="shared" si="217"/>
        <v>-0.64377682403433478</v>
      </c>
      <c r="AE803" s="1" t="b">
        <f t="shared" si="212"/>
        <v>0</v>
      </c>
      <c r="AF803" s="1">
        <v>316800</v>
      </c>
      <c r="AG803" s="1" t="s">
        <v>843</v>
      </c>
      <c r="AH803" s="1">
        <v>461</v>
      </c>
      <c r="AI803" s="1">
        <v>450</v>
      </c>
      <c r="AJ803" s="7">
        <f t="shared" si="218"/>
        <v>2.3861171366594358</v>
      </c>
      <c r="AK803" s="1" t="b">
        <f t="shared" si="213"/>
        <v>0</v>
      </c>
      <c r="AL803" s="1">
        <v>316800</v>
      </c>
      <c r="AM803" s="1" t="s">
        <v>843</v>
      </c>
      <c r="AN803" s="1">
        <v>469</v>
      </c>
      <c r="AO803" s="1">
        <v>399</v>
      </c>
      <c r="AP803" s="7">
        <f t="shared" si="219"/>
        <v>14.925373134328357</v>
      </c>
      <c r="AQ803" s="1" t="b">
        <f t="shared" si="220"/>
        <v>0</v>
      </c>
      <c r="AR803" s="1">
        <v>316800</v>
      </c>
      <c r="AS803" s="1" t="s">
        <v>843</v>
      </c>
      <c r="AT803" s="4" t="str">
        <f t="shared" si="222"/>
        <v>N</v>
      </c>
      <c r="AU803" s="4" t="str">
        <f t="shared" si="223"/>
        <v>N</v>
      </c>
      <c r="AV803" s="4" t="str">
        <f t="shared" si="224"/>
        <v>N</v>
      </c>
      <c r="AW803" s="4" t="str">
        <f t="shared" si="225"/>
        <v>S</v>
      </c>
      <c r="AX803" s="4" t="str">
        <f t="shared" si="226"/>
        <v>N</v>
      </c>
      <c r="AY803" s="4" t="str">
        <f t="shared" si="227"/>
        <v>Risco Alto</v>
      </c>
    </row>
    <row r="804" spans="1:51" ht="16.5" x14ac:dyDescent="0.3">
      <c r="A804" s="1" t="s">
        <v>1747</v>
      </c>
      <c r="B804" s="1" t="s">
        <v>844</v>
      </c>
      <c r="C804">
        <v>47</v>
      </c>
      <c r="D804" s="5">
        <v>3124</v>
      </c>
      <c r="E804" s="6">
        <f t="shared" si="214"/>
        <v>1.5044814340588988</v>
      </c>
      <c r="F804" s="7">
        <v>88</v>
      </c>
      <c r="G804" s="7">
        <v>72</v>
      </c>
      <c r="H804" s="7">
        <v>72</v>
      </c>
      <c r="I804" s="7">
        <v>104</v>
      </c>
      <c r="J804" s="7">
        <v>128</v>
      </c>
      <c r="K804" s="7">
        <v>112</v>
      </c>
      <c r="L804" s="7">
        <v>128</v>
      </c>
      <c r="M804" s="7">
        <v>124</v>
      </c>
      <c r="N804" s="1">
        <v>88</v>
      </c>
      <c r="O804" s="7">
        <v>36</v>
      </c>
      <c r="P804" s="7">
        <v>68</v>
      </c>
      <c r="Q804" s="12">
        <f t="shared" si="221"/>
        <v>5</v>
      </c>
      <c r="R804" s="7">
        <f t="shared" si="215"/>
        <v>45.454545454545453</v>
      </c>
      <c r="S804" s="1" t="b">
        <f t="shared" si="216"/>
        <v>1</v>
      </c>
      <c r="T804" s="1">
        <v>316805</v>
      </c>
      <c r="U804" s="1" t="s">
        <v>844</v>
      </c>
      <c r="V804" s="1">
        <v>47</v>
      </c>
      <c r="W804" s="1">
        <v>48</v>
      </c>
      <c r="X804" s="1">
        <v>48</v>
      </c>
      <c r="Y804" s="1">
        <v>50</v>
      </c>
      <c r="Z804" s="1">
        <v>48</v>
      </c>
      <c r="AA804" s="1">
        <v>50</v>
      </c>
      <c r="AB804" s="7">
        <f t="shared" si="228"/>
        <v>-2.1276595744680851</v>
      </c>
      <c r="AC804" s="7">
        <f t="shared" si="229"/>
        <v>-4.1666666666666661</v>
      </c>
      <c r="AD804" s="7">
        <f t="shared" si="217"/>
        <v>-4.1666666666666661</v>
      </c>
      <c r="AE804" s="1" t="b">
        <f t="shared" si="212"/>
        <v>0</v>
      </c>
      <c r="AF804" s="1">
        <v>316805</v>
      </c>
      <c r="AG804" s="1" t="s">
        <v>844</v>
      </c>
      <c r="AH804" s="1">
        <v>49</v>
      </c>
      <c r="AI804" s="1">
        <v>44</v>
      </c>
      <c r="AJ804" s="7">
        <f t="shared" si="218"/>
        <v>10.204081632653061</v>
      </c>
      <c r="AK804" s="1" t="b">
        <f t="shared" si="213"/>
        <v>0</v>
      </c>
      <c r="AL804" s="1">
        <v>316805</v>
      </c>
      <c r="AM804" s="1" t="s">
        <v>844</v>
      </c>
      <c r="AN804" s="1">
        <v>51</v>
      </c>
      <c r="AO804" s="1">
        <v>44</v>
      </c>
      <c r="AP804" s="7">
        <f t="shared" si="219"/>
        <v>13.725490196078432</v>
      </c>
      <c r="AQ804" s="1" t="b">
        <f t="shared" si="220"/>
        <v>0</v>
      </c>
      <c r="AR804" s="1">
        <v>316805</v>
      </c>
      <c r="AS804" s="1" t="s">
        <v>844</v>
      </c>
      <c r="AT804" s="4" t="str">
        <f t="shared" si="222"/>
        <v>N</v>
      </c>
      <c r="AU804" s="4" t="str">
        <f t="shared" si="223"/>
        <v>N</v>
      </c>
      <c r="AV804" s="4" t="str">
        <f t="shared" si="224"/>
        <v>N</v>
      </c>
      <c r="AW804" s="4" t="str">
        <f t="shared" si="225"/>
        <v>S</v>
      </c>
      <c r="AX804" s="4" t="str">
        <f t="shared" si="226"/>
        <v>N</v>
      </c>
      <c r="AY804" s="4" t="str">
        <f t="shared" si="227"/>
        <v>Risco Alto</v>
      </c>
    </row>
    <row r="805" spans="1:51" ht="16.5" x14ac:dyDescent="0.3">
      <c r="A805" s="1" t="s">
        <v>2464</v>
      </c>
      <c r="B805" s="1" t="s">
        <v>845</v>
      </c>
      <c r="C805">
        <v>52</v>
      </c>
      <c r="D805" s="5">
        <v>4231</v>
      </c>
      <c r="E805" s="6">
        <f t="shared" si="214"/>
        <v>1.2290238714251949</v>
      </c>
      <c r="F805" s="7">
        <v>113.64</v>
      </c>
      <c r="G805" s="7">
        <v>109.09</v>
      </c>
      <c r="H805" s="7">
        <v>109.09</v>
      </c>
      <c r="I805" s="7">
        <v>140.91</v>
      </c>
      <c r="J805" s="7">
        <v>122.73</v>
      </c>
      <c r="K805" s="7">
        <v>109.09</v>
      </c>
      <c r="L805" s="7">
        <v>122.73</v>
      </c>
      <c r="M805" s="7">
        <v>122.73</v>
      </c>
      <c r="N805" s="1">
        <v>127.27</v>
      </c>
      <c r="O805" s="7">
        <v>154.55000000000001</v>
      </c>
      <c r="P805" s="7">
        <v>131.82</v>
      </c>
      <c r="Q805" s="12">
        <f t="shared" si="221"/>
        <v>11</v>
      </c>
      <c r="R805" s="7">
        <f t="shared" si="215"/>
        <v>100</v>
      </c>
      <c r="S805" s="1" t="b">
        <f t="shared" si="216"/>
        <v>1</v>
      </c>
      <c r="T805" s="1">
        <v>316810</v>
      </c>
      <c r="U805" s="1" t="s">
        <v>845</v>
      </c>
      <c r="V805" s="1">
        <v>57</v>
      </c>
      <c r="W805" s="1">
        <v>53</v>
      </c>
      <c r="X805" s="1">
        <v>58</v>
      </c>
      <c r="Y805" s="1">
        <v>60</v>
      </c>
      <c r="Z805" s="1">
        <v>58</v>
      </c>
      <c r="AA805" s="1">
        <v>60</v>
      </c>
      <c r="AB805" s="7">
        <f t="shared" si="228"/>
        <v>7.0175438596491224</v>
      </c>
      <c r="AC805" s="7">
        <f t="shared" si="229"/>
        <v>-3.4482758620689653</v>
      </c>
      <c r="AD805" s="7">
        <f t="shared" si="217"/>
        <v>-3.4482758620689653</v>
      </c>
      <c r="AE805" s="1" t="b">
        <f t="shared" si="212"/>
        <v>0</v>
      </c>
      <c r="AF805" s="1">
        <v>316810</v>
      </c>
      <c r="AG805" s="1" t="s">
        <v>845</v>
      </c>
      <c r="AH805" s="1">
        <v>56</v>
      </c>
      <c r="AI805" s="1">
        <v>56</v>
      </c>
      <c r="AJ805" s="7">
        <f t="shared" si="218"/>
        <v>0</v>
      </c>
      <c r="AK805" s="1" t="b">
        <f t="shared" si="213"/>
        <v>0</v>
      </c>
      <c r="AL805" s="1">
        <v>316810</v>
      </c>
      <c r="AM805" s="1" t="s">
        <v>845</v>
      </c>
      <c r="AN805" s="1">
        <v>57</v>
      </c>
      <c r="AO805" s="1">
        <v>60</v>
      </c>
      <c r="AP805" s="7">
        <f t="shared" si="219"/>
        <v>-5.2631578947368416</v>
      </c>
      <c r="AQ805" s="1" t="b">
        <f t="shared" si="220"/>
        <v>0</v>
      </c>
      <c r="AR805" s="1">
        <v>316810</v>
      </c>
      <c r="AS805" s="1" t="s">
        <v>845</v>
      </c>
      <c r="AT805" s="4" t="str">
        <f t="shared" si="222"/>
        <v>S</v>
      </c>
      <c r="AU805" s="4" t="str">
        <f t="shared" si="223"/>
        <v>N</v>
      </c>
      <c r="AV805" s="4" t="str">
        <f t="shared" si="224"/>
        <v>N</v>
      </c>
      <c r="AW805" s="4" t="str">
        <f t="shared" si="225"/>
        <v>N</v>
      </c>
      <c r="AX805" s="4" t="str">
        <f t="shared" si="226"/>
        <v>N</v>
      </c>
      <c r="AY805" s="4" t="str">
        <f t="shared" si="227"/>
        <v>Risco muito baixo</v>
      </c>
    </row>
    <row r="806" spans="1:51" ht="16.5" x14ac:dyDescent="0.3">
      <c r="A806" s="1" t="s">
        <v>1348</v>
      </c>
      <c r="B806" s="1" t="s">
        <v>846</v>
      </c>
      <c r="C806">
        <v>8</v>
      </c>
      <c r="D806" s="5">
        <v>1869</v>
      </c>
      <c r="E806" s="6">
        <f t="shared" si="214"/>
        <v>0.42803638309256281</v>
      </c>
      <c r="F806" s="7">
        <v>120</v>
      </c>
      <c r="G806" s="7">
        <v>100</v>
      </c>
      <c r="H806" s="7">
        <v>80</v>
      </c>
      <c r="I806" s="7">
        <v>60</v>
      </c>
      <c r="J806" s="7">
        <v>120</v>
      </c>
      <c r="K806" s="7">
        <v>100</v>
      </c>
      <c r="L806" s="7">
        <v>120</v>
      </c>
      <c r="M806" s="7">
        <v>120</v>
      </c>
      <c r="N806" s="1">
        <v>300</v>
      </c>
      <c r="O806" s="7">
        <v>80</v>
      </c>
      <c r="P806" s="7">
        <v>200</v>
      </c>
      <c r="Q806" s="12">
        <f t="shared" si="221"/>
        <v>8</v>
      </c>
      <c r="R806" s="7">
        <f t="shared" si="215"/>
        <v>72.727272727272734</v>
      </c>
      <c r="S806" s="1" t="b">
        <f t="shared" si="216"/>
        <v>1</v>
      </c>
      <c r="T806" s="1">
        <v>316820</v>
      </c>
      <c r="U806" s="1" t="s">
        <v>846</v>
      </c>
      <c r="V806" s="1">
        <v>14</v>
      </c>
      <c r="W806" s="1">
        <v>13</v>
      </c>
      <c r="X806" s="1">
        <v>15</v>
      </c>
      <c r="Y806" s="1">
        <v>14</v>
      </c>
      <c r="Z806" s="1">
        <v>15</v>
      </c>
      <c r="AA806" s="1">
        <v>14</v>
      </c>
      <c r="AB806" s="7">
        <f t="shared" si="228"/>
        <v>7.1428571428571423</v>
      </c>
      <c r="AC806" s="7">
        <f t="shared" si="229"/>
        <v>6.666666666666667</v>
      </c>
      <c r="AD806" s="7">
        <f t="shared" si="217"/>
        <v>6.666666666666667</v>
      </c>
      <c r="AE806" s="1" t="b">
        <f t="shared" si="212"/>
        <v>0</v>
      </c>
      <c r="AF806" s="1">
        <v>316820</v>
      </c>
      <c r="AG806" s="1" t="s">
        <v>846</v>
      </c>
      <c r="AH806" s="1">
        <v>15</v>
      </c>
      <c r="AI806" s="1">
        <v>13</v>
      </c>
      <c r="AJ806" s="7">
        <f t="shared" si="218"/>
        <v>13.333333333333334</v>
      </c>
      <c r="AK806" s="1" t="b">
        <f t="shared" si="213"/>
        <v>0</v>
      </c>
      <c r="AL806" s="1">
        <v>316820</v>
      </c>
      <c r="AM806" s="1" t="s">
        <v>846</v>
      </c>
      <c r="AN806" s="1">
        <v>15</v>
      </c>
      <c r="AO806" s="1">
        <v>13</v>
      </c>
      <c r="AP806" s="7">
        <f t="shared" si="219"/>
        <v>13.333333333333334</v>
      </c>
      <c r="AQ806" s="1" t="b">
        <f t="shared" si="220"/>
        <v>0</v>
      </c>
      <c r="AR806" s="1">
        <v>316820</v>
      </c>
      <c r="AS806" s="1" t="s">
        <v>846</v>
      </c>
      <c r="AT806" s="4" t="str">
        <f t="shared" si="222"/>
        <v>N</v>
      </c>
      <c r="AU806" s="4" t="str">
        <f t="shared" si="223"/>
        <v>N</v>
      </c>
      <c r="AV806" s="4" t="str">
        <f t="shared" si="224"/>
        <v>N</v>
      </c>
      <c r="AW806" s="4" t="str">
        <f t="shared" si="225"/>
        <v>S</v>
      </c>
      <c r="AX806" s="4" t="str">
        <f t="shared" si="226"/>
        <v>N</v>
      </c>
      <c r="AY806" s="4" t="str">
        <f t="shared" si="227"/>
        <v>Risco Alto</v>
      </c>
    </row>
    <row r="807" spans="1:51" ht="16.5" x14ac:dyDescent="0.3">
      <c r="A807" s="1" t="s">
        <v>1097</v>
      </c>
      <c r="B807" s="1" t="s">
        <v>847</v>
      </c>
      <c r="C807">
        <v>36</v>
      </c>
      <c r="D807" s="5">
        <v>3840</v>
      </c>
      <c r="E807" s="6">
        <f t="shared" si="214"/>
        <v>0.9375</v>
      </c>
      <c r="F807" s="7">
        <v>25</v>
      </c>
      <c r="G807" s="7">
        <v>78.569999999999993</v>
      </c>
      <c r="H807" s="7">
        <v>17.86</v>
      </c>
      <c r="I807" s="7">
        <v>57.14</v>
      </c>
      <c r="J807" s="7">
        <v>50</v>
      </c>
      <c r="K807" s="7">
        <v>71.430000000000007</v>
      </c>
      <c r="L807" s="7">
        <v>50</v>
      </c>
      <c r="M807" s="7">
        <v>50</v>
      </c>
      <c r="N807" s="1">
        <v>57.14</v>
      </c>
      <c r="O807" s="7">
        <v>39.29</v>
      </c>
      <c r="P807" s="7">
        <v>21.43</v>
      </c>
      <c r="Q807" s="12">
        <f t="shared" si="221"/>
        <v>0</v>
      </c>
      <c r="R807" s="7">
        <f t="shared" si="215"/>
        <v>0</v>
      </c>
      <c r="S807" s="1" t="b">
        <f t="shared" si="216"/>
        <v>1</v>
      </c>
      <c r="T807" s="1">
        <v>316830</v>
      </c>
      <c r="U807" s="1" t="s">
        <v>847</v>
      </c>
      <c r="V807" s="1">
        <v>36</v>
      </c>
      <c r="W807" s="1">
        <v>38</v>
      </c>
      <c r="X807" s="1">
        <v>39</v>
      </c>
      <c r="Y807" s="1">
        <v>38</v>
      </c>
      <c r="Z807" s="1">
        <v>39</v>
      </c>
      <c r="AA807" s="1">
        <v>38</v>
      </c>
      <c r="AB807" s="7">
        <f t="shared" si="228"/>
        <v>-5.5555555555555554</v>
      </c>
      <c r="AC807" s="7">
        <f t="shared" si="229"/>
        <v>2.5641025641025639</v>
      </c>
      <c r="AD807" s="7">
        <f t="shared" si="217"/>
        <v>2.5641025641025639</v>
      </c>
      <c r="AE807" s="1" t="b">
        <f t="shared" si="212"/>
        <v>0</v>
      </c>
      <c r="AF807" s="1">
        <v>316830</v>
      </c>
      <c r="AG807" s="1" t="s">
        <v>847</v>
      </c>
      <c r="AH807" s="1">
        <v>36</v>
      </c>
      <c r="AI807" s="1">
        <v>36</v>
      </c>
      <c r="AJ807" s="7">
        <f t="shared" si="218"/>
        <v>0</v>
      </c>
      <c r="AK807" s="1" t="b">
        <f t="shared" si="213"/>
        <v>0</v>
      </c>
      <c r="AL807" s="1">
        <v>316830</v>
      </c>
      <c r="AM807" s="1" t="s">
        <v>847</v>
      </c>
      <c r="AN807" s="1">
        <v>1</v>
      </c>
      <c r="AO807" s="1">
        <v>5</v>
      </c>
      <c r="AP807" s="7">
        <f t="shared" si="219"/>
        <v>-400</v>
      </c>
      <c r="AQ807" s="1" t="b">
        <f t="shared" si="220"/>
        <v>0</v>
      </c>
      <c r="AR807" s="1">
        <v>316830</v>
      </c>
      <c r="AS807" s="1" t="s">
        <v>847</v>
      </c>
      <c r="AT807" s="4" t="str">
        <f t="shared" si="222"/>
        <v>N</v>
      </c>
      <c r="AU807" s="4" t="str">
        <f t="shared" si="223"/>
        <v>N</v>
      </c>
      <c r="AV807" s="4" t="str">
        <f t="shared" si="224"/>
        <v>N</v>
      </c>
      <c r="AW807" s="4" t="str">
        <f t="shared" si="225"/>
        <v>S</v>
      </c>
      <c r="AX807" s="4" t="str">
        <f t="shared" si="226"/>
        <v>N</v>
      </c>
      <c r="AY807" s="4" t="str">
        <f t="shared" si="227"/>
        <v>Risco Alto</v>
      </c>
    </row>
    <row r="808" spans="1:51" ht="16.5" x14ac:dyDescent="0.3">
      <c r="A808" s="1" t="s">
        <v>1446</v>
      </c>
      <c r="B808" s="1" t="s">
        <v>848</v>
      </c>
      <c r="C808">
        <v>138</v>
      </c>
      <c r="D808" s="5">
        <v>14264</v>
      </c>
      <c r="E808" s="6">
        <f t="shared" si="214"/>
        <v>0.96747055524397085</v>
      </c>
      <c r="F808" s="7">
        <v>29.27</v>
      </c>
      <c r="G808" s="7">
        <v>37.4</v>
      </c>
      <c r="H808" s="7">
        <v>19.510000000000002</v>
      </c>
      <c r="I808" s="7">
        <v>38.21</v>
      </c>
      <c r="J808" s="7">
        <v>34.96</v>
      </c>
      <c r="K808" s="7">
        <v>44.72</v>
      </c>
      <c r="L808" s="7">
        <v>31.71</v>
      </c>
      <c r="M808" s="7">
        <v>30.89</v>
      </c>
      <c r="N808" s="1">
        <v>45.53</v>
      </c>
      <c r="O808" s="7">
        <v>77.239999999999995</v>
      </c>
      <c r="P808" s="7">
        <v>28.46</v>
      </c>
      <c r="Q808" s="12">
        <f t="shared" si="221"/>
        <v>0</v>
      </c>
      <c r="R808" s="7">
        <f t="shared" si="215"/>
        <v>0</v>
      </c>
      <c r="S808" s="1" t="b">
        <f t="shared" si="216"/>
        <v>1</v>
      </c>
      <c r="T808" s="1">
        <v>316840</v>
      </c>
      <c r="U808" s="1" t="s">
        <v>848</v>
      </c>
      <c r="V808" s="1">
        <v>41</v>
      </c>
      <c r="W808" s="1">
        <v>38</v>
      </c>
      <c r="X808" s="1">
        <v>42</v>
      </c>
      <c r="Y808" s="1">
        <v>35</v>
      </c>
      <c r="Z808" s="1">
        <v>42</v>
      </c>
      <c r="AA808" s="1">
        <v>35</v>
      </c>
      <c r="AB808" s="7">
        <f t="shared" si="228"/>
        <v>7.3170731707317067</v>
      </c>
      <c r="AC808" s="7">
        <f t="shared" si="229"/>
        <v>16.666666666666664</v>
      </c>
      <c r="AD808" s="7">
        <f t="shared" si="217"/>
        <v>16.666666666666664</v>
      </c>
      <c r="AE808" s="1" t="b">
        <f t="shared" si="212"/>
        <v>0</v>
      </c>
      <c r="AF808" s="1">
        <v>316840</v>
      </c>
      <c r="AG808" s="1" t="s">
        <v>848</v>
      </c>
      <c r="AH808" s="1">
        <v>43</v>
      </c>
      <c r="AI808" s="1">
        <v>29</v>
      </c>
      <c r="AJ808" s="7">
        <f t="shared" si="218"/>
        <v>32.558139534883722</v>
      </c>
      <c r="AK808" s="1" t="b">
        <f t="shared" si="213"/>
        <v>0</v>
      </c>
      <c r="AL808" s="1">
        <v>316840</v>
      </c>
      <c r="AM808" s="1" t="s">
        <v>848</v>
      </c>
      <c r="AN808" s="1">
        <v>2</v>
      </c>
      <c r="AO808" s="1">
        <v>1</v>
      </c>
      <c r="AP808" s="7">
        <f t="shared" si="219"/>
        <v>50</v>
      </c>
      <c r="AQ808" s="1" t="b">
        <f t="shared" si="220"/>
        <v>0</v>
      </c>
      <c r="AR808" s="1">
        <v>316840</v>
      </c>
      <c r="AS808" s="1" t="s">
        <v>848</v>
      </c>
      <c r="AT808" s="4" t="str">
        <f t="shared" si="222"/>
        <v>N</v>
      </c>
      <c r="AU808" s="4" t="str">
        <f t="shared" si="223"/>
        <v>N</v>
      </c>
      <c r="AV808" s="4" t="str">
        <f t="shared" si="224"/>
        <v>N</v>
      </c>
      <c r="AW808" s="4" t="str">
        <f t="shared" si="225"/>
        <v>S</v>
      </c>
      <c r="AX808" s="4" t="str">
        <f t="shared" si="226"/>
        <v>N</v>
      </c>
      <c r="AY808" s="4" t="str">
        <f t="shared" si="227"/>
        <v>Risco Alto</v>
      </c>
    </row>
    <row r="809" spans="1:51" ht="16.5" x14ac:dyDescent="0.3">
      <c r="A809" s="1" t="s">
        <v>2067</v>
      </c>
      <c r="B809" s="1" t="s">
        <v>849</v>
      </c>
      <c r="C809">
        <v>101</v>
      </c>
      <c r="D809" s="5">
        <v>11387</v>
      </c>
      <c r="E809" s="6">
        <f t="shared" si="214"/>
        <v>0.88697637656977246</v>
      </c>
      <c r="F809" s="7">
        <v>11.69</v>
      </c>
      <c r="G809" s="7">
        <v>15.58</v>
      </c>
      <c r="H809" s="7">
        <v>11.69</v>
      </c>
      <c r="I809" s="7">
        <v>27.27</v>
      </c>
      <c r="J809" s="7">
        <v>19.48</v>
      </c>
      <c r="K809" s="7">
        <v>19.48</v>
      </c>
      <c r="L809" s="7">
        <v>19.48</v>
      </c>
      <c r="M809" s="7">
        <v>22.08</v>
      </c>
      <c r="N809" s="1">
        <v>15.58</v>
      </c>
      <c r="O809" s="7">
        <v>15.58</v>
      </c>
      <c r="P809" s="7">
        <v>25.97</v>
      </c>
      <c r="Q809" s="12">
        <f t="shared" si="221"/>
        <v>0</v>
      </c>
      <c r="R809" s="7">
        <f t="shared" si="215"/>
        <v>0</v>
      </c>
      <c r="S809" s="1" t="b">
        <f t="shared" si="216"/>
        <v>1</v>
      </c>
      <c r="T809" s="1">
        <v>316850</v>
      </c>
      <c r="U809" s="1" t="s">
        <v>849</v>
      </c>
      <c r="V809" s="1">
        <v>57</v>
      </c>
      <c r="W809" s="1">
        <v>44</v>
      </c>
      <c r="X809" s="1">
        <v>57</v>
      </c>
      <c r="Y809" s="1">
        <v>50</v>
      </c>
      <c r="Z809" s="1">
        <v>57</v>
      </c>
      <c r="AA809" s="1">
        <v>50</v>
      </c>
      <c r="AB809" s="7">
        <f t="shared" si="228"/>
        <v>22.807017543859647</v>
      </c>
      <c r="AC809" s="7">
        <f t="shared" si="229"/>
        <v>12.280701754385964</v>
      </c>
      <c r="AD809" s="7">
        <f t="shared" si="217"/>
        <v>12.280701754385964</v>
      </c>
      <c r="AE809" s="1" t="b">
        <f t="shared" si="212"/>
        <v>0</v>
      </c>
      <c r="AF809" s="1">
        <v>316850</v>
      </c>
      <c r="AG809" s="1" t="s">
        <v>849</v>
      </c>
      <c r="AH809" s="1">
        <v>53</v>
      </c>
      <c r="AI809" s="1">
        <v>49</v>
      </c>
      <c r="AJ809" s="7">
        <f t="shared" si="218"/>
        <v>7.5471698113207548</v>
      </c>
      <c r="AK809" s="1" t="b">
        <f t="shared" si="213"/>
        <v>0</v>
      </c>
      <c r="AL809" s="1">
        <v>316850</v>
      </c>
      <c r="AM809" s="1" t="s">
        <v>849</v>
      </c>
      <c r="AN809" s="1">
        <v>56</v>
      </c>
      <c r="AO809" s="1">
        <v>45</v>
      </c>
      <c r="AP809" s="7">
        <f t="shared" si="219"/>
        <v>19.642857142857142</v>
      </c>
      <c r="AQ809" s="1" t="b">
        <f t="shared" si="220"/>
        <v>0</v>
      </c>
      <c r="AR809" s="1">
        <v>316850</v>
      </c>
      <c r="AS809" s="1" t="s">
        <v>849</v>
      </c>
      <c r="AT809" s="4" t="str">
        <f t="shared" si="222"/>
        <v>N</v>
      </c>
      <c r="AU809" s="4" t="str">
        <f t="shared" si="223"/>
        <v>N</v>
      </c>
      <c r="AV809" s="4" t="str">
        <f t="shared" si="224"/>
        <v>N</v>
      </c>
      <c r="AW809" s="4" t="str">
        <f t="shared" si="225"/>
        <v>S</v>
      </c>
      <c r="AX809" s="4" t="str">
        <f t="shared" si="226"/>
        <v>N</v>
      </c>
      <c r="AY809" s="4" t="str">
        <f t="shared" si="227"/>
        <v>Risco Alto</v>
      </c>
    </row>
    <row r="810" spans="1:51" ht="16.5" x14ac:dyDescent="0.3">
      <c r="A810" s="1" t="s">
        <v>2350</v>
      </c>
      <c r="B810" s="1" t="s">
        <v>850</v>
      </c>
      <c r="C810">
        <v>1823</v>
      </c>
      <c r="D810" s="5">
        <v>135549</v>
      </c>
      <c r="E810" s="6">
        <f t="shared" si="214"/>
        <v>1.3449011058731528</v>
      </c>
      <c r="F810" s="7">
        <v>77.33</v>
      </c>
      <c r="G810" s="7">
        <v>62.53</v>
      </c>
      <c r="H810" s="7">
        <v>76.33</v>
      </c>
      <c r="I810" s="7">
        <v>59.91</v>
      </c>
      <c r="J810" s="7">
        <v>59.75</v>
      </c>
      <c r="K810" s="7">
        <v>65.69</v>
      </c>
      <c r="L810" s="7">
        <v>59.52</v>
      </c>
      <c r="M810" s="7">
        <v>58.44</v>
      </c>
      <c r="N810" s="1">
        <v>69.31</v>
      </c>
      <c r="O810" s="7">
        <v>67.69</v>
      </c>
      <c r="P810" s="7">
        <v>63.3</v>
      </c>
      <c r="Q810" s="12">
        <f t="shared" si="221"/>
        <v>0</v>
      </c>
      <c r="R810" s="7">
        <f t="shared" si="215"/>
        <v>0</v>
      </c>
      <c r="S810" s="1" t="b">
        <f t="shared" si="216"/>
        <v>1</v>
      </c>
      <c r="T810" s="1">
        <v>316860</v>
      </c>
      <c r="U810" s="1" t="s">
        <v>850</v>
      </c>
      <c r="V810" s="1">
        <v>1650</v>
      </c>
      <c r="W810" s="1">
        <v>1610</v>
      </c>
      <c r="X810" s="1">
        <v>1727</v>
      </c>
      <c r="Y810" s="1">
        <v>1669</v>
      </c>
      <c r="Z810" s="1">
        <v>1727</v>
      </c>
      <c r="AA810" s="1">
        <v>1669</v>
      </c>
      <c r="AB810" s="7">
        <f t="shared" si="228"/>
        <v>2.4242424242424243</v>
      </c>
      <c r="AC810" s="7">
        <f t="shared" si="229"/>
        <v>3.3584250144759702</v>
      </c>
      <c r="AD810" s="7">
        <f t="shared" si="217"/>
        <v>3.3584250144759702</v>
      </c>
      <c r="AE810" s="1" t="b">
        <f t="shared" si="212"/>
        <v>0</v>
      </c>
      <c r="AF810" s="1">
        <v>316860</v>
      </c>
      <c r="AG810" s="1" t="s">
        <v>850</v>
      </c>
      <c r="AH810" s="1">
        <v>1690</v>
      </c>
      <c r="AI810" s="1">
        <v>1652</v>
      </c>
      <c r="AJ810" s="7">
        <f t="shared" si="218"/>
        <v>2.2485207100591715</v>
      </c>
      <c r="AK810" s="1" t="b">
        <f t="shared" si="213"/>
        <v>0</v>
      </c>
      <c r="AL810" s="1">
        <v>316860</v>
      </c>
      <c r="AM810" s="1" t="s">
        <v>850</v>
      </c>
      <c r="AN810" s="1">
        <v>908</v>
      </c>
      <c r="AO810" s="1">
        <v>873</v>
      </c>
      <c r="AP810" s="7">
        <f t="shared" si="219"/>
        <v>3.8546255506607929</v>
      </c>
      <c r="AQ810" s="1" t="b">
        <f t="shared" si="220"/>
        <v>0</v>
      </c>
      <c r="AR810" s="1">
        <v>316860</v>
      </c>
      <c r="AS810" s="1" t="s">
        <v>850</v>
      </c>
      <c r="AT810" s="4" t="str">
        <f t="shared" si="222"/>
        <v>N</v>
      </c>
      <c r="AU810" s="4" t="str">
        <f t="shared" si="223"/>
        <v>N</v>
      </c>
      <c r="AV810" s="4" t="str">
        <f t="shared" si="224"/>
        <v>N</v>
      </c>
      <c r="AW810" s="4" t="str">
        <f t="shared" si="225"/>
        <v>S</v>
      </c>
      <c r="AX810" s="4" t="str">
        <f t="shared" si="226"/>
        <v>N</v>
      </c>
      <c r="AY810" s="4" t="str">
        <f t="shared" si="227"/>
        <v>Risco Alto</v>
      </c>
    </row>
    <row r="811" spans="1:51" ht="16.5" x14ac:dyDescent="0.3">
      <c r="A811" s="1" t="s">
        <v>1165</v>
      </c>
      <c r="B811" s="1" t="s">
        <v>851</v>
      </c>
      <c r="C811">
        <v>980</v>
      </c>
      <c r="D811" s="5">
        <v>82718</v>
      </c>
      <c r="E811" s="6">
        <f t="shared" si="214"/>
        <v>1.1847481805652942</v>
      </c>
      <c r="F811" s="7">
        <v>23.39</v>
      </c>
      <c r="G811" s="7">
        <v>18.190000000000001</v>
      </c>
      <c r="H811" s="7">
        <v>27.36</v>
      </c>
      <c r="I811" s="7">
        <v>19.7</v>
      </c>
      <c r="J811" s="7">
        <v>19.29</v>
      </c>
      <c r="K811" s="7">
        <v>17.510000000000002</v>
      </c>
      <c r="L811" s="7">
        <v>19.149999999999999</v>
      </c>
      <c r="M811" s="7">
        <v>18.47</v>
      </c>
      <c r="N811" s="1">
        <v>13.13</v>
      </c>
      <c r="O811" s="7">
        <v>20.25</v>
      </c>
      <c r="P811" s="7">
        <v>19.149999999999999</v>
      </c>
      <c r="Q811" s="12">
        <f t="shared" si="221"/>
        <v>0</v>
      </c>
      <c r="R811" s="7">
        <f t="shared" si="215"/>
        <v>0</v>
      </c>
      <c r="S811" s="1" t="b">
        <f t="shared" si="216"/>
        <v>1</v>
      </c>
      <c r="T811" s="1">
        <v>316870</v>
      </c>
      <c r="U811" s="1" t="s">
        <v>851</v>
      </c>
      <c r="V811" s="1">
        <v>899</v>
      </c>
      <c r="W811" s="1">
        <v>879</v>
      </c>
      <c r="X811" s="1">
        <v>915</v>
      </c>
      <c r="Y811" s="1">
        <v>932</v>
      </c>
      <c r="Z811" s="1">
        <v>915</v>
      </c>
      <c r="AA811" s="1">
        <v>932</v>
      </c>
      <c r="AB811" s="7">
        <f t="shared" si="228"/>
        <v>2.2246941045606228</v>
      </c>
      <c r="AC811" s="7">
        <f t="shared" si="229"/>
        <v>-1.8579234972677594</v>
      </c>
      <c r="AD811" s="7">
        <f t="shared" si="217"/>
        <v>-1.8579234972677594</v>
      </c>
      <c r="AE811" s="1" t="b">
        <f t="shared" si="212"/>
        <v>0</v>
      </c>
      <c r="AF811" s="1">
        <v>316870</v>
      </c>
      <c r="AG811" s="1" t="s">
        <v>851</v>
      </c>
      <c r="AH811" s="1">
        <v>866</v>
      </c>
      <c r="AI811" s="1">
        <v>853</v>
      </c>
      <c r="AJ811" s="7">
        <f t="shared" si="218"/>
        <v>1.5011547344110854</v>
      </c>
      <c r="AK811" s="1" t="b">
        <f t="shared" si="213"/>
        <v>0</v>
      </c>
      <c r="AL811" s="1">
        <v>316870</v>
      </c>
      <c r="AM811" s="1" t="s">
        <v>851</v>
      </c>
      <c r="AN811" s="1">
        <v>70</v>
      </c>
      <c r="AO811" s="1">
        <v>45</v>
      </c>
      <c r="AP811" s="7">
        <f t="shared" si="219"/>
        <v>35.714285714285715</v>
      </c>
      <c r="AQ811" s="1" t="b">
        <f t="shared" si="220"/>
        <v>0</v>
      </c>
      <c r="AR811" s="1">
        <v>316870</v>
      </c>
      <c r="AS811" s="1" t="s">
        <v>851</v>
      </c>
      <c r="AT811" s="4" t="str">
        <f t="shared" si="222"/>
        <v>N</v>
      </c>
      <c r="AU811" s="4" t="str">
        <f t="shared" si="223"/>
        <v>N</v>
      </c>
      <c r="AV811" s="4" t="str">
        <f t="shared" si="224"/>
        <v>N</v>
      </c>
      <c r="AW811" s="4" t="str">
        <f t="shared" si="225"/>
        <v>S</v>
      </c>
      <c r="AX811" s="4" t="str">
        <f t="shared" si="226"/>
        <v>N</v>
      </c>
      <c r="AY811" s="4" t="str">
        <f t="shared" si="227"/>
        <v>Risco Alto</v>
      </c>
    </row>
    <row r="812" spans="1:51" ht="16.5" x14ac:dyDescent="0.3">
      <c r="A812" s="1" t="s">
        <v>2218</v>
      </c>
      <c r="B812" s="1" t="s">
        <v>852</v>
      </c>
      <c r="C812">
        <v>104</v>
      </c>
      <c r="D812" s="5">
        <v>7143</v>
      </c>
      <c r="E812" s="6">
        <f t="shared" si="214"/>
        <v>1.4559708805823885</v>
      </c>
      <c r="F812" s="7">
        <v>103.33</v>
      </c>
      <c r="G812" s="7">
        <v>83.33</v>
      </c>
      <c r="H812" s="7">
        <v>30</v>
      </c>
      <c r="I812" s="7">
        <v>105</v>
      </c>
      <c r="J812" s="7">
        <v>103.33</v>
      </c>
      <c r="K812" s="7">
        <v>86.67</v>
      </c>
      <c r="L812" s="7">
        <v>103.33</v>
      </c>
      <c r="M812" s="7">
        <v>96.67</v>
      </c>
      <c r="N812" s="1">
        <v>93.33</v>
      </c>
      <c r="O812" s="7">
        <v>83.33</v>
      </c>
      <c r="P812" s="7">
        <v>83.33</v>
      </c>
      <c r="Q812" s="12">
        <f t="shared" si="221"/>
        <v>5</v>
      </c>
      <c r="R812" s="7">
        <f t="shared" si="215"/>
        <v>45.454545454545453</v>
      </c>
      <c r="S812" s="1" t="b">
        <f t="shared" si="216"/>
        <v>1</v>
      </c>
      <c r="T812" s="1">
        <v>316880</v>
      </c>
      <c r="U812" s="1" t="s">
        <v>852</v>
      </c>
      <c r="V812" s="1">
        <v>76</v>
      </c>
      <c r="W812" s="1">
        <v>66</v>
      </c>
      <c r="X812" s="1">
        <v>78</v>
      </c>
      <c r="Y812" s="1">
        <v>81</v>
      </c>
      <c r="Z812" s="1">
        <v>78</v>
      </c>
      <c r="AA812" s="1">
        <v>81</v>
      </c>
      <c r="AB812" s="7">
        <f t="shared" si="228"/>
        <v>13.157894736842104</v>
      </c>
      <c r="AC812" s="7">
        <f t="shared" si="229"/>
        <v>-3.8461538461538463</v>
      </c>
      <c r="AD812" s="7">
        <f t="shared" si="217"/>
        <v>-3.8461538461538463</v>
      </c>
      <c r="AE812" s="1" t="b">
        <f t="shared" si="212"/>
        <v>0</v>
      </c>
      <c r="AF812" s="1">
        <v>316880</v>
      </c>
      <c r="AG812" s="1" t="s">
        <v>852</v>
      </c>
      <c r="AH812" s="1">
        <v>80</v>
      </c>
      <c r="AI812" s="1">
        <v>78</v>
      </c>
      <c r="AJ812" s="7">
        <f t="shared" si="218"/>
        <v>2.5</v>
      </c>
      <c r="AK812" s="1" t="b">
        <f t="shared" si="213"/>
        <v>0</v>
      </c>
      <c r="AL812" s="1">
        <v>316880</v>
      </c>
      <c r="AM812" s="1" t="s">
        <v>852</v>
      </c>
      <c r="AN812" s="1">
        <v>79</v>
      </c>
      <c r="AO812" s="1">
        <v>72</v>
      </c>
      <c r="AP812" s="7">
        <f t="shared" si="219"/>
        <v>8.8607594936708853</v>
      </c>
      <c r="AQ812" s="1" t="b">
        <f t="shared" si="220"/>
        <v>0</v>
      </c>
      <c r="AR812" s="1">
        <v>316880</v>
      </c>
      <c r="AS812" s="1" t="s">
        <v>852</v>
      </c>
      <c r="AT812" s="4" t="str">
        <f t="shared" si="222"/>
        <v>N</v>
      </c>
      <c r="AU812" s="4" t="str">
        <f t="shared" si="223"/>
        <v>N</v>
      </c>
      <c r="AV812" s="4" t="str">
        <f t="shared" si="224"/>
        <v>N</v>
      </c>
      <c r="AW812" s="4" t="str">
        <f t="shared" si="225"/>
        <v>S</v>
      </c>
      <c r="AX812" s="4" t="str">
        <f t="shared" si="226"/>
        <v>N</v>
      </c>
      <c r="AY812" s="4" t="str">
        <f t="shared" si="227"/>
        <v>Risco Alto</v>
      </c>
    </row>
    <row r="813" spans="1:51" ht="16.5" x14ac:dyDescent="0.3">
      <c r="A813" s="1" t="s">
        <v>1943</v>
      </c>
      <c r="B813" s="1" t="s">
        <v>853</v>
      </c>
      <c r="C813">
        <v>62</v>
      </c>
      <c r="D813" s="5">
        <v>6806</v>
      </c>
      <c r="E813" s="6">
        <f t="shared" si="214"/>
        <v>0.910960916838084</v>
      </c>
      <c r="F813" s="7">
        <v>123.26</v>
      </c>
      <c r="G813" s="7">
        <v>81.400000000000006</v>
      </c>
      <c r="H813" s="7" t="s">
        <v>62</v>
      </c>
      <c r="I813" s="7">
        <v>93.02</v>
      </c>
      <c r="J813" s="7">
        <v>90.7</v>
      </c>
      <c r="K813" s="7">
        <v>88.37</v>
      </c>
      <c r="L813" s="7">
        <v>90.7</v>
      </c>
      <c r="M813" s="7">
        <v>86.05</v>
      </c>
      <c r="N813" s="1">
        <v>125.58</v>
      </c>
      <c r="O813" s="7">
        <v>102.33</v>
      </c>
      <c r="P813" s="7">
        <v>116.28</v>
      </c>
      <c r="Q813" s="12">
        <f t="shared" si="221"/>
        <v>4</v>
      </c>
      <c r="R813" s="7">
        <f t="shared" si="215"/>
        <v>36.363636363636367</v>
      </c>
      <c r="S813" s="1" t="b">
        <f t="shared" si="216"/>
        <v>1</v>
      </c>
      <c r="T813" s="1">
        <v>316890</v>
      </c>
      <c r="U813" s="1" t="s">
        <v>853</v>
      </c>
      <c r="V813" s="1">
        <v>63</v>
      </c>
      <c r="W813" s="1">
        <v>62</v>
      </c>
      <c r="X813" s="1">
        <v>65</v>
      </c>
      <c r="Y813" s="1">
        <v>64</v>
      </c>
      <c r="Z813" s="1">
        <v>65</v>
      </c>
      <c r="AA813" s="1">
        <v>64</v>
      </c>
      <c r="AB813" s="7">
        <f t="shared" si="228"/>
        <v>1.5873015873015872</v>
      </c>
      <c r="AC813" s="7">
        <f t="shared" si="229"/>
        <v>1.5384615384615385</v>
      </c>
      <c r="AD813" s="7">
        <f t="shared" si="217"/>
        <v>1.5384615384615385</v>
      </c>
      <c r="AE813" s="1" t="b">
        <f t="shared" si="212"/>
        <v>0</v>
      </c>
      <c r="AF813" s="1">
        <v>316890</v>
      </c>
      <c r="AG813" s="1" t="s">
        <v>853</v>
      </c>
      <c r="AH813" s="1">
        <v>65</v>
      </c>
      <c r="AI813" s="1">
        <v>63</v>
      </c>
      <c r="AJ813" s="7">
        <f t="shared" si="218"/>
        <v>3.0769230769230771</v>
      </c>
      <c r="AK813" s="1" t="b">
        <f t="shared" si="213"/>
        <v>0</v>
      </c>
      <c r="AL813" s="1">
        <v>316890</v>
      </c>
      <c r="AM813" s="1" t="s">
        <v>853</v>
      </c>
      <c r="AN813" s="1">
        <v>64</v>
      </c>
      <c r="AO813" s="1">
        <v>63</v>
      </c>
      <c r="AP813" s="7">
        <f t="shared" si="219"/>
        <v>1.5625</v>
      </c>
      <c r="AQ813" s="1" t="b">
        <f t="shared" si="220"/>
        <v>0</v>
      </c>
      <c r="AR813" s="1">
        <v>316890</v>
      </c>
      <c r="AS813" s="1" t="s">
        <v>853</v>
      </c>
      <c r="AT813" s="4" t="str">
        <f t="shared" si="222"/>
        <v>N</v>
      </c>
      <c r="AU813" s="4" t="str">
        <f t="shared" si="223"/>
        <v>N</v>
      </c>
      <c r="AV813" s="4" t="str">
        <f t="shared" si="224"/>
        <v>N</v>
      </c>
      <c r="AW813" s="4" t="str">
        <f t="shared" si="225"/>
        <v>S</v>
      </c>
      <c r="AX813" s="4" t="str">
        <f t="shared" si="226"/>
        <v>N</v>
      </c>
      <c r="AY813" s="4" t="str">
        <f t="shared" si="227"/>
        <v>Risco Alto</v>
      </c>
    </row>
    <row r="814" spans="1:51" ht="16.5" x14ac:dyDescent="0.3">
      <c r="A814" s="1" t="s">
        <v>2408</v>
      </c>
      <c r="B814" s="1" t="s">
        <v>854</v>
      </c>
      <c r="C814">
        <v>182</v>
      </c>
      <c r="D814" s="5">
        <v>15947</v>
      </c>
      <c r="E814" s="6">
        <f t="shared" si="214"/>
        <v>1.1412804916285193</v>
      </c>
      <c r="F814" s="7">
        <v>120.45</v>
      </c>
      <c r="G814" s="7">
        <v>65.91</v>
      </c>
      <c r="H814" s="7">
        <v>30.3</v>
      </c>
      <c r="I814" s="7">
        <v>78.790000000000006</v>
      </c>
      <c r="J814" s="7">
        <v>66.67</v>
      </c>
      <c r="K814" s="7">
        <v>88.64</v>
      </c>
      <c r="L814" s="7">
        <v>66.67</v>
      </c>
      <c r="M814" s="7">
        <v>70.45</v>
      </c>
      <c r="N814" s="1">
        <v>107.58</v>
      </c>
      <c r="O814" s="7">
        <v>77.27</v>
      </c>
      <c r="P814" s="7">
        <v>90.15</v>
      </c>
      <c r="Q814" s="12">
        <f t="shared" si="221"/>
        <v>2</v>
      </c>
      <c r="R814" s="7">
        <f t="shared" si="215"/>
        <v>18.181818181818183</v>
      </c>
      <c r="S814" s="1" t="b">
        <f t="shared" si="216"/>
        <v>1</v>
      </c>
      <c r="T814" s="1">
        <v>316900</v>
      </c>
      <c r="U814" s="1" t="s">
        <v>854</v>
      </c>
      <c r="V814" s="1">
        <v>197</v>
      </c>
      <c r="W814" s="1">
        <v>215</v>
      </c>
      <c r="X814" s="1">
        <v>207</v>
      </c>
      <c r="Y814" s="1">
        <v>215</v>
      </c>
      <c r="Z814" s="1">
        <v>207</v>
      </c>
      <c r="AA814" s="1">
        <v>215</v>
      </c>
      <c r="AB814" s="7">
        <f t="shared" si="228"/>
        <v>-9.1370558375634516</v>
      </c>
      <c r="AC814" s="7">
        <f t="shared" si="229"/>
        <v>-3.8647342995169081</v>
      </c>
      <c r="AD814" s="7">
        <f t="shared" si="217"/>
        <v>-3.8647342995169081</v>
      </c>
      <c r="AE814" s="1" t="b">
        <f t="shared" si="212"/>
        <v>0</v>
      </c>
      <c r="AF814" s="1">
        <v>316900</v>
      </c>
      <c r="AG814" s="1" t="s">
        <v>854</v>
      </c>
      <c r="AH814" s="1">
        <v>207</v>
      </c>
      <c r="AI814" s="1">
        <v>213</v>
      </c>
      <c r="AJ814" s="7">
        <f t="shared" si="218"/>
        <v>-2.8985507246376812</v>
      </c>
      <c r="AK814" s="1" t="b">
        <f t="shared" si="213"/>
        <v>0</v>
      </c>
      <c r="AL814" s="1">
        <v>316900</v>
      </c>
      <c r="AM814" s="1" t="s">
        <v>854</v>
      </c>
      <c r="AN814" s="1">
        <v>205</v>
      </c>
      <c r="AO814" s="1">
        <v>214</v>
      </c>
      <c r="AP814" s="7">
        <f t="shared" si="219"/>
        <v>-4.3902439024390238</v>
      </c>
      <c r="AQ814" s="1" t="b">
        <f t="shared" si="220"/>
        <v>0</v>
      </c>
      <c r="AR814" s="1">
        <v>316900</v>
      </c>
      <c r="AS814" s="1" t="s">
        <v>854</v>
      </c>
      <c r="AT814" s="4" t="str">
        <f t="shared" si="222"/>
        <v>N</v>
      </c>
      <c r="AU814" s="4" t="str">
        <f t="shared" si="223"/>
        <v>N</v>
      </c>
      <c r="AV814" s="4" t="str">
        <f t="shared" si="224"/>
        <v>N</v>
      </c>
      <c r="AW814" s="4" t="str">
        <f t="shared" si="225"/>
        <v>S</v>
      </c>
      <c r="AX814" s="4" t="str">
        <f t="shared" si="226"/>
        <v>N</v>
      </c>
      <c r="AY814" s="4" t="str">
        <f t="shared" si="227"/>
        <v>Risco Alto</v>
      </c>
    </row>
    <row r="815" spans="1:51" ht="16.5" x14ac:dyDescent="0.3">
      <c r="A815" s="1" t="s">
        <v>2171</v>
      </c>
      <c r="B815" s="1" t="s">
        <v>855</v>
      </c>
      <c r="C815">
        <v>29</v>
      </c>
      <c r="D815" s="5">
        <v>3970</v>
      </c>
      <c r="E815" s="6">
        <f t="shared" si="214"/>
        <v>0.73047858942065491</v>
      </c>
      <c r="F815" s="7">
        <v>96.15</v>
      </c>
      <c r="G815" s="7">
        <v>84.62</v>
      </c>
      <c r="H815" s="7">
        <v>88.46</v>
      </c>
      <c r="I815" s="7">
        <v>65.38</v>
      </c>
      <c r="J815" s="7">
        <v>69.23</v>
      </c>
      <c r="K815" s="7">
        <v>84.62</v>
      </c>
      <c r="L815" s="7">
        <v>65.38</v>
      </c>
      <c r="M815" s="7">
        <v>65.38</v>
      </c>
      <c r="N815" s="1">
        <v>100</v>
      </c>
      <c r="O815" s="7">
        <v>69.23</v>
      </c>
      <c r="P815" s="7">
        <v>88.46</v>
      </c>
      <c r="Q815" s="12">
        <f t="shared" si="221"/>
        <v>2</v>
      </c>
      <c r="R815" s="7">
        <f t="shared" si="215"/>
        <v>18.181818181818183</v>
      </c>
      <c r="S815" s="1" t="b">
        <f t="shared" si="216"/>
        <v>1</v>
      </c>
      <c r="T815" s="1">
        <v>316905</v>
      </c>
      <c r="U815" s="1" t="s">
        <v>855</v>
      </c>
      <c r="V815" s="1">
        <v>39</v>
      </c>
      <c r="W815" s="1">
        <v>39</v>
      </c>
      <c r="X815" s="1">
        <v>39</v>
      </c>
      <c r="Y815" s="1">
        <v>38</v>
      </c>
      <c r="Z815" s="1">
        <v>39</v>
      </c>
      <c r="AA815" s="1">
        <v>38</v>
      </c>
      <c r="AB815" s="7">
        <f t="shared" si="228"/>
        <v>0</v>
      </c>
      <c r="AC815" s="7">
        <f t="shared" si="229"/>
        <v>2.5641025641025639</v>
      </c>
      <c r="AD815" s="7">
        <f t="shared" si="217"/>
        <v>2.5641025641025639</v>
      </c>
      <c r="AE815" s="1" t="b">
        <f t="shared" si="212"/>
        <v>0</v>
      </c>
      <c r="AF815" s="1">
        <v>316905</v>
      </c>
      <c r="AG815" s="1" t="s">
        <v>855</v>
      </c>
      <c r="AH815" s="1">
        <v>39</v>
      </c>
      <c r="AI815" s="1">
        <v>31</v>
      </c>
      <c r="AJ815" s="7">
        <f t="shared" si="218"/>
        <v>20.512820512820511</v>
      </c>
      <c r="AK815" s="1" t="b">
        <f t="shared" si="213"/>
        <v>0</v>
      </c>
      <c r="AL815" s="1">
        <v>316905</v>
      </c>
      <c r="AM815" s="1" t="s">
        <v>855</v>
      </c>
      <c r="AN815" s="1">
        <v>38</v>
      </c>
      <c r="AO815" s="1">
        <v>30</v>
      </c>
      <c r="AP815" s="7">
        <f t="shared" si="219"/>
        <v>21.052631578947366</v>
      </c>
      <c r="AQ815" s="1" t="b">
        <f t="shared" si="220"/>
        <v>0</v>
      </c>
      <c r="AR815" s="1">
        <v>316905</v>
      </c>
      <c r="AS815" s="1" t="s">
        <v>855</v>
      </c>
      <c r="AT815" s="4" t="str">
        <f t="shared" si="222"/>
        <v>N</v>
      </c>
      <c r="AU815" s="4" t="str">
        <f t="shared" si="223"/>
        <v>N</v>
      </c>
      <c r="AV815" s="4" t="str">
        <f t="shared" si="224"/>
        <v>N</v>
      </c>
      <c r="AW815" s="4" t="str">
        <f t="shared" si="225"/>
        <v>S</v>
      </c>
      <c r="AX815" s="4" t="str">
        <f t="shared" si="226"/>
        <v>N</v>
      </c>
      <c r="AY815" s="4" t="str">
        <f t="shared" si="227"/>
        <v>Risco Alto</v>
      </c>
    </row>
    <row r="816" spans="1:51" ht="16.5" x14ac:dyDescent="0.3">
      <c r="A816" s="1" t="s">
        <v>2173</v>
      </c>
      <c r="B816" s="1" t="s">
        <v>856</v>
      </c>
      <c r="C816">
        <v>70</v>
      </c>
      <c r="D816" s="5">
        <v>5846</v>
      </c>
      <c r="E816" s="6">
        <f t="shared" si="214"/>
        <v>1.1973999315771466</v>
      </c>
      <c r="F816" s="7">
        <v>81.25</v>
      </c>
      <c r="G816" s="7">
        <v>112.5</v>
      </c>
      <c r="H816" s="7">
        <v>70.83</v>
      </c>
      <c r="I816" s="7">
        <v>135.41999999999999</v>
      </c>
      <c r="J816" s="7">
        <v>106.25</v>
      </c>
      <c r="K816" s="7">
        <v>135.41999999999999</v>
      </c>
      <c r="L816" s="7">
        <v>106.25</v>
      </c>
      <c r="M816" s="7">
        <v>112.5</v>
      </c>
      <c r="N816" s="1">
        <v>133.33000000000001</v>
      </c>
      <c r="O816" s="7">
        <v>133.33000000000001</v>
      </c>
      <c r="P816" s="7">
        <v>110.42</v>
      </c>
      <c r="Q816" s="12">
        <f t="shared" si="221"/>
        <v>9</v>
      </c>
      <c r="R816" s="7">
        <f t="shared" si="215"/>
        <v>81.818181818181827</v>
      </c>
      <c r="S816" s="1" t="b">
        <f t="shared" si="216"/>
        <v>1</v>
      </c>
      <c r="T816" s="1">
        <v>316910</v>
      </c>
      <c r="U816" s="1" t="s">
        <v>856</v>
      </c>
      <c r="V816" s="1">
        <v>95</v>
      </c>
      <c r="W816" s="1">
        <v>99</v>
      </c>
      <c r="X816" s="1">
        <v>98</v>
      </c>
      <c r="Y816" s="1">
        <v>100</v>
      </c>
      <c r="Z816" s="1">
        <v>98</v>
      </c>
      <c r="AA816" s="1">
        <v>100</v>
      </c>
      <c r="AB816" s="7">
        <f t="shared" si="228"/>
        <v>-4.2105263157894735</v>
      </c>
      <c r="AC816" s="7">
        <f t="shared" si="229"/>
        <v>-2.0408163265306123</v>
      </c>
      <c r="AD816" s="7">
        <f t="shared" si="217"/>
        <v>-2.0408163265306123</v>
      </c>
      <c r="AE816" s="1" t="b">
        <f t="shared" si="212"/>
        <v>0</v>
      </c>
      <c r="AF816" s="1">
        <v>316910</v>
      </c>
      <c r="AG816" s="1" t="s">
        <v>856</v>
      </c>
      <c r="AH816" s="1">
        <v>98</v>
      </c>
      <c r="AI816" s="1">
        <v>101</v>
      </c>
      <c r="AJ816" s="7">
        <f t="shared" si="218"/>
        <v>-3.0612244897959182</v>
      </c>
      <c r="AK816" s="1" t="b">
        <f t="shared" si="213"/>
        <v>0</v>
      </c>
      <c r="AL816" s="1">
        <v>316910</v>
      </c>
      <c r="AM816" s="1" t="s">
        <v>856</v>
      </c>
      <c r="AN816" s="1">
        <v>98</v>
      </c>
      <c r="AO816" s="1">
        <v>97</v>
      </c>
      <c r="AP816" s="7">
        <f t="shared" si="219"/>
        <v>1.0204081632653061</v>
      </c>
      <c r="AQ816" s="1" t="b">
        <f t="shared" si="220"/>
        <v>0</v>
      </c>
      <c r="AR816" s="1">
        <v>316910</v>
      </c>
      <c r="AS816" s="1" t="s">
        <v>856</v>
      </c>
      <c r="AT816" s="4" t="str">
        <f t="shared" si="222"/>
        <v>N</v>
      </c>
      <c r="AU816" s="4" t="str">
        <f t="shared" si="223"/>
        <v>S</v>
      </c>
      <c r="AV816" s="4" t="str">
        <f t="shared" si="224"/>
        <v>N</v>
      </c>
      <c r="AW816" s="4" t="str">
        <f t="shared" si="225"/>
        <v>N</v>
      </c>
      <c r="AX816" s="4" t="str">
        <f t="shared" si="226"/>
        <v>N</v>
      </c>
      <c r="AY816" s="4" t="str">
        <f t="shared" si="227"/>
        <v>Risco Baixo</v>
      </c>
    </row>
    <row r="817" spans="1:51" ht="16.5" x14ac:dyDescent="0.3">
      <c r="A817" s="1" t="s">
        <v>1749</v>
      </c>
      <c r="B817" s="1" t="s">
        <v>857</v>
      </c>
      <c r="C817">
        <v>96</v>
      </c>
      <c r="D817" s="5">
        <v>9218</v>
      </c>
      <c r="E817" s="6">
        <f t="shared" si="214"/>
        <v>1.0414406595790844</v>
      </c>
      <c r="F817" s="7">
        <v>114.47</v>
      </c>
      <c r="G817" s="7">
        <v>61.84</v>
      </c>
      <c r="H817" s="7">
        <v>113.16</v>
      </c>
      <c r="I817" s="7">
        <v>67.11</v>
      </c>
      <c r="J817" s="7">
        <v>86.84</v>
      </c>
      <c r="K817" s="7">
        <v>75</v>
      </c>
      <c r="L817" s="7">
        <v>69.739999999999995</v>
      </c>
      <c r="M817" s="7">
        <v>72.37</v>
      </c>
      <c r="N817" s="1">
        <v>82.89</v>
      </c>
      <c r="O817" s="7">
        <v>75</v>
      </c>
      <c r="P817" s="7">
        <v>51.32</v>
      </c>
      <c r="Q817" s="12">
        <f t="shared" si="221"/>
        <v>2</v>
      </c>
      <c r="R817" s="7">
        <f t="shared" si="215"/>
        <v>18.181818181818183</v>
      </c>
      <c r="S817" s="1" t="b">
        <f t="shared" si="216"/>
        <v>1</v>
      </c>
      <c r="T817" s="1">
        <v>316920</v>
      </c>
      <c r="U817" s="1" t="s">
        <v>857</v>
      </c>
      <c r="V817" s="1">
        <v>75</v>
      </c>
      <c r="W817" s="1">
        <v>78</v>
      </c>
      <c r="X817" s="1">
        <v>76</v>
      </c>
      <c r="Y817" s="1">
        <v>86</v>
      </c>
      <c r="Z817" s="1">
        <v>76</v>
      </c>
      <c r="AA817" s="1">
        <v>86</v>
      </c>
      <c r="AB817" s="7">
        <f t="shared" si="228"/>
        <v>-4</v>
      </c>
      <c r="AC817" s="7">
        <f t="shared" si="229"/>
        <v>-13.157894736842104</v>
      </c>
      <c r="AD817" s="7">
        <f t="shared" si="217"/>
        <v>-13.157894736842104</v>
      </c>
      <c r="AE817" s="1" t="b">
        <f t="shared" si="212"/>
        <v>0</v>
      </c>
      <c r="AF817" s="1">
        <v>316920</v>
      </c>
      <c r="AG817" s="1" t="s">
        <v>857</v>
      </c>
      <c r="AH817" s="1">
        <v>78</v>
      </c>
      <c r="AI817" s="1">
        <v>69</v>
      </c>
      <c r="AJ817" s="7">
        <f t="shared" si="218"/>
        <v>11.538461538461538</v>
      </c>
      <c r="AK817" s="1" t="b">
        <f t="shared" si="213"/>
        <v>0</v>
      </c>
      <c r="AL817" s="1">
        <v>316920</v>
      </c>
      <c r="AM817" s="1" t="s">
        <v>857</v>
      </c>
      <c r="AN817" s="1">
        <v>80</v>
      </c>
      <c r="AO817" s="1">
        <v>67</v>
      </c>
      <c r="AP817" s="7">
        <f t="shared" si="219"/>
        <v>16.25</v>
      </c>
      <c r="AQ817" s="1" t="b">
        <f t="shared" si="220"/>
        <v>0</v>
      </c>
      <c r="AR817" s="1">
        <v>316920</v>
      </c>
      <c r="AS817" s="1" t="s">
        <v>857</v>
      </c>
      <c r="AT817" s="4" t="str">
        <f t="shared" si="222"/>
        <v>N</v>
      </c>
      <c r="AU817" s="4" t="str">
        <f t="shared" si="223"/>
        <v>N</v>
      </c>
      <c r="AV817" s="4" t="str">
        <f t="shared" si="224"/>
        <v>N</v>
      </c>
      <c r="AW817" s="4" t="str">
        <f t="shared" si="225"/>
        <v>S</v>
      </c>
      <c r="AX817" s="4" t="str">
        <f t="shared" si="226"/>
        <v>N</v>
      </c>
      <c r="AY817" s="4" t="str">
        <f t="shared" si="227"/>
        <v>Risco Alto</v>
      </c>
    </row>
    <row r="818" spans="1:51" ht="16.5" x14ac:dyDescent="0.3">
      <c r="A818" s="1" t="s">
        <v>2626</v>
      </c>
      <c r="B818" s="1" t="s">
        <v>858</v>
      </c>
      <c r="C818">
        <v>1025</v>
      </c>
      <c r="D818" s="5">
        <v>73894</v>
      </c>
      <c r="E818" s="6">
        <f t="shared" si="214"/>
        <v>1.3871220938100524</v>
      </c>
      <c r="F818" s="7">
        <v>92.59</v>
      </c>
      <c r="G818" s="7">
        <v>74.13</v>
      </c>
      <c r="H818" s="7">
        <v>81.12</v>
      </c>
      <c r="I818" s="7">
        <v>73.569999999999993</v>
      </c>
      <c r="J818" s="7">
        <v>68.39</v>
      </c>
      <c r="K818" s="7">
        <v>76.08</v>
      </c>
      <c r="L818" s="7">
        <v>68.25</v>
      </c>
      <c r="M818" s="7">
        <v>67.97</v>
      </c>
      <c r="N818" s="1">
        <v>82.1</v>
      </c>
      <c r="O818" s="7">
        <v>68.25</v>
      </c>
      <c r="P818" s="7">
        <v>73.849999999999994</v>
      </c>
      <c r="Q818" s="12">
        <f t="shared" si="221"/>
        <v>1</v>
      </c>
      <c r="R818" s="7">
        <f t="shared" si="215"/>
        <v>9.0909090909090917</v>
      </c>
      <c r="S818" s="1" t="b">
        <f t="shared" si="216"/>
        <v>1</v>
      </c>
      <c r="T818" s="1">
        <v>316930</v>
      </c>
      <c r="U818" s="1" t="s">
        <v>858</v>
      </c>
      <c r="V818" s="1">
        <v>966</v>
      </c>
      <c r="W818" s="1">
        <v>980</v>
      </c>
      <c r="X818" s="1">
        <v>986</v>
      </c>
      <c r="Y818" s="1">
        <v>1004</v>
      </c>
      <c r="Z818" s="1">
        <v>979</v>
      </c>
      <c r="AA818" s="1">
        <v>1004</v>
      </c>
      <c r="AB818" s="7">
        <f t="shared" si="228"/>
        <v>-1.4492753623188406</v>
      </c>
      <c r="AC818" s="7">
        <f t="shared" si="229"/>
        <v>-1.8255578093306288</v>
      </c>
      <c r="AD818" s="7">
        <f t="shared" si="217"/>
        <v>-2.5536261491317673</v>
      </c>
      <c r="AE818" s="1" t="b">
        <f t="shared" si="212"/>
        <v>0</v>
      </c>
      <c r="AF818" s="1">
        <v>316930</v>
      </c>
      <c r="AG818" s="1" t="s">
        <v>858</v>
      </c>
      <c r="AH818" s="1">
        <v>972</v>
      </c>
      <c r="AI818" s="1">
        <v>1016</v>
      </c>
      <c r="AJ818" s="7">
        <f t="shared" si="218"/>
        <v>-4.5267489711934159</v>
      </c>
      <c r="AK818" s="1" t="b">
        <f t="shared" si="213"/>
        <v>0</v>
      </c>
      <c r="AL818" s="1">
        <v>316930</v>
      </c>
      <c r="AM818" s="1" t="s">
        <v>858</v>
      </c>
      <c r="AN818" s="1">
        <v>988</v>
      </c>
      <c r="AO818" s="1">
        <v>1020</v>
      </c>
      <c r="AP818" s="7">
        <f t="shared" si="219"/>
        <v>-3.2388663967611335</v>
      </c>
      <c r="AQ818" s="1" t="b">
        <f t="shared" si="220"/>
        <v>0</v>
      </c>
      <c r="AR818" s="1">
        <v>316930</v>
      </c>
      <c r="AS818" s="1" t="s">
        <v>858</v>
      </c>
      <c r="AT818" s="4" t="str">
        <f t="shared" si="222"/>
        <v>N</v>
      </c>
      <c r="AU818" s="4" t="str">
        <f t="shared" si="223"/>
        <v>N</v>
      </c>
      <c r="AV818" s="4" t="str">
        <f t="shared" si="224"/>
        <v>N</v>
      </c>
      <c r="AW818" s="4" t="str">
        <f t="shared" si="225"/>
        <v>S</v>
      </c>
      <c r="AX818" s="4" t="str">
        <f t="shared" si="226"/>
        <v>N</v>
      </c>
      <c r="AY818" s="4" t="str">
        <f t="shared" si="227"/>
        <v>Risco Alto</v>
      </c>
    </row>
    <row r="819" spans="1:51" ht="16.5" x14ac:dyDescent="0.3">
      <c r="A819" s="1" t="s">
        <v>2288</v>
      </c>
      <c r="B819" s="1" t="s">
        <v>859</v>
      </c>
      <c r="C819">
        <v>366</v>
      </c>
      <c r="D819" s="5">
        <v>29036</v>
      </c>
      <c r="E819" s="6">
        <f t="shared" si="214"/>
        <v>1.2605042016806722</v>
      </c>
      <c r="F819" s="7">
        <v>77.17</v>
      </c>
      <c r="G819" s="7">
        <v>72.05</v>
      </c>
      <c r="H819" s="7">
        <v>31.89</v>
      </c>
      <c r="I819" s="7">
        <v>78.349999999999994</v>
      </c>
      <c r="J819" s="7">
        <v>75.98</v>
      </c>
      <c r="K819" s="7">
        <v>74.8</v>
      </c>
      <c r="L819" s="7">
        <v>75.98</v>
      </c>
      <c r="M819" s="7">
        <v>75.59</v>
      </c>
      <c r="N819" s="1">
        <v>79.53</v>
      </c>
      <c r="O819" s="7">
        <v>75.2</v>
      </c>
      <c r="P819" s="7">
        <v>80.709999999999994</v>
      </c>
      <c r="Q819" s="12">
        <f t="shared" si="221"/>
        <v>0</v>
      </c>
      <c r="R819" s="7">
        <f t="shared" si="215"/>
        <v>0</v>
      </c>
      <c r="S819" s="1" t="b">
        <f t="shared" si="216"/>
        <v>1</v>
      </c>
      <c r="T819" s="1">
        <v>316935</v>
      </c>
      <c r="U819" s="1" t="s">
        <v>859</v>
      </c>
      <c r="V819" s="1">
        <v>374</v>
      </c>
      <c r="W819" s="1">
        <v>371</v>
      </c>
      <c r="X819" s="1">
        <v>391</v>
      </c>
      <c r="Y819" s="1">
        <v>378</v>
      </c>
      <c r="Z819" s="1">
        <v>391</v>
      </c>
      <c r="AA819" s="1">
        <v>378</v>
      </c>
      <c r="AB819" s="7">
        <f t="shared" si="228"/>
        <v>0.80213903743315518</v>
      </c>
      <c r="AC819" s="7">
        <f t="shared" si="229"/>
        <v>3.3248081841432229</v>
      </c>
      <c r="AD819" s="7">
        <f t="shared" si="217"/>
        <v>3.3248081841432229</v>
      </c>
      <c r="AE819" s="1" t="b">
        <f t="shared" si="212"/>
        <v>0</v>
      </c>
      <c r="AF819" s="1">
        <v>316935</v>
      </c>
      <c r="AG819" s="1" t="s">
        <v>859</v>
      </c>
      <c r="AH819" s="1">
        <v>386</v>
      </c>
      <c r="AI819" s="1">
        <v>360</v>
      </c>
      <c r="AJ819" s="7">
        <f t="shared" si="218"/>
        <v>6.7357512953367875</v>
      </c>
      <c r="AK819" s="1" t="b">
        <f t="shared" si="213"/>
        <v>0</v>
      </c>
      <c r="AL819" s="1">
        <v>316935</v>
      </c>
      <c r="AM819" s="1" t="s">
        <v>859</v>
      </c>
      <c r="AN819" s="1">
        <v>384</v>
      </c>
      <c r="AO819" s="1">
        <v>358</v>
      </c>
      <c r="AP819" s="7">
        <f t="shared" si="219"/>
        <v>6.770833333333333</v>
      </c>
      <c r="AQ819" s="1" t="b">
        <f t="shared" si="220"/>
        <v>0</v>
      </c>
      <c r="AR819" s="1">
        <v>316935</v>
      </c>
      <c r="AS819" s="1" t="s">
        <v>859</v>
      </c>
      <c r="AT819" s="4" t="str">
        <f t="shared" si="222"/>
        <v>N</v>
      </c>
      <c r="AU819" s="4" t="str">
        <f t="shared" si="223"/>
        <v>N</v>
      </c>
      <c r="AV819" s="4" t="str">
        <f t="shared" si="224"/>
        <v>N</v>
      </c>
      <c r="AW819" s="4" t="str">
        <f t="shared" si="225"/>
        <v>S</v>
      </c>
      <c r="AX819" s="4" t="str">
        <f t="shared" si="226"/>
        <v>N</v>
      </c>
      <c r="AY819" s="4" t="str">
        <f t="shared" si="227"/>
        <v>Risco Alto</v>
      </c>
    </row>
    <row r="820" spans="1:51" ht="16.5" x14ac:dyDescent="0.3">
      <c r="A820" s="1" t="s">
        <v>2628</v>
      </c>
      <c r="B820" s="1" t="s">
        <v>860</v>
      </c>
      <c r="C820">
        <v>657</v>
      </c>
      <c r="D820" s="5">
        <v>54289</v>
      </c>
      <c r="E820" s="6">
        <f t="shared" si="214"/>
        <v>1.2101899095581057</v>
      </c>
      <c r="F820" s="7">
        <v>93.26</v>
      </c>
      <c r="G820" s="7">
        <v>56.63</v>
      </c>
      <c r="H820" s="7">
        <v>89.68</v>
      </c>
      <c r="I820" s="7">
        <v>63.37</v>
      </c>
      <c r="J820" s="7">
        <v>61.05</v>
      </c>
      <c r="K820" s="7">
        <v>57.47</v>
      </c>
      <c r="L820" s="7">
        <v>60.63</v>
      </c>
      <c r="M820" s="7">
        <v>59.58</v>
      </c>
      <c r="N820" s="1">
        <v>72.63</v>
      </c>
      <c r="O820" s="7">
        <v>48.63</v>
      </c>
      <c r="P820" s="7">
        <v>49.26</v>
      </c>
      <c r="Q820" s="12">
        <f t="shared" si="221"/>
        <v>1</v>
      </c>
      <c r="R820" s="7">
        <f t="shared" si="215"/>
        <v>9.0909090909090917</v>
      </c>
      <c r="S820" s="1" t="b">
        <f t="shared" si="216"/>
        <v>1</v>
      </c>
      <c r="T820" s="1">
        <v>316940</v>
      </c>
      <c r="U820" s="1" t="s">
        <v>860</v>
      </c>
      <c r="V820" s="1">
        <v>680</v>
      </c>
      <c r="W820" s="1">
        <v>703</v>
      </c>
      <c r="X820" s="1">
        <v>698</v>
      </c>
      <c r="Y820" s="1">
        <v>715</v>
      </c>
      <c r="Z820" s="1">
        <v>696</v>
      </c>
      <c r="AA820" s="1">
        <v>715</v>
      </c>
      <c r="AB820" s="7">
        <f t="shared" si="228"/>
        <v>-3.3823529411764706</v>
      </c>
      <c r="AC820" s="7">
        <f t="shared" si="229"/>
        <v>-2.4355300859598854</v>
      </c>
      <c r="AD820" s="7">
        <f t="shared" si="217"/>
        <v>-2.7298850574712645</v>
      </c>
      <c r="AE820" s="1" t="b">
        <f t="shared" ref="AE820:AE857" si="230">AF820=A820</f>
        <v>0</v>
      </c>
      <c r="AF820" s="1">
        <v>316940</v>
      </c>
      <c r="AG820" s="1" t="s">
        <v>860</v>
      </c>
      <c r="AH820" s="1">
        <v>698</v>
      </c>
      <c r="AI820" s="1">
        <v>669</v>
      </c>
      <c r="AJ820" s="7">
        <f t="shared" si="218"/>
        <v>4.1547277936962752</v>
      </c>
      <c r="AK820" s="1" t="b">
        <f t="shared" ref="AK820:AK857" si="231">AL820=A820</f>
        <v>0</v>
      </c>
      <c r="AL820" s="1">
        <v>316940</v>
      </c>
      <c r="AM820" s="1" t="s">
        <v>860</v>
      </c>
      <c r="AN820" s="1">
        <v>695</v>
      </c>
      <c r="AO820" s="1">
        <v>671</v>
      </c>
      <c r="AP820" s="7">
        <f t="shared" si="219"/>
        <v>3.4532374100719423</v>
      </c>
      <c r="AQ820" s="1" t="b">
        <f t="shared" si="220"/>
        <v>0</v>
      </c>
      <c r="AR820" s="1">
        <v>316940</v>
      </c>
      <c r="AS820" s="1" t="s">
        <v>860</v>
      </c>
      <c r="AT820" s="4" t="str">
        <f t="shared" si="222"/>
        <v>N</v>
      </c>
      <c r="AU820" s="4" t="str">
        <f t="shared" si="223"/>
        <v>N</v>
      </c>
      <c r="AV820" s="4" t="str">
        <f t="shared" si="224"/>
        <v>N</v>
      </c>
      <c r="AW820" s="4" t="str">
        <f t="shared" si="225"/>
        <v>S</v>
      </c>
      <c r="AX820" s="4" t="str">
        <f t="shared" si="226"/>
        <v>N</v>
      </c>
      <c r="AY820" s="4" t="str">
        <f t="shared" si="227"/>
        <v>Risco Alto</v>
      </c>
    </row>
    <row r="821" spans="1:51" ht="16.5" x14ac:dyDescent="0.3">
      <c r="A821" s="1" t="s">
        <v>1448</v>
      </c>
      <c r="B821" s="1" t="s">
        <v>861</v>
      </c>
      <c r="C821">
        <v>75</v>
      </c>
      <c r="D821" s="5">
        <v>6363</v>
      </c>
      <c r="E821" s="6">
        <f t="shared" si="214"/>
        <v>1.1786892975011787</v>
      </c>
      <c r="F821" s="7">
        <v>36.36</v>
      </c>
      <c r="G821" s="7">
        <v>84.09</v>
      </c>
      <c r="H821" s="7">
        <v>13.64</v>
      </c>
      <c r="I821" s="7">
        <v>122.73</v>
      </c>
      <c r="J821" s="7">
        <v>115.91</v>
      </c>
      <c r="K821" s="7">
        <v>138.63999999999999</v>
      </c>
      <c r="L821" s="7">
        <v>115.91</v>
      </c>
      <c r="M821" s="7">
        <v>122.73</v>
      </c>
      <c r="N821" s="1">
        <v>145.44999999999999</v>
      </c>
      <c r="O821" s="7">
        <v>97.73</v>
      </c>
      <c r="P821" s="7">
        <v>125</v>
      </c>
      <c r="Q821" s="12">
        <f t="shared" si="221"/>
        <v>8</v>
      </c>
      <c r="R821" s="7">
        <f t="shared" si="215"/>
        <v>72.727272727272734</v>
      </c>
      <c r="S821" s="1" t="b">
        <f t="shared" si="216"/>
        <v>1</v>
      </c>
      <c r="T821" s="1">
        <v>316950</v>
      </c>
      <c r="U821" s="1" t="s">
        <v>861</v>
      </c>
      <c r="V821" s="1">
        <v>91</v>
      </c>
      <c r="W821" s="1">
        <v>92</v>
      </c>
      <c r="X821" s="1">
        <v>82</v>
      </c>
      <c r="Y821" s="1">
        <v>87</v>
      </c>
      <c r="Z821" s="1">
        <v>82</v>
      </c>
      <c r="AA821" s="1">
        <v>87</v>
      </c>
      <c r="AB821" s="7">
        <f t="shared" si="228"/>
        <v>-1.098901098901099</v>
      </c>
      <c r="AC821" s="7">
        <f t="shared" si="229"/>
        <v>-6.0975609756097562</v>
      </c>
      <c r="AD821" s="7">
        <f t="shared" si="217"/>
        <v>-6.0975609756097562</v>
      </c>
      <c r="AE821" s="1" t="b">
        <f t="shared" si="230"/>
        <v>0</v>
      </c>
      <c r="AF821" s="1">
        <v>316950</v>
      </c>
      <c r="AG821" s="1" t="s">
        <v>861</v>
      </c>
      <c r="AH821" s="1">
        <v>90</v>
      </c>
      <c r="AI821" s="1">
        <v>97</v>
      </c>
      <c r="AJ821" s="7">
        <f t="shared" si="218"/>
        <v>-7.7777777777777777</v>
      </c>
      <c r="AK821" s="1" t="b">
        <f t="shared" si="231"/>
        <v>0</v>
      </c>
      <c r="AL821" s="1">
        <v>316950</v>
      </c>
      <c r="AM821" s="1" t="s">
        <v>861</v>
      </c>
      <c r="AN821" s="1">
        <v>90</v>
      </c>
      <c r="AO821" s="1">
        <v>89</v>
      </c>
      <c r="AP821" s="7">
        <f t="shared" si="219"/>
        <v>1.1111111111111112</v>
      </c>
      <c r="AQ821" s="1" t="b">
        <f t="shared" si="220"/>
        <v>0</v>
      </c>
      <c r="AR821" s="1">
        <v>316950</v>
      </c>
      <c r="AS821" s="1" t="s">
        <v>861</v>
      </c>
      <c r="AT821" s="4" t="str">
        <f t="shared" si="222"/>
        <v>N</v>
      </c>
      <c r="AU821" s="4" t="str">
        <f t="shared" si="223"/>
        <v>N</v>
      </c>
      <c r="AV821" s="4" t="str">
        <f t="shared" si="224"/>
        <v>N</v>
      </c>
      <c r="AW821" s="4" t="str">
        <f t="shared" si="225"/>
        <v>S</v>
      </c>
      <c r="AX821" s="4" t="str">
        <f t="shared" si="226"/>
        <v>N</v>
      </c>
      <c r="AY821" s="4" t="str">
        <f t="shared" si="227"/>
        <v>Risco Alto</v>
      </c>
    </row>
    <row r="822" spans="1:51" ht="16.5" x14ac:dyDescent="0.3">
      <c r="A822" s="1" t="s">
        <v>2506</v>
      </c>
      <c r="B822" s="1" t="s">
        <v>862</v>
      </c>
      <c r="C822">
        <v>221</v>
      </c>
      <c r="D822" s="5">
        <v>24350</v>
      </c>
      <c r="E822" s="6">
        <f t="shared" si="214"/>
        <v>0.9075975359342916</v>
      </c>
      <c r="F822" s="7">
        <v>46.3</v>
      </c>
      <c r="G822" s="7">
        <v>108.02</v>
      </c>
      <c r="H822" s="7">
        <v>3.09</v>
      </c>
      <c r="I822" s="7">
        <v>99.38</v>
      </c>
      <c r="J822" s="7">
        <v>111.11</v>
      </c>
      <c r="K822" s="7">
        <v>115.43</v>
      </c>
      <c r="L822" s="7">
        <v>93.83</v>
      </c>
      <c r="M822" s="7">
        <v>92.59</v>
      </c>
      <c r="N822" s="1">
        <v>116.67</v>
      </c>
      <c r="O822" s="7">
        <v>94.44</v>
      </c>
      <c r="P822" s="7">
        <v>114.2</v>
      </c>
      <c r="Q822" s="12">
        <f t="shared" si="221"/>
        <v>6</v>
      </c>
      <c r="R822" s="7">
        <f t="shared" si="215"/>
        <v>54.54545454545454</v>
      </c>
      <c r="S822" s="1" t="b">
        <f t="shared" si="216"/>
        <v>1</v>
      </c>
      <c r="T822" s="1">
        <v>316960</v>
      </c>
      <c r="U822" s="1" t="s">
        <v>862</v>
      </c>
      <c r="V822" s="1">
        <v>260</v>
      </c>
      <c r="W822" s="1">
        <v>263</v>
      </c>
      <c r="X822" s="1">
        <v>271</v>
      </c>
      <c r="Y822" s="1">
        <v>284</v>
      </c>
      <c r="Z822" s="1">
        <v>271</v>
      </c>
      <c r="AA822" s="1">
        <v>284</v>
      </c>
      <c r="AB822" s="7">
        <f t="shared" si="228"/>
        <v>-1.153846153846154</v>
      </c>
      <c r="AC822" s="7">
        <f t="shared" si="229"/>
        <v>-4.7970479704797047</v>
      </c>
      <c r="AD822" s="7">
        <f t="shared" si="217"/>
        <v>-4.7970479704797047</v>
      </c>
      <c r="AE822" s="1" t="b">
        <f t="shared" si="230"/>
        <v>0</v>
      </c>
      <c r="AF822" s="1">
        <v>316960</v>
      </c>
      <c r="AG822" s="1" t="s">
        <v>862</v>
      </c>
      <c r="AH822" s="1">
        <v>268</v>
      </c>
      <c r="AI822" s="1">
        <v>288</v>
      </c>
      <c r="AJ822" s="7">
        <f t="shared" si="218"/>
        <v>-7.4626865671641784</v>
      </c>
      <c r="AK822" s="1" t="b">
        <f t="shared" si="231"/>
        <v>0</v>
      </c>
      <c r="AL822" s="1">
        <v>316960</v>
      </c>
      <c r="AM822" s="1" t="s">
        <v>862</v>
      </c>
      <c r="AN822" s="1">
        <v>273</v>
      </c>
      <c r="AO822" s="1">
        <v>277</v>
      </c>
      <c r="AP822" s="7">
        <f t="shared" si="219"/>
        <v>-1.4652014652014651</v>
      </c>
      <c r="AQ822" s="1" t="b">
        <f t="shared" si="220"/>
        <v>0</v>
      </c>
      <c r="AR822" s="1">
        <v>316960</v>
      </c>
      <c r="AS822" s="1" t="s">
        <v>862</v>
      </c>
      <c r="AT822" s="4" t="str">
        <f t="shared" si="222"/>
        <v>N</v>
      </c>
      <c r="AU822" s="4" t="str">
        <f t="shared" si="223"/>
        <v>N</v>
      </c>
      <c r="AV822" s="4" t="str">
        <f t="shared" si="224"/>
        <v>N</v>
      </c>
      <c r="AW822" s="4" t="str">
        <f t="shared" si="225"/>
        <v>S</v>
      </c>
      <c r="AX822" s="4" t="str">
        <f t="shared" si="226"/>
        <v>N</v>
      </c>
      <c r="AY822" s="4" t="str">
        <f t="shared" si="227"/>
        <v>Risco Alto</v>
      </c>
    </row>
    <row r="823" spans="1:51" ht="16.5" x14ac:dyDescent="0.3">
      <c r="A823" s="1" t="s">
        <v>1235</v>
      </c>
      <c r="B823" s="1" t="s">
        <v>863</v>
      </c>
      <c r="C823">
        <v>225</v>
      </c>
      <c r="D823" s="5">
        <v>18383</v>
      </c>
      <c r="E823" s="6">
        <f t="shared" si="214"/>
        <v>1.2239569167165314</v>
      </c>
      <c r="F823" s="7">
        <v>165.81</v>
      </c>
      <c r="G823" s="7">
        <v>67.739999999999995</v>
      </c>
      <c r="H823" s="7">
        <v>160.65</v>
      </c>
      <c r="I823" s="7">
        <v>87.74</v>
      </c>
      <c r="J823" s="7">
        <v>89.03</v>
      </c>
      <c r="K823" s="7">
        <v>107.1</v>
      </c>
      <c r="L823" s="7">
        <v>84.52</v>
      </c>
      <c r="M823" s="7">
        <v>82.58</v>
      </c>
      <c r="N823" s="1">
        <v>103.23</v>
      </c>
      <c r="O823" s="7">
        <v>81.94</v>
      </c>
      <c r="P823" s="7">
        <v>101.29</v>
      </c>
      <c r="Q823" s="12">
        <f t="shared" si="221"/>
        <v>5</v>
      </c>
      <c r="R823" s="7">
        <f t="shared" si="215"/>
        <v>45.454545454545453</v>
      </c>
      <c r="S823" s="1" t="b">
        <f t="shared" si="216"/>
        <v>1</v>
      </c>
      <c r="T823" s="1">
        <v>316970</v>
      </c>
      <c r="U823" s="1" t="s">
        <v>863</v>
      </c>
      <c r="V823" s="1">
        <v>201</v>
      </c>
      <c r="W823" s="1">
        <v>217</v>
      </c>
      <c r="X823" s="1">
        <v>216</v>
      </c>
      <c r="Y823" s="1">
        <v>256</v>
      </c>
      <c r="Z823" s="1">
        <v>216</v>
      </c>
      <c r="AA823" s="1">
        <v>256</v>
      </c>
      <c r="AB823" s="7">
        <f t="shared" si="228"/>
        <v>-7.9601990049751246</v>
      </c>
      <c r="AC823" s="7">
        <f t="shared" si="229"/>
        <v>-18.518518518518519</v>
      </c>
      <c r="AD823" s="7">
        <f t="shared" si="217"/>
        <v>-18.518518518518519</v>
      </c>
      <c r="AE823" s="1" t="b">
        <f t="shared" si="230"/>
        <v>0</v>
      </c>
      <c r="AF823" s="1">
        <v>316970</v>
      </c>
      <c r="AG823" s="1" t="s">
        <v>863</v>
      </c>
      <c r="AH823" s="1">
        <v>203</v>
      </c>
      <c r="AI823" s="1">
        <v>214</v>
      </c>
      <c r="AJ823" s="7">
        <f t="shared" si="218"/>
        <v>-5.4187192118226601</v>
      </c>
      <c r="AK823" s="1" t="b">
        <f t="shared" si="231"/>
        <v>0</v>
      </c>
      <c r="AL823" s="1">
        <v>316970</v>
      </c>
      <c r="AM823" s="1" t="s">
        <v>863</v>
      </c>
      <c r="AN823" s="1">
        <v>183</v>
      </c>
      <c r="AO823" s="1">
        <v>180</v>
      </c>
      <c r="AP823" s="7">
        <f t="shared" si="219"/>
        <v>1.639344262295082</v>
      </c>
      <c r="AQ823" s="1" t="b">
        <f t="shared" si="220"/>
        <v>0</v>
      </c>
      <c r="AR823" s="1">
        <v>316970</v>
      </c>
      <c r="AS823" s="1" t="s">
        <v>863</v>
      </c>
      <c r="AT823" s="4" t="str">
        <f t="shared" si="222"/>
        <v>N</v>
      </c>
      <c r="AU823" s="4" t="str">
        <f t="shared" si="223"/>
        <v>N</v>
      </c>
      <c r="AV823" s="4" t="str">
        <f t="shared" si="224"/>
        <v>N</v>
      </c>
      <c r="AW823" s="4" t="str">
        <f t="shared" si="225"/>
        <v>S</v>
      </c>
      <c r="AX823" s="4" t="str">
        <f t="shared" si="226"/>
        <v>N</v>
      </c>
      <c r="AY823" s="4" t="str">
        <f t="shared" si="227"/>
        <v>Risco Alto</v>
      </c>
    </row>
    <row r="824" spans="1:51" ht="16.5" x14ac:dyDescent="0.3">
      <c r="A824" s="1" t="s">
        <v>2175</v>
      </c>
      <c r="B824" s="1" t="s">
        <v>864</v>
      </c>
      <c r="C824">
        <v>53</v>
      </c>
      <c r="D824" s="5">
        <v>4721</v>
      </c>
      <c r="E824" s="6">
        <f t="shared" si="214"/>
        <v>1.122643507731413</v>
      </c>
      <c r="F824" s="7" t="s">
        <v>62</v>
      </c>
      <c r="G824" s="7">
        <v>48.94</v>
      </c>
      <c r="H824" s="7">
        <v>27.66</v>
      </c>
      <c r="I824" s="7">
        <v>51.06</v>
      </c>
      <c r="J824" s="7">
        <v>55.32</v>
      </c>
      <c r="K824" s="7">
        <v>48.94</v>
      </c>
      <c r="L824" s="7">
        <v>55.32</v>
      </c>
      <c r="M824" s="7">
        <v>55.32</v>
      </c>
      <c r="N824" s="1">
        <v>51.06</v>
      </c>
      <c r="O824" s="7">
        <v>65.959999999999994</v>
      </c>
      <c r="P824" s="7">
        <v>48.94</v>
      </c>
      <c r="Q824" s="12">
        <f t="shared" si="221"/>
        <v>0</v>
      </c>
      <c r="R824" s="7">
        <f t="shared" si="215"/>
        <v>0</v>
      </c>
      <c r="S824" s="1" t="b">
        <f t="shared" si="216"/>
        <v>1</v>
      </c>
      <c r="T824" s="1">
        <v>316980</v>
      </c>
      <c r="U824" s="1" t="s">
        <v>864</v>
      </c>
      <c r="V824" s="1">
        <v>63</v>
      </c>
      <c r="W824" s="1">
        <v>65</v>
      </c>
      <c r="X824" s="1">
        <v>66</v>
      </c>
      <c r="Y824" s="1">
        <v>67</v>
      </c>
      <c r="Z824" s="1">
        <v>66</v>
      </c>
      <c r="AA824" s="1">
        <v>67</v>
      </c>
      <c r="AB824" s="7">
        <f t="shared" si="228"/>
        <v>-3.1746031746031744</v>
      </c>
      <c r="AC824" s="7">
        <f t="shared" si="229"/>
        <v>-1.5151515151515151</v>
      </c>
      <c r="AD824" s="7">
        <f t="shared" si="217"/>
        <v>-1.5151515151515151</v>
      </c>
      <c r="AE824" s="1" t="b">
        <f t="shared" si="230"/>
        <v>0</v>
      </c>
      <c r="AF824" s="1">
        <v>316980</v>
      </c>
      <c r="AG824" s="1" t="s">
        <v>864</v>
      </c>
      <c r="AH824" s="1">
        <v>66</v>
      </c>
      <c r="AI824" s="1">
        <v>63</v>
      </c>
      <c r="AJ824" s="7">
        <f t="shared" si="218"/>
        <v>4.5454545454545459</v>
      </c>
      <c r="AK824" s="1" t="b">
        <f t="shared" si="231"/>
        <v>0</v>
      </c>
      <c r="AL824" s="1">
        <v>316980</v>
      </c>
      <c r="AM824" s="1" t="s">
        <v>864</v>
      </c>
      <c r="AN824" s="1">
        <v>66</v>
      </c>
      <c r="AO824" s="1">
        <v>64</v>
      </c>
      <c r="AP824" s="7">
        <f t="shared" si="219"/>
        <v>3.0303030303030303</v>
      </c>
      <c r="AQ824" s="1" t="b">
        <f t="shared" si="220"/>
        <v>0</v>
      </c>
      <c r="AR824" s="1">
        <v>316980</v>
      </c>
      <c r="AS824" s="1" t="s">
        <v>864</v>
      </c>
      <c r="AT824" s="4" t="str">
        <f t="shared" si="222"/>
        <v>N</v>
      </c>
      <c r="AU824" s="4" t="str">
        <f t="shared" si="223"/>
        <v>N</v>
      </c>
      <c r="AV824" s="4" t="str">
        <f t="shared" si="224"/>
        <v>N</v>
      </c>
      <c r="AW824" s="4" t="str">
        <f t="shared" si="225"/>
        <v>S</v>
      </c>
      <c r="AX824" s="4" t="str">
        <f t="shared" si="226"/>
        <v>N</v>
      </c>
      <c r="AY824" s="4" t="str">
        <f t="shared" si="227"/>
        <v>Risco Alto</v>
      </c>
    </row>
    <row r="825" spans="1:51" ht="16.5" x14ac:dyDescent="0.3">
      <c r="A825" s="1" t="s">
        <v>2410</v>
      </c>
      <c r="B825" s="1" t="s">
        <v>865</v>
      </c>
      <c r="C825">
        <v>1159</v>
      </c>
      <c r="D825" s="5">
        <v>104004</v>
      </c>
      <c r="E825" s="6">
        <f t="shared" si="214"/>
        <v>1.1143802161455327</v>
      </c>
      <c r="F825" s="7">
        <v>88.14</v>
      </c>
      <c r="G825" s="7">
        <v>58.61</v>
      </c>
      <c r="H825" s="7">
        <v>182.55</v>
      </c>
      <c r="I825" s="7">
        <v>69.78</v>
      </c>
      <c r="J825" s="7">
        <v>64.31</v>
      </c>
      <c r="K825" s="7">
        <v>74</v>
      </c>
      <c r="L825" s="7">
        <v>63.97</v>
      </c>
      <c r="M825" s="7">
        <v>64.77</v>
      </c>
      <c r="N825" s="1">
        <v>83.01</v>
      </c>
      <c r="O825" s="7">
        <v>63.4</v>
      </c>
      <c r="P825" s="7">
        <v>80.39</v>
      </c>
      <c r="Q825" s="12">
        <f t="shared" si="221"/>
        <v>1</v>
      </c>
      <c r="R825" s="7">
        <f t="shared" si="215"/>
        <v>9.0909090909090917</v>
      </c>
      <c r="S825" s="1" t="b">
        <f t="shared" si="216"/>
        <v>1</v>
      </c>
      <c r="T825" s="1">
        <v>316990</v>
      </c>
      <c r="U825" s="1" t="s">
        <v>865</v>
      </c>
      <c r="V825" s="1">
        <v>1081</v>
      </c>
      <c r="W825" s="1">
        <v>1157</v>
      </c>
      <c r="X825" s="1">
        <v>1140</v>
      </c>
      <c r="Y825" s="1">
        <v>1200</v>
      </c>
      <c r="Z825" s="1">
        <v>1137</v>
      </c>
      <c r="AA825" s="1">
        <v>1198</v>
      </c>
      <c r="AB825" s="7">
        <f t="shared" si="228"/>
        <v>-7.0305272895467157</v>
      </c>
      <c r="AC825" s="7">
        <f t="shared" si="229"/>
        <v>-5.2631578947368416</v>
      </c>
      <c r="AD825" s="7">
        <f t="shared" si="217"/>
        <v>-5.3649956024626206</v>
      </c>
      <c r="AE825" s="1" t="b">
        <f t="shared" si="230"/>
        <v>0</v>
      </c>
      <c r="AF825" s="1">
        <v>316990</v>
      </c>
      <c r="AG825" s="1" t="s">
        <v>865</v>
      </c>
      <c r="AH825" s="1">
        <v>1139</v>
      </c>
      <c r="AI825" s="1">
        <v>1142</v>
      </c>
      <c r="AJ825" s="7">
        <f t="shared" si="218"/>
        <v>-0.26338893766461807</v>
      </c>
      <c r="AK825" s="1" t="b">
        <f t="shared" si="231"/>
        <v>0</v>
      </c>
      <c r="AL825" s="1">
        <v>316990</v>
      </c>
      <c r="AM825" s="1" t="s">
        <v>865</v>
      </c>
      <c r="AN825" s="1">
        <v>1143</v>
      </c>
      <c r="AO825" s="1">
        <v>1087</v>
      </c>
      <c r="AP825" s="7">
        <f t="shared" si="219"/>
        <v>4.8993875765529307</v>
      </c>
      <c r="AQ825" s="1" t="b">
        <f t="shared" si="220"/>
        <v>0</v>
      </c>
      <c r="AR825" s="1">
        <v>316990</v>
      </c>
      <c r="AS825" s="1" t="s">
        <v>865</v>
      </c>
      <c r="AT825" s="4" t="str">
        <f t="shared" si="222"/>
        <v>N</v>
      </c>
      <c r="AU825" s="4" t="str">
        <f t="shared" si="223"/>
        <v>N</v>
      </c>
      <c r="AV825" s="4" t="str">
        <f t="shared" si="224"/>
        <v>N</v>
      </c>
      <c r="AW825" s="4" t="str">
        <f t="shared" si="225"/>
        <v>S</v>
      </c>
      <c r="AX825" s="4" t="str">
        <f t="shared" si="226"/>
        <v>N</v>
      </c>
      <c r="AY825" s="4" t="str">
        <f t="shared" si="227"/>
        <v>Risco Alto</v>
      </c>
    </row>
    <row r="826" spans="1:51" ht="16.5" x14ac:dyDescent="0.3">
      <c r="A826" s="1" t="s">
        <v>1569</v>
      </c>
      <c r="B826" s="1" t="s">
        <v>866</v>
      </c>
      <c r="C826">
        <v>156</v>
      </c>
      <c r="D826" s="5">
        <v>11818</v>
      </c>
      <c r="E826" s="6">
        <f t="shared" si="214"/>
        <v>1.3200203080047386</v>
      </c>
      <c r="F826" s="7">
        <v>3.37</v>
      </c>
      <c r="G826" s="7">
        <v>88.76</v>
      </c>
      <c r="H826" s="7">
        <v>5.62</v>
      </c>
      <c r="I826" s="7">
        <v>88.76</v>
      </c>
      <c r="J826" s="7">
        <v>87.64</v>
      </c>
      <c r="K826" s="7">
        <v>111.24</v>
      </c>
      <c r="L826" s="7">
        <v>87.64</v>
      </c>
      <c r="M826" s="7">
        <v>95.51</v>
      </c>
      <c r="N826" s="1">
        <v>97.75</v>
      </c>
      <c r="O826" s="7">
        <v>105.62</v>
      </c>
      <c r="P826" s="7">
        <v>92.13</v>
      </c>
      <c r="Q826" s="12">
        <f t="shared" si="221"/>
        <v>4</v>
      </c>
      <c r="R826" s="7">
        <f t="shared" si="215"/>
        <v>36.363636363636367</v>
      </c>
      <c r="S826" s="1" t="b">
        <f t="shared" si="216"/>
        <v>1</v>
      </c>
      <c r="T826" s="1">
        <v>317000</v>
      </c>
      <c r="U826" s="1" t="s">
        <v>866</v>
      </c>
      <c r="V826" s="1">
        <v>149</v>
      </c>
      <c r="W826" s="1">
        <v>142</v>
      </c>
      <c r="X826" s="1">
        <v>153</v>
      </c>
      <c r="Y826" s="1">
        <v>145</v>
      </c>
      <c r="Z826" s="1">
        <v>153</v>
      </c>
      <c r="AA826" s="1">
        <v>145</v>
      </c>
      <c r="AB826" s="7">
        <f t="shared" si="228"/>
        <v>4.6979865771812079</v>
      </c>
      <c r="AC826" s="7">
        <f t="shared" si="229"/>
        <v>5.2287581699346406</v>
      </c>
      <c r="AD826" s="7">
        <f t="shared" si="217"/>
        <v>5.2287581699346406</v>
      </c>
      <c r="AE826" s="1" t="b">
        <f t="shared" si="230"/>
        <v>0</v>
      </c>
      <c r="AF826" s="1">
        <v>317000</v>
      </c>
      <c r="AG826" s="1" t="s">
        <v>866</v>
      </c>
      <c r="AH826" s="1">
        <v>140</v>
      </c>
      <c r="AI826" s="1">
        <v>137</v>
      </c>
      <c r="AJ826" s="7">
        <f t="shared" si="218"/>
        <v>2.1428571428571428</v>
      </c>
      <c r="AK826" s="1" t="b">
        <f t="shared" si="231"/>
        <v>0</v>
      </c>
      <c r="AL826" s="1">
        <v>317000</v>
      </c>
      <c r="AM826" s="1" t="s">
        <v>866</v>
      </c>
      <c r="AN826" s="1">
        <v>113</v>
      </c>
      <c r="AO826" s="1">
        <v>113</v>
      </c>
      <c r="AP826" s="7">
        <f t="shared" si="219"/>
        <v>0</v>
      </c>
      <c r="AQ826" s="1" t="b">
        <f t="shared" si="220"/>
        <v>0</v>
      </c>
      <c r="AR826" s="1">
        <v>317000</v>
      </c>
      <c r="AS826" s="1" t="s">
        <v>866</v>
      </c>
      <c r="AT826" s="4" t="str">
        <f t="shared" si="222"/>
        <v>N</v>
      </c>
      <c r="AU826" s="4" t="str">
        <f t="shared" si="223"/>
        <v>N</v>
      </c>
      <c r="AV826" s="4" t="str">
        <f t="shared" si="224"/>
        <v>N</v>
      </c>
      <c r="AW826" s="4" t="str">
        <f t="shared" si="225"/>
        <v>S</v>
      </c>
      <c r="AX826" s="4" t="str">
        <f t="shared" si="226"/>
        <v>N</v>
      </c>
      <c r="AY826" s="4" t="str">
        <f t="shared" si="227"/>
        <v>Risco Alto</v>
      </c>
    </row>
    <row r="827" spans="1:51" ht="16.5" x14ac:dyDescent="0.3">
      <c r="A827" s="1" t="s">
        <v>1167</v>
      </c>
      <c r="B827" s="1" t="s">
        <v>867</v>
      </c>
      <c r="C827">
        <v>133</v>
      </c>
      <c r="D827" s="5">
        <v>12095</v>
      </c>
      <c r="E827" s="6">
        <f t="shared" si="214"/>
        <v>1.0996279454319966</v>
      </c>
      <c r="F827" s="7">
        <v>98.28</v>
      </c>
      <c r="G827" s="7">
        <v>68.099999999999994</v>
      </c>
      <c r="H827" s="7">
        <v>67.239999999999995</v>
      </c>
      <c r="I827" s="7">
        <v>78.45</v>
      </c>
      <c r="J827" s="7">
        <v>81.900000000000006</v>
      </c>
      <c r="K827" s="7">
        <v>85.34</v>
      </c>
      <c r="L827" s="7">
        <v>80.17</v>
      </c>
      <c r="M827" s="7">
        <v>82.76</v>
      </c>
      <c r="N827" s="1">
        <v>80.17</v>
      </c>
      <c r="O827" s="7">
        <v>61.21</v>
      </c>
      <c r="P827" s="7">
        <v>81.900000000000006</v>
      </c>
      <c r="Q827" s="12">
        <f t="shared" si="221"/>
        <v>1</v>
      </c>
      <c r="R827" s="7">
        <f t="shared" si="215"/>
        <v>9.0909090909090917</v>
      </c>
      <c r="S827" s="1" t="b">
        <f t="shared" si="216"/>
        <v>1</v>
      </c>
      <c r="T827" s="1">
        <v>317005</v>
      </c>
      <c r="U827" s="1" t="s">
        <v>867</v>
      </c>
      <c r="V827" s="1">
        <v>141</v>
      </c>
      <c r="W827" s="1">
        <v>152</v>
      </c>
      <c r="X827" s="1">
        <v>149</v>
      </c>
      <c r="Y827" s="1">
        <v>155</v>
      </c>
      <c r="Z827" s="1">
        <v>149</v>
      </c>
      <c r="AA827" s="1">
        <v>155</v>
      </c>
      <c r="AB827" s="7">
        <f t="shared" si="228"/>
        <v>-7.8014184397163122</v>
      </c>
      <c r="AC827" s="7">
        <f t="shared" si="229"/>
        <v>-4.0268456375838921</v>
      </c>
      <c r="AD827" s="7">
        <f t="shared" si="217"/>
        <v>-4.0268456375838921</v>
      </c>
      <c r="AE827" s="1" t="b">
        <f t="shared" si="230"/>
        <v>0</v>
      </c>
      <c r="AF827" s="1">
        <v>317005</v>
      </c>
      <c r="AG827" s="1" t="s">
        <v>867</v>
      </c>
      <c r="AH827" s="1">
        <v>143</v>
      </c>
      <c r="AI827" s="1">
        <v>144</v>
      </c>
      <c r="AJ827" s="7">
        <f t="shared" si="218"/>
        <v>-0.69930069930069927</v>
      </c>
      <c r="AK827" s="1" t="b">
        <f t="shared" si="231"/>
        <v>0</v>
      </c>
      <c r="AL827" s="1">
        <v>317005</v>
      </c>
      <c r="AM827" s="1" t="s">
        <v>867</v>
      </c>
      <c r="AN827" s="1">
        <v>143</v>
      </c>
      <c r="AO827" s="1">
        <v>149</v>
      </c>
      <c r="AP827" s="7">
        <f t="shared" si="219"/>
        <v>-4.1958041958041958</v>
      </c>
      <c r="AQ827" s="1" t="b">
        <f t="shared" si="220"/>
        <v>0</v>
      </c>
      <c r="AR827" s="1">
        <v>317005</v>
      </c>
      <c r="AS827" s="1" t="s">
        <v>867</v>
      </c>
      <c r="AT827" s="4" t="str">
        <f t="shared" si="222"/>
        <v>N</v>
      </c>
      <c r="AU827" s="4" t="str">
        <f t="shared" si="223"/>
        <v>N</v>
      </c>
      <c r="AV827" s="4" t="str">
        <f t="shared" si="224"/>
        <v>N</v>
      </c>
      <c r="AW827" s="4" t="str">
        <f t="shared" si="225"/>
        <v>S</v>
      </c>
      <c r="AX827" s="4" t="str">
        <f t="shared" si="226"/>
        <v>N</v>
      </c>
      <c r="AY827" s="4" t="str">
        <f t="shared" si="227"/>
        <v>Risco Alto</v>
      </c>
    </row>
    <row r="828" spans="1:51" ht="16.5" x14ac:dyDescent="0.3">
      <c r="A828" s="1" t="s">
        <v>2466</v>
      </c>
      <c r="B828" s="1" t="s">
        <v>868</v>
      </c>
      <c r="C828">
        <v>4129</v>
      </c>
      <c r="D828" s="5">
        <v>302623</v>
      </c>
      <c r="E828" s="6">
        <f t="shared" si="214"/>
        <v>1.3644038952756401</v>
      </c>
      <c r="F828" s="7">
        <v>86.25</v>
      </c>
      <c r="G828" s="7">
        <v>69.98</v>
      </c>
      <c r="H828" s="7">
        <v>78.87</v>
      </c>
      <c r="I828" s="7">
        <v>75.12</v>
      </c>
      <c r="J828" s="7">
        <v>62.81</v>
      </c>
      <c r="K828" s="7">
        <v>78.27</v>
      </c>
      <c r="L828" s="7">
        <v>62.18</v>
      </c>
      <c r="M828" s="7">
        <v>67.91</v>
      </c>
      <c r="N828" s="1">
        <v>86.11</v>
      </c>
      <c r="O828" s="7">
        <v>66.48</v>
      </c>
      <c r="P828" s="7">
        <v>81.91</v>
      </c>
      <c r="Q828" s="12">
        <f t="shared" si="221"/>
        <v>0</v>
      </c>
      <c r="R828" s="7">
        <f t="shared" si="215"/>
        <v>0</v>
      </c>
      <c r="S828" s="1" t="b">
        <f t="shared" si="216"/>
        <v>1</v>
      </c>
      <c r="T828" s="1">
        <v>317010</v>
      </c>
      <c r="U828" s="1" t="s">
        <v>868</v>
      </c>
      <c r="V828" s="1">
        <v>3703</v>
      </c>
      <c r="W828" s="1">
        <v>3791</v>
      </c>
      <c r="X828" s="1">
        <v>3888</v>
      </c>
      <c r="Y828" s="1">
        <v>3922</v>
      </c>
      <c r="Z828" s="1">
        <v>3888</v>
      </c>
      <c r="AA828" s="1">
        <v>3922</v>
      </c>
      <c r="AB828" s="7">
        <f t="shared" si="228"/>
        <v>-2.3764515257898999</v>
      </c>
      <c r="AC828" s="7">
        <f t="shared" si="229"/>
        <v>-0.87448559670781889</v>
      </c>
      <c r="AD828" s="7">
        <f t="shared" si="217"/>
        <v>-0.87448559670781889</v>
      </c>
      <c r="AE828" s="1" t="b">
        <f t="shared" si="230"/>
        <v>0</v>
      </c>
      <c r="AF828" s="1">
        <v>317010</v>
      </c>
      <c r="AG828" s="1" t="s">
        <v>868</v>
      </c>
      <c r="AH828" s="1">
        <v>3909</v>
      </c>
      <c r="AI828" s="1">
        <v>3805</v>
      </c>
      <c r="AJ828" s="7">
        <f t="shared" si="218"/>
        <v>2.6605269889997443</v>
      </c>
      <c r="AK828" s="1" t="b">
        <f t="shared" si="231"/>
        <v>0</v>
      </c>
      <c r="AL828" s="1">
        <v>317010</v>
      </c>
      <c r="AM828" s="1" t="s">
        <v>868</v>
      </c>
      <c r="AN828" s="1">
        <v>3924</v>
      </c>
      <c r="AO828" s="1">
        <v>3469</v>
      </c>
      <c r="AP828" s="7">
        <f t="shared" si="219"/>
        <v>11.595310907237513</v>
      </c>
      <c r="AQ828" s="1" t="b">
        <f t="shared" si="220"/>
        <v>0</v>
      </c>
      <c r="AR828" s="1">
        <v>317010</v>
      </c>
      <c r="AS828" s="1" t="s">
        <v>868</v>
      </c>
      <c r="AT828" s="4" t="str">
        <f t="shared" si="222"/>
        <v>N</v>
      </c>
      <c r="AU828" s="4" t="str">
        <f t="shared" si="223"/>
        <v>N</v>
      </c>
      <c r="AV828" s="4" t="str">
        <f t="shared" si="224"/>
        <v>N</v>
      </c>
      <c r="AW828" s="4" t="str">
        <f t="shared" si="225"/>
        <v>N</v>
      </c>
      <c r="AX828" s="4" t="str">
        <f t="shared" si="226"/>
        <v>S</v>
      </c>
      <c r="AY828" s="4" t="str">
        <f t="shared" si="227"/>
        <v>Risco Muito Alto</v>
      </c>
    </row>
    <row r="829" spans="1:51" ht="16.5" x14ac:dyDescent="0.3">
      <c r="A829" s="1" t="s">
        <v>2508</v>
      </c>
      <c r="B829" s="1" t="s">
        <v>869</v>
      </c>
      <c r="C829">
        <v>9270</v>
      </c>
      <c r="D829" s="5">
        <v>619536</v>
      </c>
      <c r="E829" s="6">
        <f t="shared" si="214"/>
        <v>1.4962810877818238</v>
      </c>
      <c r="F829" s="7">
        <v>92.43</v>
      </c>
      <c r="G829" s="7">
        <v>66.94</v>
      </c>
      <c r="H829" s="7">
        <v>92.59</v>
      </c>
      <c r="I829" s="7">
        <v>73.73</v>
      </c>
      <c r="J829" s="7">
        <v>74.11</v>
      </c>
      <c r="K829" s="7">
        <v>76.150000000000006</v>
      </c>
      <c r="L829" s="7">
        <v>73.52</v>
      </c>
      <c r="M829" s="7">
        <v>73.11</v>
      </c>
      <c r="N829" s="1">
        <v>83.36</v>
      </c>
      <c r="O829" s="7">
        <v>66.41</v>
      </c>
      <c r="P829" s="7">
        <v>81.489999999999995</v>
      </c>
      <c r="Q829" s="12">
        <f t="shared" si="221"/>
        <v>1</v>
      </c>
      <c r="R829" s="7">
        <f t="shared" si="215"/>
        <v>9.0909090909090917</v>
      </c>
      <c r="S829" s="1" t="b">
        <f t="shared" si="216"/>
        <v>1</v>
      </c>
      <c r="T829" s="1">
        <v>317020</v>
      </c>
      <c r="U829" s="1" t="s">
        <v>869</v>
      </c>
      <c r="V829" s="1">
        <v>8385</v>
      </c>
      <c r="W829" s="1">
        <v>8619</v>
      </c>
      <c r="X829" s="1">
        <v>8763</v>
      </c>
      <c r="Y829" s="1">
        <v>8884</v>
      </c>
      <c r="Z829" s="1">
        <v>8612</v>
      </c>
      <c r="AA829" s="1">
        <v>8783</v>
      </c>
      <c r="AB829" s="7">
        <f t="shared" si="228"/>
        <v>-2.7906976744186047</v>
      </c>
      <c r="AC829" s="7">
        <f t="shared" si="229"/>
        <v>-1.3808056601620451</v>
      </c>
      <c r="AD829" s="7">
        <f t="shared" si="217"/>
        <v>-1.9856014862981886</v>
      </c>
      <c r="AE829" s="1" t="b">
        <f t="shared" si="230"/>
        <v>0</v>
      </c>
      <c r="AF829" s="1">
        <v>317020</v>
      </c>
      <c r="AG829" s="1" t="s">
        <v>869</v>
      </c>
      <c r="AH829" s="1">
        <v>8924</v>
      </c>
      <c r="AI829" s="1">
        <v>8902</v>
      </c>
      <c r="AJ829" s="7">
        <f t="shared" si="218"/>
        <v>0.24652622142536978</v>
      </c>
      <c r="AK829" s="1" t="b">
        <f t="shared" si="231"/>
        <v>0</v>
      </c>
      <c r="AL829" s="1">
        <v>317020</v>
      </c>
      <c r="AM829" s="1" t="s">
        <v>869</v>
      </c>
      <c r="AN829" s="1">
        <v>8853</v>
      </c>
      <c r="AO829" s="1">
        <v>7873</v>
      </c>
      <c r="AP829" s="7">
        <f t="shared" si="219"/>
        <v>11.069693889077149</v>
      </c>
      <c r="AQ829" s="1" t="b">
        <f t="shared" si="220"/>
        <v>0</v>
      </c>
      <c r="AR829" s="1">
        <v>317020</v>
      </c>
      <c r="AS829" s="1" t="s">
        <v>869</v>
      </c>
      <c r="AT829" s="4" t="str">
        <f t="shared" si="222"/>
        <v>N</v>
      </c>
      <c r="AU829" s="4" t="str">
        <f t="shared" si="223"/>
        <v>N</v>
      </c>
      <c r="AV829" s="4" t="str">
        <f t="shared" si="224"/>
        <v>N</v>
      </c>
      <c r="AW829" s="4" t="str">
        <f t="shared" si="225"/>
        <v>N</v>
      </c>
      <c r="AX829" s="4" t="str">
        <f t="shared" si="226"/>
        <v>S</v>
      </c>
      <c r="AY829" s="4" t="str">
        <f t="shared" si="227"/>
        <v>Risco Muito Alto</v>
      </c>
    </row>
    <row r="830" spans="1:51" ht="16.5" x14ac:dyDescent="0.3">
      <c r="A830" s="1" t="s">
        <v>2352</v>
      </c>
      <c r="B830" s="1" t="s">
        <v>870</v>
      </c>
      <c r="C830">
        <v>28</v>
      </c>
      <c r="D830" s="5">
        <v>2680</v>
      </c>
      <c r="E830" s="6">
        <f t="shared" si="214"/>
        <v>1.0447761194029852</v>
      </c>
      <c r="F830" s="7">
        <v>41.38</v>
      </c>
      <c r="G830" s="7">
        <v>58.62</v>
      </c>
      <c r="H830" s="7">
        <v>31.03</v>
      </c>
      <c r="I830" s="7">
        <v>44.83</v>
      </c>
      <c r="J830" s="7">
        <v>48.28</v>
      </c>
      <c r="K830" s="7">
        <v>58.62</v>
      </c>
      <c r="L830" s="7">
        <v>48.28</v>
      </c>
      <c r="M830" s="7">
        <v>48.28</v>
      </c>
      <c r="N830" s="1">
        <v>68.97</v>
      </c>
      <c r="O830" s="7">
        <v>68.97</v>
      </c>
      <c r="P830" s="7">
        <v>96.55</v>
      </c>
      <c r="Q830" s="12">
        <f t="shared" si="221"/>
        <v>1</v>
      </c>
      <c r="R830" s="7">
        <f t="shared" si="215"/>
        <v>9.0909090909090917</v>
      </c>
      <c r="S830" s="1" t="b">
        <f t="shared" si="216"/>
        <v>1</v>
      </c>
      <c r="T830" s="1">
        <v>317030</v>
      </c>
      <c r="U830" s="1" t="s">
        <v>870</v>
      </c>
      <c r="V830" s="1">
        <v>45</v>
      </c>
      <c r="W830" s="1">
        <v>50</v>
      </c>
      <c r="X830" s="1">
        <v>44</v>
      </c>
      <c r="Y830" s="1">
        <v>50</v>
      </c>
      <c r="Z830" s="1">
        <v>44</v>
      </c>
      <c r="AA830" s="1">
        <v>50</v>
      </c>
      <c r="AB830" s="7">
        <f t="shared" si="228"/>
        <v>-11.111111111111111</v>
      </c>
      <c r="AC830" s="7">
        <f t="shared" si="229"/>
        <v>-13.636363636363635</v>
      </c>
      <c r="AD830" s="7">
        <f t="shared" si="217"/>
        <v>-13.636363636363635</v>
      </c>
      <c r="AE830" s="1" t="b">
        <f t="shared" si="230"/>
        <v>0</v>
      </c>
      <c r="AF830" s="1">
        <v>317030</v>
      </c>
      <c r="AG830" s="1" t="s">
        <v>870</v>
      </c>
      <c r="AH830" s="1">
        <v>46</v>
      </c>
      <c r="AI830" s="1">
        <v>44</v>
      </c>
      <c r="AJ830" s="7">
        <f t="shared" si="218"/>
        <v>4.3478260869565215</v>
      </c>
      <c r="AK830" s="1" t="b">
        <f t="shared" si="231"/>
        <v>0</v>
      </c>
      <c r="AL830" s="1">
        <v>317030</v>
      </c>
      <c r="AM830" s="1" t="s">
        <v>870</v>
      </c>
      <c r="AN830" s="1">
        <v>47</v>
      </c>
      <c r="AO830" s="1">
        <v>44</v>
      </c>
      <c r="AP830" s="7">
        <f t="shared" si="219"/>
        <v>6.3829787234042552</v>
      </c>
      <c r="AQ830" s="1" t="b">
        <f t="shared" si="220"/>
        <v>0</v>
      </c>
      <c r="AR830" s="1">
        <v>317030</v>
      </c>
      <c r="AS830" s="1" t="s">
        <v>870</v>
      </c>
      <c r="AT830" s="4" t="str">
        <f t="shared" si="222"/>
        <v>N</v>
      </c>
      <c r="AU830" s="4" t="str">
        <f t="shared" si="223"/>
        <v>N</v>
      </c>
      <c r="AV830" s="4" t="str">
        <f t="shared" si="224"/>
        <v>N</v>
      </c>
      <c r="AW830" s="4" t="str">
        <f t="shared" si="225"/>
        <v>S</v>
      </c>
      <c r="AX830" s="4" t="str">
        <f t="shared" si="226"/>
        <v>N</v>
      </c>
      <c r="AY830" s="4" t="str">
        <f t="shared" si="227"/>
        <v>Risco Alto</v>
      </c>
    </row>
    <row r="831" spans="1:51" ht="16.5" x14ac:dyDescent="0.3">
      <c r="A831" s="1" t="s">
        <v>2530</v>
      </c>
      <c r="B831" s="1" t="s">
        <v>871</v>
      </c>
      <c r="C831">
        <v>1068</v>
      </c>
      <c r="D831" s="5">
        <v>78703</v>
      </c>
      <c r="E831" s="6">
        <f t="shared" si="214"/>
        <v>1.3570003684738829</v>
      </c>
      <c r="F831" s="7">
        <v>18.62</v>
      </c>
      <c r="G831" s="7">
        <v>32.18</v>
      </c>
      <c r="H831" s="7">
        <v>8.51</v>
      </c>
      <c r="I831" s="7">
        <v>33.659999999999997</v>
      </c>
      <c r="J831" s="7">
        <v>50.18</v>
      </c>
      <c r="K831" s="7">
        <v>33.29</v>
      </c>
      <c r="L831" s="7">
        <v>31.32</v>
      </c>
      <c r="M831" s="7">
        <v>31.94</v>
      </c>
      <c r="N831" s="1">
        <v>40.57</v>
      </c>
      <c r="O831" s="7">
        <v>37.729999999999997</v>
      </c>
      <c r="P831" s="7">
        <v>31.81</v>
      </c>
      <c r="Q831" s="12">
        <f t="shared" si="221"/>
        <v>0</v>
      </c>
      <c r="R831" s="7">
        <f t="shared" si="215"/>
        <v>0</v>
      </c>
      <c r="S831" s="1" t="b">
        <f t="shared" si="216"/>
        <v>1</v>
      </c>
      <c r="T831" s="1">
        <v>317040</v>
      </c>
      <c r="U831" s="1" t="s">
        <v>871</v>
      </c>
      <c r="V831" s="1">
        <v>1027</v>
      </c>
      <c r="W831" s="1">
        <v>1007</v>
      </c>
      <c r="X831" s="1">
        <v>1063</v>
      </c>
      <c r="Y831" s="1">
        <v>1051</v>
      </c>
      <c r="Z831" s="1">
        <v>1063</v>
      </c>
      <c r="AA831" s="1">
        <v>1051</v>
      </c>
      <c r="AB831" s="7">
        <f t="shared" si="228"/>
        <v>1.9474196689386565</v>
      </c>
      <c r="AC831" s="7">
        <f t="shared" si="229"/>
        <v>1.1288805268109126</v>
      </c>
      <c r="AD831" s="7">
        <f t="shared" si="217"/>
        <v>1.1288805268109126</v>
      </c>
      <c r="AE831" s="1" t="b">
        <f t="shared" si="230"/>
        <v>0</v>
      </c>
      <c r="AF831" s="1">
        <v>317040</v>
      </c>
      <c r="AG831" s="1" t="s">
        <v>871</v>
      </c>
      <c r="AH831" s="1">
        <v>1057</v>
      </c>
      <c r="AI831" s="1">
        <v>1024</v>
      </c>
      <c r="AJ831" s="7">
        <f t="shared" si="218"/>
        <v>3.1220435193945129</v>
      </c>
      <c r="AK831" s="1" t="b">
        <f t="shared" si="231"/>
        <v>0</v>
      </c>
      <c r="AL831" s="1">
        <v>317040</v>
      </c>
      <c r="AM831" s="1" t="s">
        <v>871</v>
      </c>
      <c r="AN831" s="1">
        <v>1069</v>
      </c>
      <c r="AO831" s="1">
        <v>988</v>
      </c>
      <c r="AP831" s="7">
        <f t="shared" si="219"/>
        <v>7.5771749298409725</v>
      </c>
      <c r="AQ831" s="1" t="b">
        <f t="shared" si="220"/>
        <v>0</v>
      </c>
      <c r="AR831" s="1">
        <v>317040</v>
      </c>
      <c r="AS831" s="1" t="s">
        <v>871</v>
      </c>
      <c r="AT831" s="4" t="str">
        <f t="shared" si="222"/>
        <v>N</v>
      </c>
      <c r="AU831" s="4" t="str">
        <f t="shared" si="223"/>
        <v>N</v>
      </c>
      <c r="AV831" s="4" t="str">
        <f t="shared" si="224"/>
        <v>N</v>
      </c>
      <c r="AW831" s="4" t="str">
        <f t="shared" si="225"/>
        <v>S</v>
      </c>
      <c r="AX831" s="4" t="str">
        <f t="shared" si="226"/>
        <v>N</v>
      </c>
      <c r="AY831" s="4" t="str">
        <f t="shared" si="227"/>
        <v>Risco Alto</v>
      </c>
    </row>
    <row r="832" spans="1:51" ht="16.5" x14ac:dyDescent="0.3">
      <c r="A832" s="1" t="s">
        <v>2468</v>
      </c>
      <c r="B832" s="1" t="s">
        <v>872</v>
      </c>
      <c r="C832">
        <v>38</v>
      </c>
      <c r="D832" s="5">
        <v>4385</v>
      </c>
      <c r="E832" s="6">
        <f t="shared" si="214"/>
        <v>0.86659064994298751</v>
      </c>
      <c r="F832" s="7">
        <v>76.319999999999993</v>
      </c>
      <c r="G832" s="7">
        <v>76.319999999999993</v>
      </c>
      <c r="H832" s="7">
        <v>73.680000000000007</v>
      </c>
      <c r="I832" s="7">
        <v>76.319999999999993</v>
      </c>
      <c r="J832" s="7">
        <v>65.790000000000006</v>
      </c>
      <c r="K832" s="7">
        <v>94.74</v>
      </c>
      <c r="L832" s="7">
        <v>65.790000000000006</v>
      </c>
      <c r="M832" s="7">
        <v>71.05</v>
      </c>
      <c r="N832" s="1">
        <v>97.37</v>
      </c>
      <c r="O832" s="7">
        <v>89.47</v>
      </c>
      <c r="P832" s="7">
        <v>94.74</v>
      </c>
      <c r="Q832" s="12">
        <f t="shared" si="221"/>
        <v>1</v>
      </c>
      <c r="R832" s="7">
        <f t="shared" si="215"/>
        <v>9.0909090909090917</v>
      </c>
      <c r="S832" s="1" t="b">
        <f t="shared" si="216"/>
        <v>1</v>
      </c>
      <c r="T832" s="1">
        <v>317043</v>
      </c>
      <c r="U832" s="1" t="s">
        <v>872</v>
      </c>
      <c r="V832" s="1">
        <v>47</v>
      </c>
      <c r="W832" s="1">
        <v>52</v>
      </c>
      <c r="X832" s="1">
        <v>48</v>
      </c>
      <c r="Y832" s="1">
        <v>52</v>
      </c>
      <c r="Z832" s="1">
        <v>48</v>
      </c>
      <c r="AA832" s="1">
        <v>52</v>
      </c>
      <c r="AB832" s="7">
        <f t="shared" si="228"/>
        <v>-10.638297872340425</v>
      </c>
      <c r="AC832" s="7">
        <f t="shared" si="229"/>
        <v>-8.3333333333333321</v>
      </c>
      <c r="AD832" s="7">
        <f t="shared" si="217"/>
        <v>-8.3333333333333321</v>
      </c>
      <c r="AE832" s="1" t="b">
        <f t="shared" si="230"/>
        <v>0</v>
      </c>
      <c r="AF832" s="1">
        <v>317043</v>
      </c>
      <c r="AG832" s="1" t="s">
        <v>872</v>
      </c>
      <c r="AH832" s="1">
        <v>47</v>
      </c>
      <c r="AI832" s="1">
        <v>52</v>
      </c>
      <c r="AJ832" s="7">
        <f t="shared" si="218"/>
        <v>-10.638297872340425</v>
      </c>
      <c r="AK832" s="1" t="b">
        <f t="shared" si="231"/>
        <v>0</v>
      </c>
      <c r="AL832" s="1">
        <v>317043</v>
      </c>
      <c r="AM832" s="1" t="s">
        <v>872</v>
      </c>
      <c r="AN832" s="1">
        <v>48</v>
      </c>
      <c r="AO832" s="1">
        <v>51</v>
      </c>
      <c r="AP832" s="7">
        <f t="shared" si="219"/>
        <v>-6.25</v>
      </c>
      <c r="AQ832" s="1" t="b">
        <f t="shared" si="220"/>
        <v>0</v>
      </c>
      <c r="AR832" s="1">
        <v>317043</v>
      </c>
      <c r="AS832" s="1" t="s">
        <v>872</v>
      </c>
      <c r="AT832" s="4" t="str">
        <f t="shared" si="222"/>
        <v>N</v>
      </c>
      <c r="AU832" s="4" t="str">
        <f t="shared" si="223"/>
        <v>N</v>
      </c>
      <c r="AV832" s="4" t="str">
        <f t="shared" si="224"/>
        <v>N</v>
      </c>
      <c r="AW832" s="4" t="str">
        <f t="shared" si="225"/>
        <v>S</v>
      </c>
      <c r="AX832" s="4" t="str">
        <f t="shared" si="226"/>
        <v>N</v>
      </c>
      <c r="AY832" s="4" t="str">
        <f t="shared" si="227"/>
        <v>Risco Alto</v>
      </c>
    </row>
    <row r="833" spans="1:51" ht="16.5" x14ac:dyDescent="0.3">
      <c r="A833" s="1" t="s">
        <v>2532</v>
      </c>
      <c r="B833" s="1" t="s">
        <v>873</v>
      </c>
      <c r="C833">
        <v>26</v>
      </c>
      <c r="D833" s="5">
        <v>3231</v>
      </c>
      <c r="E833" s="6">
        <f t="shared" si="214"/>
        <v>0.80470442587434221</v>
      </c>
      <c r="F833" s="7">
        <v>130</v>
      </c>
      <c r="G833" s="7">
        <v>113.33</v>
      </c>
      <c r="H833" s="7">
        <v>90</v>
      </c>
      <c r="I833" s="7">
        <v>103.33</v>
      </c>
      <c r="J833" s="7">
        <v>116.67</v>
      </c>
      <c r="K833" s="7">
        <v>126.67</v>
      </c>
      <c r="L833" s="7">
        <v>83.33</v>
      </c>
      <c r="M833" s="7">
        <v>80</v>
      </c>
      <c r="N833" s="1">
        <v>113.33</v>
      </c>
      <c r="O833" s="7">
        <v>63.33</v>
      </c>
      <c r="P833" s="7">
        <v>143.33000000000001</v>
      </c>
      <c r="Q833" s="12">
        <f t="shared" si="221"/>
        <v>7</v>
      </c>
      <c r="R833" s="7">
        <f t="shared" si="215"/>
        <v>63.636363636363633</v>
      </c>
      <c r="S833" s="1" t="b">
        <f t="shared" si="216"/>
        <v>1</v>
      </c>
      <c r="T833" s="1">
        <v>317047</v>
      </c>
      <c r="U833" s="1" t="s">
        <v>873</v>
      </c>
      <c r="V833" s="1">
        <v>46</v>
      </c>
      <c r="W833" s="1">
        <v>48</v>
      </c>
      <c r="X833" s="1">
        <v>45</v>
      </c>
      <c r="Y833" s="1">
        <v>53</v>
      </c>
      <c r="Z833" s="1">
        <v>45</v>
      </c>
      <c r="AA833" s="1">
        <v>53</v>
      </c>
      <c r="AB833" s="7">
        <f t="shared" si="228"/>
        <v>-4.3478260869565215</v>
      </c>
      <c r="AC833" s="7">
        <f t="shared" si="229"/>
        <v>-17.777777777777779</v>
      </c>
      <c r="AD833" s="7">
        <f t="shared" si="217"/>
        <v>-17.777777777777779</v>
      </c>
      <c r="AE833" s="1" t="b">
        <f t="shared" si="230"/>
        <v>0</v>
      </c>
      <c r="AF833" s="1">
        <v>317047</v>
      </c>
      <c r="AG833" s="1" t="s">
        <v>873</v>
      </c>
      <c r="AH833" s="1">
        <v>47</v>
      </c>
      <c r="AI833" s="1">
        <v>45</v>
      </c>
      <c r="AJ833" s="7">
        <f t="shared" si="218"/>
        <v>4.2553191489361701</v>
      </c>
      <c r="AK833" s="1" t="b">
        <f t="shared" si="231"/>
        <v>0</v>
      </c>
      <c r="AL833" s="1">
        <v>317047</v>
      </c>
      <c r="AM833" s="1" t="s">
        <v>873</v>
      </c>
      <c r="AN833" s="1">
        <v>45</v>
      </c>
      <c r="AO833" s="1">
        <v>39</v>
      </c>
      <c r="AP833" s="7">
        <f t="shared" si="219"/>
        <v>13.333333333333334</v>
      </c>
      <c r="AQ833" s="1" t="b">
        <f t="shared" si="220"/>
        <v>0</v>
      </c>
      <c r="AR833" s="1">
        <v>317047</v>
      </c>
      <c r="AS833" s="1" t="s">
        <v>873</v>
      </c>
      <c r="AT833" s="4" t="str">
        <f t="shared" si="222"/>
        <v>N</v>
      </c>
      <c r="AU833" s="4" t="str">
        <f t="shared" si="223"/>
        <v>N</v>
      </c>
      <c r="AV833" s="4" t="str">
        <f t="shared" si="224"/>
        <v>N</v>
      </c>
      <c r="AW833" s="4" t="str">
        <f t="shared" si="225"/>
        <v>S</v>
      </c>
      <c r="AX833" s="4" t="str">
        <f t="shared" si="226"/>
        <v>N</v>
      </c>
      <c r="AY833" s="4" t="str">
        <f t="shared" si="227"/>
        <v>Risco Alto</v>
      </c>
    </row>
    <row r="834" spans="1:51" ht="16.5" x14ac:dyDescent="0.3">
      <c r="A834" s="1" t="s">
        <v>2069</v>
      </c>
      <c r="B834" s="1" t="s">
        <v>874</v>
      </c>
      <c r="C834">
        <v>124</v>
      </c>
      <c r="D834" s="5">
        <v>10279</v>
      </c>
      <c r="E834" s="6">
        <f t="shared" si="214"/>
        <v>1.2063430294775757</v>
      </c>
      <c r="F834" s="7">
        <v>81.319999999999993</v>
      </c>
      <c r="G834" s="7">
        <v>74.73</v>
      </c>
      <c r="H834" s="7">
        <v>12.09</v>
      </c>
      <c r="I834" s="7">
        <v>79.12</v>
      </c>
      <c r="J834" s="7">
        <v>138.46</v>
      </c>
      <c r="K834" s="7">
        <v>75.819999999999993</v>
      </c>
      <c r="L834" s="7">
        <v>73.63</v>
      </c>
      <c r="M834" s="7">
        <v>73.63</v>
      </c>
      <c r="N834" s="1">
        <v>76.92</v>
      </c>
      <c r="O834" s="7">
        <v>65.930000000000007</v>
      </c>
      <c r="P834" s="7">
        <v>68.13</v>
      </c>
      <c r="Q834" s="12">
        <f t="shared" si="221"/>
        <v>1</v>
      </c>
      <c r="R834" s="7">
        <f t="shared" si="215"/>
        <v>9.0909090909090917</v>
      </c>
      <c r="S834" s="1" t="b">
        <f t="shared" si="216"/>
        <v>1</v>
      </c>
      <c r="T834" s="1">
        <v>317050</v>
      </c>
      <c r="U834" s="1" t="s">
        <v>874</v>
      </c>
      <c r="V834" s="1">
        <v>112</v>
      </c>
      <c r="W834" s="1">
        <v>111</v>
      </c>
      <c r="X834" s="1">
        <v>116</v>
      </c>
      <c r="Y834" s="1">
        <v>113</v>
      </c>
      <c r="Z834" s="1">
        <v>116</v>
      </c>
      <c r="AA834" s="1">
        <v>113</v>
      </c>
      <c r="AB834" s="7">
        <f t="shared" si="228"/>
        <v>0.89285714285714279</v>
      </c>
      <c r="AC834" s="7">
        <f t="shared" si="229"/>
        <v>2.5862068965517242</v>
      </c>
      <c r="AD834" s="7">
        <f t="shared" si="217"/>
        <v>2.5862068965517242</v>
      </c>
      <c r="AE834" s="1" t="b">
        <f t="shared" si="230"/>
        <v>0</v>
      </c>
      <c r="AF834" s="1">
        <v>317050</v>
      </c>
      <c r="AG834" s="1" t="s">
        <v>874</v>
      </c>
      <c r="AH834" s="1">
        <v>117</v>
      </c>
      <c r="AI834" s="1">
        <v>130</v>
      </c>
      <c r="AJ834" s="7">
        <f t="shared" si="218"/>
        <v>-11.111111111111111</v>
      </c>
      <c r="AK834" s="1" t="b">
        <f t="shared" si="231"/>
        <v>0</v>
      </c>
      <c r="AL834" s="1">
        <v>317050</v>
      </c>
      <c r="AM834" s="1" t="s">
        <v>874</v>
      </c>
      <c r="AN834" s="1">
        <v>115</v>
      </c>
      <c r="AO834" s="1">
        <v>128</v>
      </c>
      <c r="AP834" s="7">
        <f t="shared" si="219"/>
        <v>-11.304347826086957</v>
      </c>
      <c r="AQ834" s="1" t="b">
        <f t="shared" si="220"/>
        <v>0</v>
      </c>
      <c r="AR834" s="1">
        <v>317050</v>
      </c>
      <c r="AS834" s="1" t="s">
        <v>874</v>
      </c>
      <c r="AT834" s="4" t="str">
        <f t="shared" si="222"/>
        <v>N</v>
      </c>
      <c r="AU834" s="4" t="str">
        <f t="shared" si="223"/>
        <v>N</v>
      </c>
      <c r="AV834" s="4" t="str">
        <f t="shared" si="224"/>
        <v>N</v>
      </c>
      <c r="AW834" s="4" t="str">
        <f t="shared" si="225"/>
        <v>S</v>
      </c>
      <c r="AX834" s="4" t="str">
        <f t="shared" si="226"/>
        <v>N</v>
      </c>
      <c r="AY834" s="4" t="str">
        <f t="shared" si="227"/>
        <v>Risco Alto</v>
      </c>
    </row>
    <row r="835" spans="1:51" ht="16.5" x14ac:dyDescent="0.3">
      <c r="A835" s="1" t="s">
        <v>1571</v>
      </c>
      <c r="B835" s="1" t="s">
        <v>875</v>
      </c>
      <c r="C835">
        <v>127</v>
      </c>
      <c r="D835" s="5">
        <v>14207</v>
      </c>
      <c r="E835" s="6">
        <f t="shared" si="214"/>
        <v>0.89392552966847327</v>
      </c>
      <c r="F835" s="7">
        <v>83.87</v>
      </c>
      <c r="G835" s="7">
        <v>79.569999999999993</v>
      </c>
      <c r="H835" s="7">
        <v>48.39</v>
      </c>
      <c r="I835" s="7">
        <v>76.34</v>
      </c>
      <c r="J835" s="7">
        <v>78.489999999999995</v>
      </c>
      <c r="K835" s="7">
        <v>83.87</v>
      </c>
      <c r="L835" s="7">
        <v>78.489999999999995</v>
      </c>
      <c r="M835" s="7">
        <v>83.87</v>
      </c>
      <c r="N835" s="1">
        <v>84.95</v>
      </c>
      <c r="O835" s="7">
        <v>79.569999999999993</v>
      </c>
      <c r="P835" s="7">
        <v>81.72</v>
      </c>
      <c r="Q835" s="12">
        <f t="shared" si="221"/>
        <v>0</v>
      </c>
      <c r="R835" s="7">
        <f t="shared" si="215"/>
        <v>0</v>
      </c>
      <c r="S835" s="1" t="b">
        <f t="shared" si="216"/>
        <v>1</v>
      </c>
      <c r="T835" s="1">
        <v>317052</v>
      </c>
      <c r="U835" s="1" t="s">
        <v>875</v>
      </c>
      <c r="V835" s="1">
        <v>140</v>
      </c>
      <c r="W835" s="1">
        <v>144</v>
      </c>
      <c r="X835" s="1">
        <v>146</v>
      </c>
      <c r="Y835" s="1">
        <v>144</v>
      </c>
      <c r="Z835" s="1">
        <v>146</v>
      </c>
      <c r="AA835" s="1">
        <v>144</v>
      </c>
      <c r="AB835" s="7">
        <f t="shared" si="228"/>
        <v>-2.8571428571428572</v>
      </c>
      <c r="AC835" s="7">
        <f t="shared" si="229"/>
        <v>1.3698630136986301</v>
      </c>
      <c r="AD835" s="7">
        <f t="shared" si="217"/>
        <v>1.3698630136986301</v>
      </c>
      <c r="AE835" s="1" t="b">
        <f t="shared" si="230"/>
        <v>0</v>
      </c>
      <c r="AF835" s="1">
        <v>317052</v>
      </c>
      <c r="AG835" s="1" t="s">
        <v>875</v>
      </c>
      <c r="AH835" s="1">
        <v>145</v>
      </c>
      <c r="AI835" s="1">
        <v>137</v>
      </c>
      <c r="AJ835" s="7">
        <f t="shared" si="218"/>
        <v>5.5172413793103452</v>
      </c>
      <c r="AK835" s="1" t="b">
        <f t="shared" si="231"/>
        <v>0</v>
      </c>
      <c r="AL835" s="1">
        <v>317052</v>
      </c>
      <c r="AM835" s="1" t="s">
        <v>875</v>
      </c>
      <c r="AN835" s="1">
        <v>144</v>
      </c>
      <c r="AO835" s="1">
        <v>125</v>
      </c>
      <c r="AP835" s="7">
        <f t="shared" si="219"/>
        <v>13.194444444444445</v>
      </c>
      <c r="AQ835" s="1" t="b">
        <f t="shared" si="220"/>
        <v>0</v>
      </c>
      <c r="AR835" s="1">
        <v>317052</v>
      </c>
      <c r="AS835" s="1" t="s">
        <v>875</v>
      </c>
      <c r="AT835" s="4" t="str">
        <f t="shared" si="222"/>
        <v>N</v>
      </c>
      <c r="AU835" s="4" t="str">
        <f t="shared" si="223"/>
        <v>N</v>
      </c>
      <c r="AV835" s="4" t="str">
        <f t="shared" si="224"/>
        <v>N</v>
      </c>
      <c r="AW835" s="4" t="str">
        <f t="shared" si="225"/>
        <v>S</v>
      </c>
      <c r="AX835" s="4" t="str">
        <f t="shared" si="226"/>
        <v>N</v>
      </c>
      <c r="AY835" s="4" t="str">
        <f t="shared" si="227"/>
        <v>Risco Alto</v>
      </c>
    </row>
    <row r="836" spans="1:51" ht="16.5" x14ac:dyDescent="0.3">
      <c r="A836" s="1" t="s">
        <v>1169</v>
      </c>
      <c r="B836" s="1" t="s">
        <v>876</v>
      </c>
      <c r="C836">
        <v>58</v>
      </c>
      <c r="D836" s="5">
        <v>6449</v>
      </c>
      <c r="E836" s="6">
        <f t="shared" si="214"/>
        <v>0.89936424251821978</v>
      </c>
      <c r="F836" s="7">
        <v>197.78</v>
      </c>
      <c r="G836" s="7">
        <v>171.11</v>
      </c>
      <c r="H836" s="7">
        <v>20</v>
      </c>
      <c r="I836" s="7">
        <v>146.66999999999999</v>
      </c>
      <c r="J836" s="7">
        <v>124.44</v>
      </c>
      <c r="K836" s="7">
        <v>180</v>
      </c>
      <c r="L836" s="7">
        <v>124.44</v>
      </c>
      <c r="M836" s="7">
        <v>124.44</v>
      </c>
      <c r="N836" s="1">
        <v>206.67</v>
      </c>
      <c r="O836" s="7">
        <v>153.33000000000001</v>
      </c>
      <c r="P836" s="7">
        <v>171.11</v>
      </c>
      <c r="Q836" s="12">
        <f t="shared" si="221"/>
        <v>10</v>
      </c>
      <c r="R836" s="7">
        <f t="shared" si="215"/>
        <v>90.909090909090907</v>
      </c>
      <c r="S836" s="1" t="b">
        <f t="shared" si="216"/>
        <v>1</v>
      </c>
      <c r="T836" s="1">
        <v>317057</v>
      </c>
      <c r="U836" s="1" t="s">
        <v>876</v>
      </c>
      <c r="V836" s="1">
        <v>120</v>
      </c>
      <c r="W836" s="1">
        <v>120</v>
      </c>
      <c r="X836" s="1">
        <v>121</v>
      </c>
      <c r="Y836" s="1">
        <v>129</v>
      </c>
      <c r="Z836" s="1">
        <v>121</v>
      </c>
      <c r="AA836" s="1">
        <v>129</v>
      </c>
      <c r="AB836" s="7">
        <f t="shared" si="228"/>
        <v>0</v>
      </c>
      <c r="AC836" s="7">
        <f t="shared" si="229"/>
        <v>-6.6115702479338845</v>
      </c>
      <c r="AD836" s="7">
        <f t="shared" si="217"/>
        <v>-6.6115702479338845</v>
      </c>
      <c r="AE836" s="1" t="b">
        <f t="shared" si="230"/>
        <v>0</v>
      </c>
      <c r="AF836" s="1">
        <v>317057</v>
      </c>
      <c r="AG836" s="1" t="s">
        <v>876</v>
      </c>
      <c r="AH836" s="1">
        <v>127</v>
      </c>
      <c r="AI836" s="1">
        <v>144</v>
      </c>
      <c r="AJ836" s="7">
        <f t="shared" si="218"/>
        <v>-13.385826771653544</v>
      </c>
      <c r="AK836" s="1" t="b">
        <f t="shared" si="231"/>
        <v>0</v>
      </c>
      <c r="AL836" s="1">
        <v>317057</v>
      </c>
      <c r="AM836" s="1" t="s">
        <v>876</v>
      </c>
      <c r="AN836" s="1">
        <v>68</v>
      </c>
      <c r="AO836" s="1">
        <v>84</v>
      </c>
      <c r="AP836" s="7">
        <f t="shared" si="219"/>
        <v>-23.52941176470588</v>
      </c>
      <c r="AQ836" s="1" t="b">
        <f t="shared" si="220"/>
        <v>0</v>
      </c>
      <c r="AR836" s="1">
        <v>317057</v>
      </c>
      <c r="AS836" s="1" t="s">
        <v>876</v>
      </c>
      <c r="AT836" s="4" t="str">
        <f t="shared" si="222"/>
        <v>N</v>
      </c>
      <c r="AU836" s="4" t="str">
        <f t="shared" si="223"/>
        <v>S</v>
      </c>
      <c r="AV836" s="4" t="str">
        <f t="shared" si="224"/>
        <v>N</v>
      </c>
      <c r="AW836" s="4" t="str">
        <f t="shared" si="225"/>
        <v>N</v>
      </c>
      <c r="AX836" s="4" t="str">
        <f t="shared" si="226"/>
        <v>N</v>
      </c>
      <c r="AY836" s="4" t="str">
        <f t="shared" si="227"/>
        <v>Risco Baixo</v>
      </c>
    </row>
    <row r="837" spans="1:51" ht="16.5" x14ac:dyDescent="0.3">
      <c r="A837" s="1" t="s">
        <v>1904</v>
      </c>
      <c r="B837" s="1" t="s">
        <v>877</v>
      </c>
      <c r="C837">
        <v>13</v>
      </c>
      <c r="D837" s="5">
        <v>2156</v>
      </c>
      <c r="E837" s="6">
        <f t="shared" ref="E837:E857" si="232">C837/D837*100</f>
        <v>0.60296846011131722</v>
      </c>
      <c r="F837" s="7">
        <v>223.08</v>
      </c>
      <c r="G837" s="7">
        <v>130.77000000000001</v>
      </c>
      <c r="H837" s="7">
        <v>207.69</v>
      </c>
      <c r="I837" s="7">
        <v>138.46</v>
      </c>
      <c r="J837" s="7">
        <v>84.62</v>
      </c>
      <c r="K837" s="7">
        <v>130.77000000000001</v>
      </c>
      <c r="L837" s="7">
        <v>84.62</v>
      </c>
      <c r="M837" s="7">
        <v>84.62</v>
      </c>
      <c r="N837" s="1">
        <v>53.85</v>
      </c>
      <c r="O837" s="7">
        <v>76.92</v>
      </c>
      <c r="P837" s="7">
        <v>53.85</v>
      </c>
      <c r="Q837" s="12">
        <f t="shared" si="221"/>
        <v>5</v>
      </c>
      <c r="R837" s="7">
        <f t="shared" ref="R837:R857" si="233">Q837/11*100</f>
        <v>45.454545454545453</v>
      </c>
      <c r="S837" s="1" t="b">
        <f t="shared" ref="S837:S857" si="234">U837=B837</f>
        <v>1</v>
      </c>
      <c r="T837" s="1">
        <v>317060</v>
      </c>
      <c r="U837" s="1" t="s">
        <v>877</v>
      </c>
      <c r="V837" s="1">
        <v>13</v>
      </c>
      <c r="W837" s="1">
        <v>12</v>
      </c>
      <c r="X837" s="1">
        <v>14</v>
      </c>
      <c r="Y837" s="1">
        <v>12</v>
      </c>
      <c r="Z837" s="1">
        <v>14</v>
      </c>
      <c r="AA837" s="1">
        <v>12</v>
      </c>
      <c r="AB837" s="7">
        <f t="shared" si="228"/>
        <v>7.6923076923076925</v>
      </c>
      <c r="AC837" s="7">
        <f t="shared" si="229"/>
        <v>14.285714285714285</v>
      </c>
      <c r="AD837" s="7">
        <f t="shared" ref="AD837:AD857" si="235">(Z837-AA837)/Z837*100</f>
        <v>14.285714285714285</v>
      </c>
      <c r="AE837" s="1" t="b">
        <f t="shared" si="230"/>
        <v>0</v>
      </c>
      <c r="AF837" s="1">
        <v>317060</v>
      </c>
      <c r="AG837" s="1" t="s">
        <v>877</v>
      </c>
      <c r="AH837" s="1">
        <v>13</v>
      </c>
      <c r="AI837" s="1">
        <v>15</v>
      </c>
      <c r="AJ837" s="7">
        <f t="shared" ref="AJ837:AJ857" si="236">(AH837-AI837)/AH837*100</f>
        <v>-15.384615384615385</v>
      </c>
      <c r="AK837" s="1" t="b">
        <f t="shared" si="231"/>
        <v>0</v>
      </c>
      <c r="AL837" s="1">
        <v>317060</v>
      </c>
      <c r="AM837" s="1" t="s">
        <v>877</v>
      </c>
      <c r="AN837" s="1">
        <v>14</v>
      </c>
      <c r="AO837" s="1">
        <v>16</v>
      </c>
      <c r="AP837" s="7">
        <f t="shared" ref="AP837:AP857" si="237">(AN837-AO837)/AN837*100</f>
        <v>-14.285714285714285</v>
      </c>
      <c r="AQ837" s="1" t="b">
        <f t="shared" ref="AQ837:AQ857" si="238">AR837=A837</f>
        <v>0</v>
      </c>
      <c r="AR837" s="1">
        <v>317060</v>
      </c>
      <c r="AS837" s="1" t="s">
        <v>877</v>
      </c>
      <c r="AT837" s="4" t="str">
        <f t="shared" si="222"/>
        <v>N</v>
      </c>
      <c r="AU837" s="4" t="str">
        <f t="shared" si="223"/>
        <v>N</v>
      </c>
      <c r="AV837" s="4" t="str">
        <f t="shared" si="224"/>
        <v>N</v>
      </c>
      <c r="AW837" s="4" t="str">
        <f t="shared" si="225"/>
        <v>S</v>
      </c>
      <c r="AX837" s="4" t="str">
        <f t="shared" si="226"/>
        <v>N</v>
      </c>
      <c r="AY837" s="4" t="str">
        <f t="shared" si="227"/>
        <v>Risco Alto</v>
      </c>
    </row>
    <row r="838" spans="1:51" ht="16.5" x14ac:dyDescent="0.3">
      <c r="A838" s="1" t="s">
        <v>1854</v>
      </c>
      <c r="B838" s="1" t="s">
        <v>878</v>
      </c>
      <c r="C838">
        <v>54</v>
      </c>
      <c r="D838" s="5">
        <v>4775</v>
      </c>
      <c r="E838" s="6">
        <f t="shared" si="232"/>
        <v>1.130890052356021</v>
      </c>
      <c r="F838" s="7">
        <v>102.17</v>
      </c>
      <c r="G838" s="7">
        <v>76.09</v>
      </c>
      <c r="H838" s="7">
        <v>106.52</v>
      </c>
      <c r="I838" s="7">
        <v>82.61</v>
      </c>
      <c r="J838" s="7">
        <v>108.7</v>
      </c>
      <c r="K838" s="7">
        <v>84.78</v>
      </c>
      <c r="L838" s="7">
        <v>82.61</v>
      </c>
      <c r="M838" s="7">
        <v>82.61</v>
      </c>
      <c r="N838" s="1">
        <v>71.739999999999995</v>
      </c>
      <c r="O838" s="7">
        <v>60.87</v>
      </c>
      <c r="P838" s="7">
        <v>67.39</v>
      </c>
      <c r="Q838" s="12">
        <f t="shared" ref="Q838:Q857" si="239">COUNTIF(F838:G838,"&gt;=90")+COUNTIF(H838:P838,"&gt;=95")</f>
        <v>3</v>
      </c>
      <c r="R838" s="7">
        <f t="shared" si="233"/>
        <v>27.27272727272727</v>
      </c>
      <c r="S838" s="1" t="b">
        <f t="shared" si="234"/>
        <v>1</v>
      </c>
      <c r="T838" s="1">
        <v>317065</v>
      </c>
      <c r="U838" s="1" t="s">
        <v>878</v>
      </c>
      <c r="V838" s="1">
        <v>66</v>
      </c>
      <c r="W838" s="1">
        <v>53</v>
      </c>
      <c r="X838" s="1">
        <v>66</v>
      </c>
      <c r="Y838" s="1">
        <v>54</v>
      </c>
      <c r="Z838" s="1">
        <v>66</v>
      </c>
      <c r="AA838" s="1">
        <v>54</v>
      </c>
      <c r="AB838" s="7">
        <f t="shared" si="228"/>
        <v>19.696969696969695</v>
      </c>
      <c r="AC838" s="7">
        <f t="shared" si="229"/>
        <v>18.181818181818183</v>
      </c>
      <c r="AD838" s="7">
        <f t="shared" si="235"/>
        <v>18.181818181818183</v>
      </c>
      <c r="AE838" s="1" t="b">
        <f t="shared" si="230"/>
        <v>0</v>
      </c>
      <c r="AF838" s="1">
        <v>317065</v>
      </c>
      <c r="AG838" s="1" t="s">
        <v>878</v>
      </c>
      <c r="AH838" s="1">
        <v>65</v>
      </c>
      <c r="AI838" s="1">
        <v>55</v>
      </c>
      <c r="AJ838" s="7">
        <f t="shared" si="236"/>
        <v>15.384615384615385</v>
      </c>
      <c r="AK838" s="1" t="b">
        <f t="shared" si="231"/>
        <v>0</v>
      </c>
      <c r="AL838" s="1">
        <v>317065</v>
      </c>
      <c r="AM838" s="1" t="s">
        <v>878</v>
      </c>
      <c r="AN838" s="1">
        <v>64</v>
      </c>
      <c r="AO838" s="1">
        <v>53</v>
      </c>
      <c r="AP838" s="7">
        <f t="shared" si="237"/>
        <v>17.1875</v>
      </c>
      <c r="AQ838" s="1" t="b">
        <f t="shared" si="238"/>
        <v>0</v>
      </c>
      <c r="AR838" s="1">
        <v>317065</v>
      </c>
      <c r="AS838" s="1" t="s">
        <v>878</v>
      </c>
      <c r="AT838" s="4" t="str">
        <f t="shared" ref="AT838:AT857" si="240">IF(R838=100,"S","N")</f>
        <v>N</v>
      </c>
      <c r="AU838" s="4" t="str">
        <f t="shared" ref="AU838:AU857" si="241">IF(AND(R838&gt;=75,R838&lt;100,COUNTIF(L838:N838,"&gt;=95")=3)=TRUE,"S","N")</f>
        <v>N</v>
      </c>
      <c r="AV838" s="4" t="str">
        <f t="shared" ref="AV838:AV857" si="242">IF(AND(R838&gt;=75,R838&lt;100,COUNTIF(L838:N838,"&gt;=95")&lt;3)=TRUE,"S","N")</f>
        <v>N</v>
      </c>
      <c r="AW838" s="4" t="str">
        <f t="shared" ref="AW838:AW857" si="243">IF(OR(AND(D838&gt;=100000,OR(AB838&gt;=10,AC838&gt;=10,AD838&gt;=10,AJ838&gt;=10,AP838&gt;=10)=FALSE,R838&lt;75),AND(D838&lt;100000,R838&lt;75))=TRUE,"S","N")</f>
        <v>S</v>
      </c>
      <c r="AX838" s="4" t="str">
        <f t="shared" ref="AX838:AX857" si="244">IF(AND(D838&gt;=100000,OR(AB838&gt;=10,AC838&gt;=10,AD838&gt;=10,AJ838&gt;=10,AP838&gt;=10)=TRUE,R838&lt;75)=TRUE,"S","N")</f>
        <v>N</v>
      </c>
      <c r="AY838" s="4" t="str">
        <f t="shared" ref="AY838:AY857" si="245">IF(AT838="S",AT$3,IF(AU838="S",AU$3,IF(AV838="S",AV$3,IF(AW838="S",AW$3,IF(AX838="S",AX$3)))))</f>
        <v>Risco Alto</v>
      </c>
    </row>
    <row r="839" spans="1:51" ht="16.5" x14ac:dyDescent="0.3">
      <c r="A839" s="1" t="s">
        <v>2630</v>
      </c>
      <c r="B839" s="1" t="s">
        <v>879</v>
      </c>
      <c r="C839">
        <v>1735</v>
      </c>
      <c r="D839" s="5">
        <v>125208</v>
      </c>
      <c r="E839" s="6">
        <f t="shared" si="232"/>
        <v>1.3856942048431411</v>
      </c>
      <c r="F839" s="7">
        <v>56.77</v>
      </c>
      <c r="G839" s="7">
        <v>72.819999999999993</v>
      </c>
      <c r="H839" s="7">
        <v>43.83</v>
      </c>
      <c r="I839" s="7">
        <v>74.81</v>
      </c>
      <c r="J839" s="7">
        <v>76.27</v>
      </c>
      <c r="K839" s="7">
        <v>78.69</v>
      </c>
      <c r="L839" s="7">
        <v>75.84</v>
      </c>
      <c r="M839" s="7">
        <v>75.75</v>
      </c>
      <c r="N839" s="1">
        <v>88.09</v>
      </c>
      <c r="O839" s="7">
        <v>72.040000000000006</v>
      </c>
      <c r="P839" s="7">
        <v>76.790000000000006</v>
      </c>
      <c r="Q839" s="12">
        <f t="shared" si="239"/>
        <v>0</v>
      </c>
      <c r="R839" s="7">
        <f t="shared" si="233"/>
        <v>0</v>
      </c>
      <c r="S839" s="1" t="b">
        <f t="shared" si="234"/>
        <v>1</v>
      </c>
      <c r="T839" s="1">
        <v>317070</v>
      </c>
      <c r="U839" s="1" t="s">
        <v>879</v>
      </c>
      <c r="V839" s="1">
        <v>1573</v>
      </c>
      <c r="W839" s="1">
        <v>1628</v>
      </c>
      <c r="X839" s="1">
        <v>1630</v>
      </c>
      <c r="Y839" s="1">
        <v>1701</v>
      </c>
      <c r="Z839" s="1">
        <v>1626</v>
      </c>
      <c r="AA839" s="1">
        <v>1699</v>
      </c>
      <c r="AB839" s="7">
        <f t="shared" si="228"/>
        <v>-3.4965034965034967</v>
      </c>
      <c r="AC839" s="7">
        <f t="shared" si="229"/>
        <v>-4.3558282208588954</v>
      </c>
      <c r="AD839" s="7">
        <f t="shared" si="235"/>
        <v>-4.4895448954489545</v>
      </c>
      <c r="AE839" s="1" t="b">
        <f t="shared" si="230"/>
        <v>0</v>
      </c>
      <c r="AF839" s="1">
        <v>317070</v>
      </c>
      <c r="AG839" s="1" t="s">
        <v>879</v>
      </c>
      <c r="AH839" s="1">
        <v>1639</v>
      </c>
      <c r="AI839" s="1">
        <v>1594</v>
      </c>
      <c r="AJ839" s="7">
        <f t="shared" si="236"/>
        <v>2.7455765710799267</v>
      </c>
      <c r="AK839" s="1" t="b">
        <f t="shared" si="231"/>
        <v>0</v>
      </c>
      <c r="AL839" s="1">
        <v>317070</v>
      </c>
      <c r="AM839" s="1" t="s">
        <v>879</v>
      </c>
      <c r="AN839" s="1">
        <v>1657</v>
      </c>
      <c r="AO839" s="1">
        <v>1543</v>
      </c>
      <c r="AP839" s="7">
        <f t="shared" si="237"/>
        <v>6.8799034399517209</v>
      </c>
      <c r="AQ839" s="1" t="b">
        <f t="shared" si="238"/>
        <v>0</v>
      </c>
      <c r="AR839" s="1">
        <v>317070</v>
      </c>
      <c r="AS839" s="1" t="s">
        <v>879</v>
      </c>
      <c r="AT839" s="4" t="str">
        <f t="shared" si="240"/>
        <v>N</v>
      </c>
      <c r="AU839" s="4" t="str">
        <f t="shared" si="241"/>
        <v>N</v>
      </c>
      <c r="AV839" s="4" t="str">
        <f t="shared" si="242"/>
        <v>N</v>
      </c>
      <c r="AW839" s="4" t="str">
        <f t="shared" si="243"/>
        <v>S</v>
      </c>
      <c r="AX839" s="4" t="str">
        <f t="shared" si="244"/>
        <v>N</v>
      </c>
      <c r="AY839" s="4" t="str">
        <f t="shared" si="245"/>
        <v>Risco Alto</v>
      </c>
    </row>
    <row r="840" spans="1:51" ht="16.5" x14ac:dyDescent="0.3">
      <c r="A840" s="1" t="s">
        <v>1945</v>
      </c>
      <c r="B840" s="1" t="s">
        <v>880</v>
      </c>
      <c r="C840">
        <v>104</v>
      </c>
      <c r="D840" s="5">
        <v>6259</v>
      </c>
      <c r="E840" s="6">
        <f t="shared" si="232"/>
        <v>1.6616072855088673</v>
      </c>
      <c r="F840" s="7">
        <v>103.45</v>
      </c>
      <c r="G840" s="7">
        <v>84.48</v>
      </c>
      <c r="H840" s="7">
        <v>63.79</v>
      </c>
      <c r="I840" s="7">
        <v>96.55</v>
      </c>
      <c r="J840" s="7">
        <v>200</v>
      </c>
      <c r="K840" s="7">
        <v>98.28</v>
      </c>
      <c r="L840" s="7">
        <v>105.17</v>
      </c>
      <c r="M840" s="7">
        <v>105.17</v>
      </c>
      <c r="N840" s="1">
        <v>137.93</v>
      </c>
      <c r="O840" s="7">
        <v>96.55</v>
      </c>
      <c r="P840" s="7">
        <v>146.55000000000001</v>
      </c>
      <c r="Q840" s="12">
        <f t="shared" si="239"/>
        <v>9</v>
      </c>
      <c r="R840" s="7">
        <f t="shared" si="233"/>
        <v>81.818181818181827</v>
      </c>
      <c r="S840" s="1" t="b">
        <f t="shared" si="234"/>
        <v>1</v>
      </c>
      <c r="T840" s="1">
        <v>317075</v>
      </c>
      <c r="U840" s="1" t="s">
        <v>880</v>
      </c>
      <c r="V840" s="1">
        <v>124</v>
      </c>
      <c r="W840" s="1">
        <v>124</v>
      </c>
      <c r="X840" s="1">
        <v>127</v>
      </c>
      <c r="Y840" s="1">
        <v>132</v>
      </c>
      <c r="Z840" s="1">
        <v>127</v>
      </c>
      <c r="AA840" s="1">
        <v>132</v>
      </c>
      <c r="AB840" s="7">
        <f t="shared" si="228"/>
        <v>0</v>
      </c>
      <c r="AC840" s="7">
        <f t="shared" si="229"/>
        <v>-3.9370078740157481</v>
      </c>
      <c r="AD840" s="7">
        <f t="shared" si="235"/>
        <v>-3.9370078740157481</v>
      </c>
      <c r="AE840" s="1" t="b">
        <f t="shared" si="230"/>
        <v>0</v>
      </c>
      <c r="AF840" s="1">
        <v>317075</v>
      </c>
      <c r="AG840" s="1" t="s">
        <v>880</v>
      </c>
      <c r="AH840" s="1">
        <v>128</v>
      </c>
      <c r="AI840" s="1">
        <v>126</v>
      </c>
      <c r="AJ840" s="7">
        <f t="shared" si="236"/>
        <v>1.5625</v>
      </c>
      <c r="AK840" s="1" t="b">
        <f t="shared" si="231"/>
        <v>0</v>
      </c>
      <c r="AL840" s="1">
        <v>317075</v>
      </c>
      <c r="AM840" s="1" t="s">
        <v>880</v>
      </c>
      <c r="AN840" s="1">
        <v>126</v>
      </c>
      <c r="AO840" s="1">
        <v>124</v>
      </c>
      <c r="AP840" s="7">
        <f t="shared" si="237"/>
        <v>1.5873015873015872</v>
      </c>
      <c r="AQ840" s="1" t="b">
        <f t="shared" si="238"/>
        <v>0</v>
      </c>
      <c r="AR840" s="1">
        <v>317075</v>
      </c>
      <c r="AS840" s="1" t="s">
        <v>880</v>
      </c>
      <c r="AT840" s="4" t="str">
        <f t="shared" si="240"/>
        <v>N</v>
      </c>
      <c r="AU840" s="4" t="str">
        <f t="shared" si="241"/>
        <v>S</v>
      </c>
      <c r="AV840" s="4" t="str">
        <f t="shared" si="242"/>
        <v>N</v>
      </c>
      <c r="AW840" s="4" t="str">
        <f t="shared" si="243"/>
        <v>N</v>
      </c>
      <c r="AX840" s="4" t="str">
        <f t="shared" si="244"/>
        <v>N</v>
      </c>
      <c r="AY840" s="4" t="str">
        <f t="shared" si="245"/>
        <v>Risco Baixo</v>
      </c>
    </row>
    <row r="841" spans="1:51" ht="16.5" x14ac:dyDescent="0.3">
      <c r="A841" s="1" t="s">
        <v>2011</v>
      </c>
      <c r="B841" s="1" t="s">
        <v>881</v>
      </c>
      <c r="C841">
        <v>339</v>
      </c>
      <c r="D841" s="5">
        <v>36439</v>
      </c>
      <c r="E841" s="6">
        <f t="shared" si="232"/>
        <v>0.93032190784598912</v>
      </c>
      <c r="F841" s="7">
        <v>13.98</v>
      </c>
      <c r="G841" s="7">
        <v>82.98</v>
      </c>
      <c r="H841" s="7">
        <v>9.1199999999999992</v>
      </c>
      <c r="I841" s="7">
        <v>61.7</v>
      </c>
      <c r="J841" s="7">
        <v>79.94</v>
      </c>
      <c r="K841" s="7">
        <v>87.23</v>
      </c>
      <c r="L841" s="7">
        <v>79.03</v>
      </c>
      <c r="M841" s="7">
        <v>76.599999999999994</v>
      </c>
      <c r="N841" s="1">
        <v>85.11</v>
      </c>
      <c r="O841" s="7">
        <v>76.290000000000006</v>
      </c>
      <c r="P841" s="7">
        <v>80.849999999999994</v>
      </c>
      <c r="Q841" s="12">
        <f t="shared" si="239"/>
        <v>0</v>
      </c>
      <c r="R841" s="7">
        <f t="shared" si="233"/>
        <v>0</v>
      </c>
      <c r="S841" s="1" t="b">
        <f t="shared" si="234"/>
        <v>1</v>
      </c>
      <c r="T841" s="1">
        <v>317080</v>
      </c>
      <c r="U841" s="1" t="s">
        <v>881</v>
      </c>
      <c r="V841" s="1">
        <v>331</v>
      </c>
      <c r="W841" s="1">
        <v>344</v>
      </c>
      <c r="X841" s="1">
        <v>342</v>
      </c>
      <c r="Y841" s="1">
        <v>359</v>
      </c>
      <c r="Z841" s="1">
        <v>342</v>
      </c>
      <c r="AA841" s="1">
        <v>359</v>
      </c>
      <c r="AB841" s="7">
        <f t="shared" si="228"/>
        <v>-3.9274924471299091</v>
      </c>
      <c r="AC841" s="7">
        <f t="shared" si="229"/>
        <v>-4.9707602339181287</v>
      </c>
      <c r="AD841" s="7">
        <f t="shared" si="235"/>
        <v>-4.9707602339181287</v>
      </c>
      <c r="AE841" s="1" t="b">
        <f t="shared" si="230"/>
        <v>0</v>
      </c>
      <c r="AF841" s="1">
        <v>317080</v>
      </c>
      <c r="AG841" s="1" t="s">
        <v>881</v>
      </c>
      <c r="AH841" s="1">
        <v>338</v>
      </c>
      <c r="AI841" s="1">
        <v>320</v>
      </c>
      <c r="AJ841" s="7">
        <f t="shared" si="236"/>
        <v>5.3254437869822491</v>
      </c>
      <c r="AK841" s="1" t="b">
        <f t="shared" si="231"/>
        <v>0</v>
      </c>
      <c r="AL841" s="1">
        <v>317080</v>
      </c>
      <c r="AM841" s="1" t="s">
        <v>881</v>
      </c>
      <c r="AN841" s="1">
        <v>338</v>
      </c>
      <c r="AO841" s="1">
        <v>268</v>
      </c>
      <c r="AP841" s="7">
        <f t="shared" si="237"/>
        <v>20.710059171597635</v>
      </c>
      <c r="AQ841" s="1" t="b">
        <f t="shared" si="238"/>
        <v>0</v>
      </c>
      <c r="AR841" s="1">
        <v>317080</v>
      </c>
      <c r="AS841" s="1" t="s">
        <v>881</v>
      </c>
      <c r="AT841" s="4" t="str">
        <f t="shared" si="240"/>
        <v>N</v>
      </c>
      <c r="AU841" s="4" t="str">
        <f t="shared" si="241"/>
        <v>N</v>
      </c>
      <c r="AV841" s="4" t="str">
        <f t="shared" si="242"/>
        <v>N</v>
      </c>
      <c r="AW841" s="4" t="str">
        <f t="shared" si="243"/>
        <v>S</v>
      </c>
      <c r="AX841" s="4" t="str">
        <f t="shared" si="244"/>
        <v>N</v>
      </c>
      <c r="AY841" s="4" t="str">
        <f t="shared" si="245"/>
        <v>Risco Alto</v>
      </c>
    </row>
    <row r="842" spans="1:51" ht="16.5" x14ac:dyDescent="0.3">
      <c r="A842" s="1" t="s">
        <v>1573</v>
      </c>
      <c r="B842" s="1" t="s">
        <v>882</v>
      </c>
      <c r="C842">
        <v>220</v>
      </c>
      <c r="D842" s="5">
        <v>19108</v>
      </c>
      <c r="E842" s="6">
        <f t="shared" si="232"/>
        <v>1.1513502198032239</v>
      </c>
      <c r="F842" s="7">
        <v>8.09</v>
      </c>
      <c r="G842" s="7">
        <v>77.459999999999994</v>
      </c>
      <c r="H842" s="7">
        <v>6.94</v>
      </c>
      <c r="I842" s="7">
        <v>75.14</v>
      </c>
      <c r="J842" s="7">
        <v>82.08</v>
      </c>
      <c r="K842" s="7">
        <v>78.03</v>
      </c>
      <c r="L842" s="7">
        <v>78.61</v>
      </c>
      <c r="M842" s="7">
        <v>79.19</v>
      </c>
      <c r="N842" s="1">
        <v>91.91</v>
      </c>
      <c r="O842" s="7">
        <v>70.52</v>
      </c>
      <c r="P842" s="7">
        <v>89.02</v>
      </c>
      <c r="Q842" s="12">
        <f t="shared" si="239"/>
        <v>0</v>
      </c>
      <c r="R842" s="7">
        <f t="shared" si="233"/>
        <v>0</v>
      </c>
      <c r="S842" s="1" t="b">
        <f t="shared" si="234"/>
        <v>1</v>
      </c>
      <c r="T842" s="1">
        <v>317090</v>
      </c>
      <c r="U842" s="1" t="s">
        <v>882</v>
      </c>
      <c r="V842" s="1">
        <v>285</v>
      </c>
      <c r="W842" s="1">
        <v>278</v>
      </c>
      <c r="X842" s="1">
        <v>288</v>
      </c>
      <c r="Y842" s="1">
        <v>286</v>
      </c>
      <c r="Z842" s="1">
        <v>288</v>
      </c>
      <c r="AA842" s="1">
        <v>286</v>
      </c>
      <c r="AB842" s="7">
        <f t="shared" si="228"/>
        <v>2.4561403508771931</v>
      </c>
      <c r="AC842" s="7">
        <f t="shared" si="229"/>
        <v>0.69444444444444442</v>
      </c>
      <c r="AD842" s="7">
        <f t="shared" si="235"/>
        <v>0.69444444444444442</v>
      </c>
      <c r="AE842" s="1" t="b">
        <f t="shared" si="230"/>
        <v>0</v>
      </c>
      <c r="AF842" s="1">
        <v>317090</v>
      </c>
      <c r="AG842" s="1" t="s">
        <v>882</v>
      </c>
      <c r="AH842" s="1">
        <v>286</v>
      </c>
      <c r="AI842" s="1">
        <v>274</v>
      </c>
      <c r="AJ842" s="7">
        <f t="shared" si="236"/>
        <v>4.1958041958041958</v>
      </c>
      <c r="AK842" s="1" t="b">
        <f t="shared" si="231"/>
        <v>0</v>
      </c>
      <c r="AL842" s="1">
        <v>317090</v>
      </c>
      <c r="AM842" s="1" t="s">
        <v>882</v>
      </c>
      <c r="AN842" s="1">
        <v>286</v>
      </c>
      <c r="AO842" s="1">
        <v>256</v>
      </c>
      <c r="AP842" s="7">
        <f t="shared" si="237"/>
        <v>10.48951048951049</v>
      </c>
      <c r="AQ842" s="1" t="b">
        <f t="shared" si="238"/>
        <v>0</v>
      </c>
      <c r="AR842" s="1">
        <v>317090</v>
      </c>
      <c r="AS842" s="1" t="s">
        <v>882</v>
      </c>
      <c r="AT842" s="4" t="str">
        <f t="shared" si="240"/>
        <v>N</v>
      </c>
      <c r="AU842" s="4" t="str">
        <f t="shared" si="241"/>
        <v>N</v>
      </c>
      <c r="AV842" s="4" t="str">
        <f t="shared" si="242"/>
        <v>N</v>
      </c>
      <c r="AW842" s="4" t="str">
        <f t="shared" si="243"/>
        <v>S</v>
      </c>
      <c r="AX842" s="4" t="str">
        <f t="shared" si="244"/>
        <v>N</v>
      </c>
      <c r="AY842" s="4" t="str">
        <f t="shared" si="245"/>
        <v>Risco Alto</v>
      </c>
    </row>
    <row r="843" spans="1:51" ht="16.5" x14ac:dyDescent="0.3">
      <c r="A843" s="1" t="s">
        <v>1947</v>
      </c>
      <c r="B843" s="1" t="s">
        <v>883</v>
      </c>
      <c r="C843">
        <v>228</v>
      </c>
      <c r="D843" s="5">
        <v>19844</v>
      </c>
      <c r="E843" s="6">
        <f t="shared" si="232"/>
        <v>1.1489619028421689</v>
      </c>
      <c r="F843" s="7">
        <v>192.21</v>
      </c>
      <c r="G843" s="7">
        <v>86.36</v>
      </c>
      <c r="H843" s="7">
        <v>94.81</v>
      </c>
      <c r="I843" s="7">
        <v>107.14</v>
      </c>
      <c r="J843" s="7">
        <v>98.7</v>
      </c>
      <c r="K843" s="7">
        <v>120.13</v>
      </c>
      <c r="L843" s="7">
        <v>98.7</v>
      </c>
      <c r="M843" s="7">
        <v>100.65</v>
      </c>
      <c r="N843" s="1">
        <v>116.88</v>
      </c>
      <c r="O843" s="7">
        <v>83.12</v>
      </c>
      <c r="P843" s="7">
        <v>100.65</v>
      </c>
      <c r="Q843" s="12">
        <f t="shared" si="239"/>
        <v>8</v>
      </c>
      <c r="R843" s="7">
        <f t="shared" si="233"/>
        <v>72.727272727272734</v>
      </c>
      <c r="S843" s="1" t="b">
        <f t="shared" si="234"/>
        <v>1</v>
      </c>
      <c r="T843" s="1">
        <v>317100</v>
      </c>
      <c r="U843" s="1" t="s">
        <v>883</v>
      </c>
      <c r="V843" s="1">
        <v>241</v>
      </c>
      <c r="W843" s="1">
        <v>241</v>
      </c>
      <c r="X843" s="1">
        <v>249</v>
      </c>
      <c r="Y843" s="1">
        <v>241</v>
      </c>
      <c r="Z843" s="1">
        <v>248</v>
      </c>
      <c r="AA843" s="1">
        <v>241</v>
      </c>
      <c r="AB843" s="7">
        <f t="shared" si="228"/>
        <v>0</v>
      </c>
      <c r="AC843" s="7">
        <f t="shared" si="229"/>
        <v>3.2128514056224895</v>
      </c>
      <c r="AD843" s="7">
        <f t="shared" si="235"/>
        <v>2.82258064516129</v>
      </c>
      <c r="AE843" s="1" t="b">
        <f t="shared" si="230"/>
        <v>0</v>
      </c>
      <c r="AF843" s="1">
        <v>317100</v>
      </c>
      <c r="AG843" s="1" t="s">
        <v>883</v>
      </c>
      <c r="AH843" s="1">
        <v>240</v>
      </c>
      <c r="AI843" s="1">
        <v>227</v>
      </c>
      <c r="AJ843" s="7">
        <f t="shared" si="236"/>
        <v>5.416666666666667</v>
      </c>
      <c r="AK843" s="1" t="b">
        <f t="shared" si="231"/>
        <v>0</v>
      </c>
      <c r="AL843" s="1">
        <v>317100</v>
      </c>
      <c r="AM843" s="1" t="s">
        <v>883</v>
      </c>
      <c r="AN843" s="1">
        <v>247</v>
      </c>
      <c r="AO843" s="1">
        <v>224</v>
      </c>
      <c r="AP843" s="7">
        <f t="shared" si="237"/>
        <v>9.3117408906882595</v>
      </c>
      <c r="AQ843" s="1" t="b">
        <f t="shared" si="238"/>
        <v>0</v>
      </c>
      <c r="AR843" s="1">
        <v>317100</v>
      </c>
      <c r="AS843" s="1" t="s">
        <v>883</v>
      </c>
      <c r="AT843" s="4" t="str">
        <f t="shared" si="240"/>
        <v>N</v>
      </c>
      <c r="AU843" s="4" t="str">
        <f t="shared" si="241"/>
        <v>N</v>
      </c>
      <c r="AV843" s="4" t="str">
        <f t="shared" si="242"/>
        <v>N</v>
      </c>
      <c r="AW843" s="4" t="str">
        <f t="shared" si="243"/>
        <v>S</v>
      </c>
      <c r="AX843" s="4" t="str">
        <f t="shared" si="244"/>
        <v>N</v>
      </c>
      <c r="AY843" s="4" t="str">
        <f t="shared" si="245"/>
        <v>Risco Alto</v>
      </c>
    </row>
    <row r="844" spans="1:51" ht="16.5" x14ac:dyDescent="0.3">
      <c r="A844" s="1" t="s">
        <v>1856</v>
      </c>
      <c r="B844" s="1" t="s">
        <v>884</v>
      </c>
      <c r="C844">
        <v>139</v>
      </c>
      <c r="D844" s="5">
        <v>8523</v>
      </c>
      <c r="E844" s="6">
        <f t="shared" si="232"/>
        <v>1.6308811451366891</v>
      </c>
      <c r="F844" s="7">
        <v>43.16</v>
      </c>
      <c r="G844" s="7">
        <v>74.739999999999995</v>
      </c>
      <c r="H844" s="7">
        <v>45.26</v>
      </c>
      <c r="I844" s="7">
        <v>77.89</v>
      </c>
      <c r="J844" s="7">
        <v>102.11</v>
      </c>
      <c r="K844" s="7">
        <v>82.11</v>
      </c>
      <c r="L844" s="7">
        <v>78.95</v>
      </c>
      <c r="M844" s="7">
        <v>73.680000000000007</v>
      </c>
      <c r="N844" s="1">
        <v>67.37</v>
      </c>
      <c r="O844" s="7">
        <v>67.37</v>
      </c>
      <c r="P844" s="7">
        <v>57.89</v>
      </c>
      <c r="Q844" s="12">
        <f t="shared" si="239"/>
        <v>1</v>
      </c>
      <c r="R844" s="7">
        <f t="shared" si="233"/>
        <v>9.0909090909090917</v>
      </c>
      <c r="S844" s="1" t="b">
        <f t="shared" si="234"/>
        <v>1</v>
      </c>
      <c r="T844" s="1">
        <v>317103</v>
      </c>
      <c r="U844" s="1" t="s">
        <v>884</v>
      </c>
      <c r="V844" s="1">
        <v>127</v>
      </c>
      <c r="W844" s="1">
        <v>111</v>
      </c>
      <c r="X844" s="1">
        <v>135</v>
      </c>
      <c r="Y844" s="1">
        <v>119</v>
      </c>
      <c r="Z844" s="1">
        <v>135</v>
      </c>
      <c r="AA844" s="1">
        <v>119</v>
      </c>
      <c r="AB844" s="7">
        <f t="shared" si="228"/>
        <v>12.598425196850393</v>
      </c>
      <c r="AC844" s="7">
        <f t="shared" si="229"/>
        <v>11.851851851851853</v>
      </c>
      <c r="AD844" s="7">
        <f t="shared" si="235"/>
        <v>11.851851851851853</v>
      </c>
      <c r="AE844" s="1" t="b">
        <f t="shared" si="230"/>
        <v>0</v>
      </c>
      <c r="AF844" s="1">
        <v>317103</v>
      </c>
      <c r="AG844" s="1" t="s">
        <v>884</v>
      </c>
      <c r="AH844" s="1">
        <v>132</v>
      </c>
      <c r="AI844" s="1">
        <v>123</v>
      </c>
      <c r="AJ844" s="7">
        <f t="shared" si="236"/>
        <v>6.8181818181818175</v>
      </c>
      <c r="AK844" s="1" t="b">
        <f t="shared" si="231"/>
        <v>0</v>
      </c>
      <c r="AL844" s="1">
        <v>317103</v>
      </c>
      <c r="AM844" s="1" t="s">
        <v>884</v>
      </c>
      <c r="AN844" s="1">
        <v>132</v>
      </c>
      <c r="AO844" s="1">
        <v>111</v>
      </c>
      <c r="AP844" s="7">
        <f t="shared" si="237"/>
        <v>15.909090909090908</v>
      </c>
      <c r="AQ844" s="1" t="b">
        <f t="shared" si="238"/>
        <v>0</v>
      </c>
      <c r="AR844" s="1">
        <v>317103</v>
      </c>
      <c r="AS844" s="1" t="s">
        <v>884</v>
      </c>
      <c r="AT844" s="4" t="str">
        <f t="shared" si="240"/>
        <v>N</v>
      </c>
      <c r="AU844" s="4" t="str">
        <f t="shared" si="241"/>
        <v>N</v>
      </c>
      <c r="AV844" s="4" t="str">
        <f t="shared" si="242"/>
        <v>N</v>
      </c>
      <c r="AW844" s="4" t="str">
        <f t="shared" si="243"/>
        <v>S</v>
      </c>
      <c r="AX844" s="4" t="str">
        <f t="shared" si="244"/>
        <v>N</v>
      </c>
      <c r="AY844" s="4" t="str">
        <f t="shared" si="245"/>
        <v>Risco Alto</v>
      </c>
    </row>
    <row r="845" spans="1:51" ht="16.5" x14ac:dyDescent="0.3">
      <c r="A845" s="1" t="s">
        <v>1237</v>
      </c>
      <c r="B845" s="1" t="s">
        <v>885</v>
      </c>
      <c r="C845">
        <v>54</v>
      </c>
      <c r="D845" s="5">
        <v>5569</v>
      </c>
      <c r="E845" s="6">
        <f t="shared" si="232"/>
        <v>0.96965343867839826</v>
      </c>
      <c r="F845" s="7">
        <v>50</v>
      </c>
      <c r="G845" s="7">
        <v>94.44</v>
      </c>
      <c r="H845" s="7">
        <v>44.44</v>
      </c>
      <c r="I845" s="7">
        <v>111.11</v>
      </c>
      <c r="J845" s="7">
        <v>83.33</v>
      </c>
      <c r="K845" s="7">
        <v>116.67</v>
      </c>
      <c r="L845" s="7">
        <v>83.33</v>
      </c>
      <c r="M845" s="7">
        <v>83.33</v>
      </c>
      <c r="N845" s="1">
        <v>75</v>
      </c>
      <c r="O845" s="7">
        <v>80.56</v>
      </c>
      <c r="P845" s="7">
        <v>52.78</v>
      </c>
      <c r="Q845" s="12">
        <f t="shared" si="239"/>
        <v>3</v>
      </c>
      <c r="R845" s="7">
        <f t="shared" si="233"/>
        <v>27.27272727272727</v>
      </c>
      <c r="S845" s="1" t="b">
        <f t="shared" si="234"/>
        <v>1</v>
      </c>
      <c r="T845" s="1">
        <v>317107</v>
      </c>
      <c r="U845" s="1" t="s">
        <v>885</v>
      </c>
      <c r="V845" s="1">
        <v>73</v>
      </c>
      <c r="W845" s="1">
        <v>57</v>
      </c>
      <c r="X845" s="1">
        <v>74</v>
      </c>
      <c r="Y845" s="1">
        <v>62</v>
      </c>
      <c r="Z845" s="1">
        <v>74</v>
      </c>
      <c r="AA845" s="1">
        <v>62</v>
      </c>
      <c r="AB845" s="7">
        <f t="shared" si="228"/>
        <v>21.917808219178081</v>
      </c>
      <c r="AC845" s="7">
        <f t="shared" si="229"/>
        <v>16.216216216216218</v>
      </c>
      <c r="AD845" s="7">
        <f t="shared" si="235"/>
        <v>16.216216216216218</v>
      </c>
      <c r="AE845" s="1" t="b">
        <f t="shared" si="230"/>
        <v>0</v>
      </c>
      <c r="AF845" s="1">
        <v>317107</v>
      </c>
      <c r="AG845" s="1" t="s">
        <v>885</v>
      </c>
      <c r="AH845" s="1">
        <v>69</v>
      </c>
      <c r="AI845" s="1">
        <v>68</v>
      </c>
      <c r="AJ845" s="7">
        <f t="shared" si="236"/>
        <v>1.4492753623188406</v>
      </c>
      <c r="AK845" s="1" t="b">
        <f t="shared" si="231"/>
        <v>0</v>
      </c>
      <c r="AL845" s="1">
        <v>317107</v>
      </c>
      <c r="AM845" s="1" t="s">
        <v>885</v>
      </c>
      <c r="AN845" s="1">
        <v>75</v>
      </c>
      <c r="AO845" s="1">
        <v>69</v>
      </c>
      <c r="AP845" s="7">
        <f t="shared" si="237"/>
        <v>8</v>
      </c>
      <c r="AQ845" s="1" t="b">
        <f t="shared" si="238"/>
        <v>0</v>
      </c>
      <c r="AR845" s="1">
        <v>317107</v>
      </c>
      <c r="AS845" s="1" t="s">
        <v>885</v>
      </c>
      <c r="AT845" s="4" t="str">
        <f t="shared" si="240"/>
        <v>N</v>
      </c>
      <c r="AU845" s="4" t="str">
        <f t="shared" si="241"/>
        <v>N</v>
      </c>
      <c r="AV845" s="4" t="str">
        <f t="shared" si="242"/>
        <v>N</v>
      </c>
      <c r="AW845" s="4" t="str">
        <f t="shared" si="243"/>
        <v>S</v>
      </c>
      <c r="AX845" s="4" t="str">
        <f t="shared" si="244"/>
        <v>N</v>
      </c>
      <c r="AY845" s="4" t="str">
        <f t="shared" si="245"/>
        <v>Risco Alto</v>
      </c>
    </row>
    <row r="846" spans="1:51" ht="16.5" x14ac:dyDescent="0.3">
      <c r="A846" s="1" t="s">
        <v>2470</v>
      </c>
      <c r="B846" s="1" t="s">
        <v>886</v>
      </c>
      <c r="C846">
        <v>32</v>
      </c>
      <c r="D846" s="5">
        <v>3575</v>
      </c>
      <c r="E846" s="6">
        <f t="shared" si="232"/>
        <v>0.8951048951048951</v>
      </c>
      <c r="F846" s="7">
        <v>83.33</v>
      </c>
      <c r="G846" s="7">
        <v>108.33</v>
      </c>
      <c r="H846" s="7">
        <v>16.670000000000002</v>
      </c>
      <c r="I846" s="7">
        <v>100</v>
      </c>
      <c r="J846" s="7">
        <v>120.83</v>
      </c>
      <c r="K846" s="7">
        <v>104.17</v>
      </c>
      <c r="L846" s="7">
        <v>120.83</v>
      </c>
      <c r="M846" s="7">
        <v>112.5</v>
      </c>
      <c r="N846" s="1">
        <v>112.5</v>
      </c>
      <c r="O846" s="7">
        <v>112.5</v>
      </c>
      <c r="P846" s="7">
        <v>83.33</v>
      </c>
      <c r="Q846" s="12">
        <f t="shared" si="239"/>
        <v>8</v>
      </c>
      <c r="R846" s="7">
        <f t="shared" si="233"/>
        <v>72.727272727272734</v>
      </c>
      <c r="S846" s="1" t="b">
        <f t="shared" si="234"/>
        <v>1</v>
      </c>
      <c r="T846" s="1">
        <v>317110</v>
      </c>
      <c r="U846" s="1" t="s">
        <v>886</v>
      </c>
      <c r="V846" s="1">
        <v>34</v>
      </c>
      <c r="W846" s="1">
        <v>35</v>
      </c>
      <c r="X846" s="1">
        <v>36</v>
      </c>
      <c r="Y846" s="1">
        <v>41</v>
      </c>
      <c r="Z846" s="1">
        <v>36</v>
      </c>
      <c r="AA846" s="1">
        <v>41</v>
      </c>
      <c r="AB846" s="7">
        <f t="shared" si="228"/>
        <v>-2.9411764705882351</v>
      </c>
      <c r="AC846" s="7">
        <f t="shared" si="229"/>
        <v>-13.888888888888889</v>
      </c>
      <c r="AD846" s="7">
        <f t="shared" si="235"/>
        <v>-13.888888888888889</v>
      </c>
      <c r="AE846" s="1" t="b">
        <f t="shared" si="230"/>
        <v>0</v>
      </c>
      <c r="AF846" s="1">
        <v>317110</v>
      </c>
      <c r="AG846" s="1" t="s">
        <v>886</v>
      </c>
      <c r="AH846" s="1">
        <v>36</v>
      </c>
      <c r="AI846" s="1">
        <v>38</v>
      </c>
      <c r="AJ846" s="7">
        <f t="shared" si="236"/>
        <v>-5.5555555555555554</v>
      </c>
      <c r="AK846" s="1" t="b">
        <f t="shared" si="231"/>
        <v>0</v>
      </c>
      <c r="AL846" s="1">
        <v>317110</v>
      </c>
      <c r="AM846" s="1" t="s">
        <v>886</v>
      </c>
      <c r="AN846" s="1">
        <v>37</v>
      </c>
      <c r="AO846" s="1">
        <v>32</v>
      </c>
      <c r="AP846" s="7">
        <f t="shared" si="237"/>
        <v>13.513513513513514</v>
      </c>
      <c r="AQ846" s="1" t="b">
        <f t="shared" si="238"/>
        <v>0</v>
      </c>
      <c r="AR846" s="1">
        <v>317110</v>
      </c>
      <c r="AS846" s="1" t="s">
        <v>886</v>
      </c>
      <c r="AT846" s="4" t="str">
        <f t="shared" si="240"/>
        <v>N</v>
      </c>
      <c r="AU846" s="4" t="str">
        <f t="shared" si="241"/>
        <v>N</v>
      </c>
      <c r="AV846" s="4" t="str">
        <f t="shared" si="242"/>
        <v>N</v>
      </c>
      <c r="AW846" s="4" t="str">
        <f t="shared" si="243"/>
        <v>S</v>
      </c>
      <c r="AX846" s="4" t="str">
        <f t="shared" si="244"/>
        <v>N</v>
      </c>
      <c r="AY846" s="4" t="str">
        <f t="shared" si="245"/>
        <v>Risco Alto</v>
      </c>
    </row>
    <row r="847" spans="1:51" ht="16.5" x14ac:dyDescent="0.3">
      <c r="A847" s="1" t="s">
        <v>1171</v>
      </c>
      <c r="B847" s="1" t="s">
        <v>887</v>
      </c>
      <c r="C847">
        <v>52</v>
      </c>
      <c r="D847" s="5">
        <v>4707</v>
      </c>
      <c r="E847" s="6">
        <f t="shared" si="232"/>
        <v>1.1047376248141065</v>
      </c>
      <c r="F847" s="7">
        <v>103.03</v>
      </c>
      <c r="G847" s="7">
        <v>72.73</v>
      </c>
      <c r="H847" s="7">
        <v>30.3</v>
      </c>
      <c r="I847" s="7">
        <v>93.94</v>
      </c>
      <c r="J847" s="7">
        <v>90.91</v>
      </c>
      <c r="K847" s="7">
        <v>93.94</v>
      </c>
      <c r="L847" s="7">
        <v>90.91</v>
      </c>
      <c r="M847" s="7">
        <v>93.94</v>
      </c>
      <c r="N847" s="1">
        <v>139.38999999999999</v>
      </c>
      <c r="O847" s="7">
        <v>100</v>
      </c>
      <c r="P847" s="7">
        <v>112.12</v>
      </c>
      <c r="Q847" s="12">
        <f t="shared" si="239"/>
        <v>4</v>
      </c>
      <c r="R847" s="7">
        <f t="shared" si="233"/>
        <v>36.363636363636367</v>
      </c>
      <c r="S847" s="1" t="b">
        <f t="shared" si="234"/>
        <v>1</v>
      </c>
      <c r="T847" s="1">
        <v>317115</v>
      </c>
      <c r="U847" s="1" t="s">
        <v>887</v>
      </c>
      <c r="V847" s="1">
        <v>52</v>
      </c>
      <c r="W847" s="1">
        <v>53</v>
      </c>
      <c r="X847" s="1">
        <v>53</v>
      </c>
      <c r="Y847" s="1">
        <v>54</v>
      </c>
      <c r="Z847" s="1">
        <v>53</v>
      </c>
      <c r="AA847" s="1">
        <v>54</v>
      </c>
      <c r="AB847" s="7">
        <f t="shared" si="228"/>
        <v>-1.9230769230769231</v>
      </c>
      <c r="AC847" s="7">
        <f t="shared" si="229"/>
        <v>-1.8867924528301887</v>
      </c>
      <c r="AD847" s="7">
        <f t="shared" si="235"/>
        <v>-1.8867924528301887</v>
      </c>
      <c r="AE847" s="1" t="b">
        <f t="shared" si="230"/>
        <v>0</v>
      </c>
      <c r="AF847" s="1">
        <v>317115</v>
      </c>
      <c r="AG847" s="1" t="s">
        <v>887</v>
      </c>
      <c r="AH847" s="1">
        <v>52</v>
      </c>
      <c r="AI847" s="1">
        <v>57</v>
      </c>
      <c r="AJ847" s="7">
        <f t="shared" si="236"/>
        <v>-9.6153846153846168</v>
      </c>
      <c r="AK847" s="1" t="b">
        <f t="shared" si="231"/>
        <v>0</v>
      </c>
      <c r="AL847" s="1">
        <v>317115</v>
      </c>
      <c r="AM847" s="1" t="s">
        <v>887</v>
      </c>
      <c r="AN847" s="1">
        <v>52</v>
      </c>
      <c r="AO847" s="1">
        <v>52</v>
      </c>
      <c r="AP847" s="7">
        <f t="shared" si="237"/>
        <v>0</v>
      </c>
      <c r="AQ847" s="1" t="b">
        <f t="shared" si="238"/>
        <v>0</v>
      </c>
      <c r="AR847" s="1">
        <v>317115</v>
      </c>
      <c r="AS847" s="1" t="s">
        <v>887</v>
      </c>
      <c r="AT847" s="4" t="str">
        <f t="shared" si="240"/>
        <v>N</v>
      </c>
      <c r="AU847" s="4" t="str">
        <f t="shared" si="241"/>
        <v>N</v>
      </c>
      <c r="AV847" s="4" t="str">
        <f t="shared" si="242"/>
        <v>N</v>
      </c>
      <c r="AW847" s="4" t="str">
        <f t="shared" si="243"/>
        <v>S</v>
      </c>
      <c r="AX847" s="4" t="str">
        <f t="shared" si="244"/>
        <v>N</v>
      </c>
      <c r="AY847" s="4" t="str">
        <f t="shared" si="245"/>
        <v>Risco Alto</v>
      </c>
    </row>
    <row r="848" spans="1:51" ht="16.5" x14ac:dyDescent="0.3">
      <c r="A848" s="1" t="s">
        <v>1099</v>
      </c>
      <c r="B848" s="1" t="s">
        <v>888</v>
      </c>
      <c r="C848">
        <v>1920</v>
      </c>
      <c r="D848" s="5">
        <v>108771</v>
      </c>
      <c r="E848" s="6">
        <f t="shared" si="232"/>
        <v>1.7651763797335689</v>
      </c>
      <c r="F848" s="7">
        <v>59.97</v>
      </c>
      <c r="G848" s="7">
        <v>50.83</v>
      </c>
      <c r="H848" s="7">
        <v>50.98</v>
      </c>
      <c r="I848" s="7">
        <v>71.83</v>
      </c>
      <c r="J848" s="7">
        <v>74.319999999999993</v>
      </c>
      <c r="K848" s="7">
        <v>81.12</v>
      </c>
      <c r="L848" s="7">
        <v>74.09</v>
      </c>
      <c r="M848" s="7">
        <v>72.510000000000005</v>
      </c>
      <c r="N848" s="1">
        <v>87.24</v>
      </c>
      <c r="O848" s="7">
        <v>72.05</v>
      </c>
      <c r="P848" s="7">
        <v>88.07</v>
      </c>
      <c r="Q848" s="12">
        <f t="shared" si="239"/>
        <v>0</v>
      </c>
      <c r="R848" s="7">
        <f t="shared" si="233"/>
        <v>0</v>
      </c>
      <c r="S848" s="1" t="b">
        <f t="shared" si="234"/>
        <v>1</v>
      </c>
      <c r="T848" s="1">
        <v>317120</v>
      </c>
      <c r="U848" s="1" t="s">
        <v>888</v>
      </c>
      <c r="V848" s="1">
        <v>1597</v>
      </c>
      <c r="W848" s="1">
        <v>1711</v>
      </c>
      <c r="X848" s="1">
        <v>1901</v>
      </c>
      <c r="Y848" s="1">
        <v>1913</v>
      </c>
      <c r="Z848" s="1">
        <v>1901</v>
      </c>
      <c r="AA848" s="1">
        <v>1913</v>
      </c>
      <c r="AB848" s="7">
        <f t="shared" si="228"/>
        <v>-7.1383844708829054</v>
      </c>
      <c r="AC848" s="7">
        <f t="shared" si="229"/>
        <v>-0.63124671225670692</v>
      </c>
      <c r="AD848" s="7">
        <f t="shared" si="235"/>
        <v>-0.63124671225670692</v>
      </c>
      <c r="AE848" s="1" t="b">
        <f t="shared" si="230"/>
        <v>0</v>
      </c>
      <c r="AF848" s="1">
        <v>317120</v>
      </c>
      <c r="AG848" s="1" t="s">
        <v>888</v>
      </c>
      <c r="AH848" s="1">
        <v>1855</v>
      </c>
      <c r="AI848" s="1">
        <v>1826</v>
      </c>
      <c r="AJ848" s="7">
        <f t="shared" si="236"/>
        <v>1.5633423180592994</v>
      </c>
      <c r="AK848" s="1" t="b">
        <f t="shared" si="231"/>
        <v>0</v>
      </c>
      <c r="AL848" s="1">
        <v>317120</v>
      </c>
      <c r="AM848" s="1" t="s">
        <v>888</v>
      </c>
      <c r="AN848" s="1">
        <v>1892</v>
      </c>
      <c r="AO848" s="1">
        <v>1593</v>
      </c>
      <c r="AP848" s="7">
        <f t="shared" si="237"/>
        <v>15.803382663847781</v>
      </c>
      <c r="AQ848" s="1" t="b">
        <f t="shared" si="238"/>
        <v>0</v>
      </c>
      <c r="AR848" s="1">
        <v>317120</v>
      </c>
      <c r="AS848" s="1" t="s">
        <v>888</v>
      </c>
      <c r="AT848" s="4" t="str">
        <f t="shared" si="240"/>
        <v>N</v>
      </c>
      <c r="AU848" s="4" t="str">
        <f t="shared" si="241"/>
        <v>N</v>
      </c>
      <c r="AV848" s="4" t="str">
        <f t="shared" si="242"/>
        <v>N</v>
      </c>
      <c r="AW848" s="4" t="str">
        <f t="shared" si="243"/>
        <v>N</v>
      </c>
      <c r="AX848" s="4" t="str">
        <f t="shared" si="244"/>
        <v>S</v>
      </c>
      <c r="AY848" s="4" t="str">
        <f t="shared" si="245"/>
        <v>Risco Muito Alto</v>
      </c>
    </row>
    <row r="849" spans="1:51" ht="16.5" x14ac:dyDescent="0.3">
      <c r="A849" s="1" t="s">
        <v>2071</v>
      </c>
      <c r="B849" s="1" t="s">
        <v>889</v>
      </c>
      <c r="C849">
        <v>850</v>
      </c>
      <c r="D849" s="5">
        <v>73333</v>
      </c>
      <c r="E849" s="6">
        <f t="shared" si="232"/>
        <v>1.1590961777098987</v>
      </c>
      <c r="F849" s="7">
        <v>135.58000000000001</v>
      </c>
      <c r="G849" s="7">
        <v>85.34</v>
      </c>
      <c r="H849" s="7">
        <v>130.63999999999999</v>
      </c>
      <c r="I849" s="7">
        <v>83.53</v>
      </c>
      <c r="J849" s="7">
        <v>81.38</v>
      </c>
      <c r="K849" s="7">
        <v>90.94</v>
      </c>
      <c r="L849" s="7">
        <v>81.05</v>
      </c>
      <c r="M849" s="7">
        <v>80.72</v>
      </c>
      <c r="N849" s="1">
        <v>103.95</v>
      </c>
      <c r="O849" s="7">
        <v>86.49</v>
      </c>
      <c r="P849" s="7">
        <v>91.6</v>
      </c>
      <c r="Q849" s="12">
        <f t="shared" si="239"/>
        <v>3</v>
      </c>
      <c r="R849" s="7">
        <f t="shared" si="233"/>
        <v>27.27272727272727</v>
      </c>
      <c r="S849" s="1" t="b">
        <f t="shared" si="234"/>
        <v>1</v>
      </c>
      <c r="T849" s="1">
        <v>317130</v>
      </c>
      <c r="U849" s="1" t="s">
        <v>889</v>
      </c>
      <c r="V849" s="1">
        <v>869</v>
      </c>
      <c r="W849" s="1">
        <v>874</v>
      </c>
      <c r="X849" s="1">
        <v>890</v>
      </c>
      <c r="Y849" s="1">
        <v>887</v>
      </c>
      <c r="Z849" s="1">
        <v>885</v>
      </c>
      <c r="AA849" s="1">
        <v>885</v>
      </c>
      <c r="AB849" s="7">
        <f t="shared" si="228"/>
        <v>-0.57537399309551207</v>
      </c>
      <c r="AC849" s="7">
        <f t="shared" si="229"/>
        <v>0.33707865168539325</v>
      </c>
      <c r="AD849" s="7">
        <f t="shared" si="235"/>
        <v>0</v>
      </c>
      <c r="AE849" s="1" t="b">
        <f t="shared" si="230"/>
        <v>0</v>
      </c>
      <c r="AF849" s="1">
        <v>317130</v>
      </c>
      <c r="AG849" s="1" t="s">
        <v>889</v>
      </c>
      <c r="AH849" s="1">
        <v>887</v>
      </c>
      <c r="AI849" s="1">
        <v>896</v>
      </c>
      <c r="AJ849" s="7">
        <f t="shared" si="236"/>
        <v>-1.0146561443066515</v>
      </c>
      <c r="AK849" s="1" t="b">
        <f t="shared" si="231"/>
        <v>0</v>
      </c>
      <c r="AL849" s="1">
        <v>317130</v>
      </c>
      <c r="AM849" s="1" t="s">
        <v>889</v>
      </c>
      <c r="AN849" s="1">
        <v>879</v>
      </c>
      <c r="AO849" s="1">
        <v>870</v>
      </c>
      <c r="AP849" s="7">
        <f t="shared" si="237"/>
        <v>1.0238907849829351</v>
      </c>
      <c r="AQ849" s="1" t="b">
        <f t="shared" si="238"/>
        <v>0</v>
      </c>
      <c r="AR849" s="1">
        <v>317130</v>
      </c>
      <c r="AS849" s="1" t="s">
        <v>889</v>
      </c>
      <c r="AT849" s="4" t="str">
        <f t="shared" si="240"/>
        <v>N</v>
      </c>
      <c r="AU849" s="4" t="str">
        <f t="shared" si="241"/>
        <v>N</v>
      </c>
      <c r="AV849" s="4" t="str">
        <f t="shared" si="242"/>
        <v>N</v>
      </c>
      <c r="AW849" s="4" t="str">
        <f t="shared" si="243"/>
        <v>S</v>
      </c>
      <c r="AX849" s="4" t="str">
        <f t="shared" si="244"/>
        <v>N</v>
      </c>
      <c r="AY849" s="4" t="str">
        <f t="shared" si="245"/>
        <v>Risco Alto</v>
      </c>
    </row>
    <row r="850" spans="1:51" ht="16.5" x14ac:dyDescent="0.3">
      <c r="A850" s="1" t="s">
        <v>2412</v>
      </c>
      <c r="B850" s="1" t="s">
        <v>890</v>
      </c>
      <c r="C850">
        <v>31</v>
      </c>
      <c r="D850" s="5">
        <v>3698</v>
      </c>
      <c r="E850" s="6">
        <f t="shared" si="232"/>
        <v>0.8382909680908599</v>
      </c>
      <c r="F850" s="7" t="s">
        <v>62</v>
      </c>
      <c r="G850" s="7">
        <v>68</v>
      </c>
      <c r="H850" s="7" t="s">
        <v>62</v>
      </c>
      <c r="I850" s="7">
        <v>84</v>
      </c>
      <c r="J850" s="7">
        <v>76</v>
      </c>
      <c r="K850" s="7">
        <v>92</v>
      </c>
      <c r="L850" s="7">
        <v>76</v>
      </c>
      <c r="M850" s="7">
        <v>68</v>
      </c>
      <c r="N850" s="1">
        <v>80</v>
      </c>
      <c r="O850" s="7">
        <v>80</v>
      </c>
      <c r="P850" s="7">
        <v>64</v>
      </c>
      <c r="Q850" s="12">
        <f t="shared" si="239"/>
        <v>0</v>
      </c>
      <c r="R850" s="7">
        <f t="shared" si="233"/>
        <v>0</v>
      </c>
      <c r="S850" s="1" t="b">
        <f t="shared" si="234"/>
        <v>1</v>
      </c>
      <c r="T850" s="1">
        <v>317140</v>
      </c>
      <c r="U850" s="1" t="s">
        <v>890</v>
      </c>
      <c r="V850" s="1">
        <v>36</v>
      </c>
      <c r="W850" s="1">
        <v>28</v>
      </c>
      <c r="X850" s="1">
        <v>37</v>
      </c>
      <c r="Y850" s="1">
        <v>31</v>
      </c>
      <c r="Z850" s="1">
        <v>37</v>
      </c>
      <c r="AA850" s="1">
        <v>31</v>
      </c>
      <c r="AB850" s="7">
        <f t="shared" ref="AB850:AB857" si="246">(V850-W850)/V850*100</f>
        <v>22.222222222222221</v>
      </c>
      <c r="AC850" s="7">
        <f t="shared" ref="AC850:AC857" si="247">(X850-Y850)/X850*100</f>
        <v>16.216216216216218</v>
      </c>
      <c r="AD850" s="7">
        <f t="shared" si="235"/>
        <v>16.216216216216218</v>
      </c>
      <c r="AE850" s="1" t="b">
        <f t="shared" si="230"/>
        <v>0</v>
      </c>
      <c r="AF850" s="1">
        <v>317140</v>
      </c>
      <c r="AG850" s="1" t="s">
        <v>890</v>
      </c>
      <c r="AH850" s="1">
        <v>35</v>
      </c>
      <c r="AI850" s="1">
        <v>25</v>
      </c>
      <c r="AJ850" s="7">
        <f t="shared" si="236"/>
        <v>28.571428571428569</v>
      </c>
      <c r="AK850" s="1" t="b">
        <f t="shared" si="231"/>
        <v>0</v>
      </c>
      <c r="AL850" s="1">
        <v>317140</v>
      </c>
      <c r="AM850" s="1" t="s">
        <v>890</v>
      </c>
      <c r="AN850" s="1">
        <v>36</v>
      </c>
      <c r="AO850" s="1">
        <v>26</v>
      </c>
      <c r="AP850" s="7">
        <f t="shared" si="237"/>
        <v>27.777777777777779</v>
      </c>
      <c r="AQ850" s="1" t="b">
        <f t="shared" si="238"/>
        <v>0</v>
      </c>
      <c r="AR850" s="1">
        <v>317140</v>
      </c>
      <c r="AS850" s="1" t="s">
        <v>890</v>
      </c>
      <c r="AT850" s="4" t="str">
        <f t="shared" si="240"/>
        <v>N</v>
      </c>
      <c r="AU850" s="4" t="str">
        <f t="shared" si="241"/>
        <v>N</v>
      </c>
      <c r="AV850" s="4" t="str">
        <f t="shared" si="242"/>
        <v>N</v>
      </c>
      <c r="AW850" s="4" t="str">
        <f t="shared" si="243"/>
        <v>S</v>
      </c>
      <c r="AX850" s="4" t="str">
        <f t="shared" si="244"/>
        <v>N</v>
      </c>
      <c r="AY850" s="4" t="str">
        <f t="shared" si="245"/>
        <v>Risco Alto</v>
      </c>
    </row>
    <row r="851" spans="1:51" ht="16.5" x14ac:dyDescent="0.3">
      <c r="A851" s="1" t="s">
        <v>1239</v>
      </c>
      <c r="B851" s="1" t="s">
        <v>891</v>
      </c>
      <c r="C851">
        <v>98</v>
      </c>
      <c r="D851" s="5">
        <v>13611</v>
      </c>
      <c r="E851" s="6">
        <f t="shared" si="232"/>
        <v>0.72000587759900081</v>
      </c>
      <c r="F851" s="7">
        <v>56.79</v>
      </c>
      <c r="G851" s="7">
        <v>53.09</v>
      </c>
      <c r="H851" s="7">
        <v>50.62</v>
      </c>
      <c r="I851" s="7">
        <v>66.67</v>
      </c>
      <c r="J851" s="7">
        <v>61.73</v>
      </c>
      <c r="K851" s="7">
        <v>66.67</v>
      </c>
      <c r="L851" s="7">
        <v>61.73</v>
      </c>
      <c r="M851" s="7">
        <v>58.02</v>
      </c>
      <c r="N851" s="1">
        <v>67.900000000000006</v>
      </c>
      <c r="O851" s="7">
        <v>60.49</v>
      </c>
      <c r="P851" s="7">
        <v>87.65</v>
      </c>
      <c r="Q851" s="12">
        <f t="shared" si="239"/>
        <v>0</v>
      </c>
      <c r="R851" s="7">
        <f t="shared" si="233"/>
        <v>0</v>
      </c>
      <c r="S851" s="1" t="b">
        <f t="shared" si="234"/>
        <v>1</v>
      </c>
      <c r="T851" s="1">
        <v>317160</v>
      </c>
      <c r="U851" s="1" t="s">
        <v>891</v>
      </c>
      <c r="V851" s="1">
        <v>105</v>
      </c>
      <c r="W851" s="1">
        <v>121</v>
      </c>
      <c r="X851" s="1">
        <v>113</v>
      </c>
      <c r="Y851" s="1">
        <v>131</v>
      </c>
      <c r="Z851" s="1">
        <v>113</v>
      </c>
      <c r="AA851" s="1">
        <v>131</v>
      </c>
      <c r="AB851" s="7">
        <f t="shared" si="246"/>
        <v>-15.238095238095239</v>
      </c>
      <c r="AC851" s="7">
        <f t="shared" si="247"/>
        <v>-15.929203539823009</v>
      </c>
      <c r="AD851" s="7">
        <f t="shared" si="235"/>
        <v>-15.929203539823009</v>
      </c>
      <c r="AE851" s="1" t="b">
        <f t="shared" si="230"/>
        <v>0</v>
      </c>
      <c r="AF851" s="1">
        <v>317160</v>
      </c>
      <c r="AG851" s="1" t="s">
        <v>891</v>
      </c>
      <c r="AH851" s="1">
        <v>111</v>
      </c>
      <c r="AI851" s="1">
        <v>141</v>
      </c>
      <c r="AJ851" s="7">
        <f t="shared" si="236"/>
        <v>-27.027027027027028</v>
      </c>
      <c r="AK851" s="1" t="b">
        <f t="shared" si="231"/>
        <v>0</v>
      </c>
      <c r="AL851" s="1">
        <v>317160</v>
      </c>
      <c r="AM851" s="1" t="s">
        <v>891</v>
      </c>
      <c r="AN851" s="1">
        <v>105</v>
      </c>
      <c r="AO851" s="1">
        <v>139</v>
      </c>
      <c r="AP851" s="7">
        <f t="shared" si="237"/>
        <v>-32.38095238095238</v>
      </c>
      <c r="AQ851" s="1" t="b">
        <f t="shared" si="238"/>
        <v>0</v>
      </c>
      <c r="AR851" s="1">
        <v>317160</v>
      </c>
      <c r="AS851" s="1" t="s">
        <v>891</v>
      </c>
      <c r="AT851" s="4" t="str">
        <f t="shared" si="240"/>
        <v>N</v>
      </c>
      <c r="AU851" s="4" t="str">
        <f t="shared" si="241"/>
        <v>N</v>
      </c>
      <c r="AV851" s="4" t="str">
        <f t="shared" si="242"/>
        <v>N</v>
      </c>
      <c r="AW851" s="4" t="str">
        <f t="shared" si="243"/>
        <v>S</v>
      </c>
      <c r="AX851" s="4" t="str">
        <f t="shared" si="244"/>
        <v>N</v>
      </c>
      <c r="AY851" s="4" t="str">
        <f t="shared" si="245"/>
        <v>Risco Alto</v>
      </c>
    </row>
    <row r="852" spans="1:51" ht="16.5" x14ac:dyDescent="0.3">
      <c r="A852" s="1" t="s">
        <v>2632</v>
      </c>
      <c r="B852" s="1" t="s">
        <v>892</v>
      </c>
      <c r="C852">
        <v>86</v>
      </c>
      <c r="D852" s="5">
        <v>8612</v>
      </c>
      <c r="E852" s="6">
        <f t="shared" si="232"/>
        <v>0.99860659544821173</v>
      </c>
      <c r="F852" s="7">
        <v>135.85</v>
      </c>
      <c r="G852" s="7">
        <v>94.34</v>
      </c>
      <c r="H852" s="7">
        <v>3.77</v>
      </c>
      <c r="I852" s="7">
        <v>133.96</v>
      </c>
      <c r="J852" s="7">
        <v>135.85</v>
      </c>
      <c r="K852" s="7">
        <v>118.87</v>
      </c>
      <c r="L852" s="7">
        <v>135.85</v>
      </c>
      <c r="M852" s="7">
        <v>135.85</v>
      </c>
      <c r="N852" s="1">
        <v>116.98</v>
      </c>
      <c r="O852" s="7">
        <v>120.75</v>
      </c>
      <c r="P852" s="7">
        <v>128.30000000000001</v>
      </c>
      <c r="Q852" s="12">
        <f t="shared" si="239"/>
        <v>10</v>
      </c>
      <c r="R852" s="7">
        <f t="shared" si="233"/>
        <v>90.909090909090907</v>
      </c>
      <c r="S852" s="1" t="b">
        <f t="shared" si="234"/>
        <v>1</v>
      </c>
      <c r="T852" s="1">
        <v>317170</v>
      </c>
      <c r="U852" s="1" t="s">
        <v>892</v>
      </c>
      <c r="V852" s="1">
        <v>105</v>
      </c>
      <c r="W852" s="1">
        <v>97</v>
      </c>
      <c r="X852" s="1">
        <v>105</v>
      </c>
      <c r="Y852" s="1">
        <v>98</v>
      </c>
      <c r="Z852" s="1">
        <v>105</v>
      </c>
      <c r="AA852" s="1">
        <v>98</v>
      </c>
      <c r="AB852" s="7">
        <f t="shared" si="246"/>
        <v>7.6190476190476195</v>
      </c>
      <c r="AC852" s="7">
        <f t="shared" si="247"/>
        <v>6.666666666666667</v>
      </c>
      <c r="AD852" s="7">
        <f t="shared" si="235"/>
        <v>6.666666666666667</v>
      </c>
      <c r="AE852" s="1" t="b">
        <f t="shared" si="230"/>
        <v>0</v>
      </c>
      <c r="AF852" s="1">
        <v>317170</v>
      </c>
      <c r="AG852" s="1" t="s">
        <v>892</v>
      </c>
      <c r="AH852" s="1">
        <v>106</v>
      </c>
      <c r="AI852" s="1">
        <v>84</v>
      </c>
      <c r="AJ852" s="7">
        <f t="shared" si="236"/>
        <v>20.754716981132077</v>
      </c>
      <c r="AK852" s="1" t="b">
        <f t="shared" si="231"/>
        <v>0</v>
      </c>
      <c r="AL852" s="1">
        <v>317170</v>
      </c>
      <c r="AM852" s="1" t="s">
        <v>892</v>
      </c>
      <c r="AN852" s="1">
        <v>105</v>
      </c>
      <c r="AO852" s="1">
        <v>85</v>
      </c>
      <c r="AP852" s="7">
        <f t="shared" si="237"/>
        <v>19.047619047619047</v>
      </c>
      <c r="AQ852" s="1" t="b">
        <f t="shared" si="238"/>
        <v>0</v>
      </c>
      <c r="AR852" s="1">
        <v>317170</v>
      </c>
      <c r="AS852" s="1" t="s">
        <v>892</v>
      </c>
      <c r="AT852" s="4" t="str">
        <f t="shared" si="240"/>
        <v>N</v>
      </c>
      <c r="AU852" s="4" t="str">
        <f t="shared" si="241"/>
        <v>S</v>
      </c>
      <c r="AV852" s="4" t="str">
        <f t="shared" si="242"/>
        <v>N</v>
      </c>
      <c r="AW852" s="4" t="str">
        <f t="shared" si="243"/>
        <v>N</v>
      </c>
      <c r="AX852" s="4" t="str">
        <f t="shared" si="244"/>
        <v>N</v>
      </c>
      <c r="AY852" s="4" t="str">
        <f t="shared" si="245"/>
        <v>Risco Baixo</v>
      </c>
    </row>
    <row r="853" spans="1:51" ht="16.5" x14ac:dyDescent="0.3">
      <c r="A853" s="1" t="s">
        <v>1500</v>
      </c>
      <c r="B853" s="1" t="s">
        <v>893</v>
      </c>
      <c r="C853">
        <v>152</v>
      </c>
      <c r="D853" s="5">
        <v>10534</v>
      </c>
      <c r="E853" s="6">
        <f t="shared" si="232"/>
        <v>1.4429466489462692</v>
      </c>
      <c r="F853" s="7">
        <v>19.510000000000002</v>
      </c>
      <c r="G853" s="7">
        <v>21.95</v>
      </c>
      <c r="H853" s="7">
        <v>14.63</v>
      </c>
      <c r="I853" s="7">
        <v>25.61</v>
      </c>
      <c r="J853" s="7">
        <v>25.61</v>
      </c>
      <c r="K853" s="7">
        <v>23.17</v>
      </c>
      <c r="L853" s="7">
        <v>24.39</v>
      </c>
      <c r="M853" s="7">
        <v>25.61</v>
      </c>
      <c r="N853" s="1">
        <v>37.799999999999997</v>
      </c>
      <c r="O853" s="7">
        <v>34.15</v>
      </c>
      <c r="P853" s="7">
        <v>35.369999999999997</v>
      </c>
      <c r="Q853" s="12">
        <f t="shared" si="239"/>
        <v>0</v>
      </c>
      <c r="R853" s="7">
        <f t="shared" si="233"/>
        <v>0</v>
      </c>
      <c r="S853" s="1" t="b">
        <f t="shared" si="234"/>
        <v>1</v>
      </c>
      <c r="T853" s="1">
        <v>317180</v>
      </c>
      <c r="U853" s="1" t="s">
        <v>893</v>
      </c>
      <c r="V853" s="1">
        <v>142</v>
      </c>
      <c r="W853" s="1">
        <v>137</v>
      </c>
      <c r="X853" s="1">
        <v>143</v>
      </c>
      <c r="Y853" s="1">
        <v>140</v>
      </c>
      <c r="Z853" s="1">
        <v>142</v>
      </c>
      <c r="AA853" s="1">
        <v>140</v>
      </c>
      <c r="AB853" s="7">
        <f t="shared" si="246"/>
        <v>3.5211267605633805</v>
      </c>
      <c r="AC853" s="7">
        <f t="shared" si="247"/>
        <v>2.0979020979020979</v>
      </c>
      <c r="AD853" s="7">
        <f t="shared" si="235"/>
        <v>1.4084507042253522</v>
      </c>
      <c r="AE853" s="1" t="b">
        <f t="shared" si="230"/>
        <v>0</v>
      </c>
      <c r="AF853" s="1">
        <v>317180</v>
      </c>
      <c r="AG853" s="1" t="s">
        <v>893</v>
      </c>
      <c r="AH853" s="1">
        <v>140</v>
      </c>
      <c r="AI853" s="1">
        <v>143</v>
      </c>
      <c r="AJ853" s="7">
        <f t="shared" si="236"/>
        <v>-2.1428571428571428</v>
      </c>
      <c r="AK853" s="1" t="b">
        <f t="shared" si="231"/>
        <v>0</v>
      </c>
      <c r="AL853" s="1">
        <v>317180</v>
      </c>
      <c r="AM853" s="1" t="s">
        <v>893</v>
      </c>
      <c r="AN853" s="1">
        <v>148</v>
      </c>
      <c r="AO853" s="1">
        <v>127</v>
      </c>
      <c r="AP853" s="7">
        <f t="shared" si="237"/>
        <v>14.189189189189189</v>
      </c>
      <c r="AQ853" s="1" t="b">
        <f t="shared" si="238"/>
        <v>0</v>
      </c>
      <c r="AR853" s="1">
        <v>317180</v>
      </c>
      <c r="AS853" s="1" t="s">
        <v>893</v>
      </c>
      <c r="AT853" s="4" t="str">
        <f t="shared" si="240"/>
        <v>N</v>
      </c>
      <c r="AU853" s="4" t="str">
        <f t="shared" si="241"/>
        <v>N</v>
      </c>
      <c r="AV853" s="4" t="str">
        <f t="shared" si="242"/>
        <v>N</v>
      </c>
      <c r="AW853" s="4" t="str">
        <f t="shared" si="243"/>
        <v>S</v>
      </c>
      <c r="AX853" s="4" t="str">
        <f t="shared" si="244"/>
        <v>N</v>
      </c>
      <c r="AY853" s="4" t="str">
        <f t="shared" si="245"/>
        <v>Risco Alto</v>
      </c>
    </row>
    <row r="854" spans="1:51" ht="16.5" x14ac:dyDescent="0.3">
      <c r="A854" s="1" t="s">
        <v>1450</v>
      </c>
      <c r="B854" s="1" t="s">
        <v>894</v>
      </c>
      <c r="C854">
        <v>47</v>
      </c>
      <c r="D854" s="5">
        <v>5590</v>
      </c>
      <c r="E854" s="6">
        <f t="shared" si="232"/>
        <v>0.84078711985688726</v>
      </c>
      <c r="F854" s="7">
        <v>38.64</v>
      </c>
      <c r="G854" s="7">
        <v>68.180000000000007</v>
      </c>
      <c r="H854" s="7">
        <v>15.91</v>
      </c>
      <c r="I854" s="7">
        <v>72.73</v>
      </c>
      <c r="J854" s="7">
        <v>72.73</v>
      </c>
      <c r="K854" s="7">
        <v>81.819999999999993</v>
      </c>
      <c r="L854" s="7">
        <v>72.73</v>
      </c>
      <c r="M854" s="7">
        <v>72.73</v>
      </c>
      <c r="N854" s="1">
        <v>72.73</v>
      </c>
      <c r="O854" s="7">
        <v>88.64</v>
      </c>
      <c r="P854" s="7">
        <v>88.64</v>
      </c>
      <c r="Q854" s="12">
        <f t="shared" si="239"/>
        <v>0</v>
      </c>
      <c r="R854" s="7">
        <f t="shared" si="233"/>
        <v>0</v>
      </c>
      <c r="S854" s="1" t="b">
        <f t="shared" si="234"/>
        <v>1</v>
      </c>
      <c r="T854" s="1">
        <v>317190</v>
      </c>
      <c r="U854" s="1" t="s">
        <v>894</v>
      </c>
      <c r="V854" s="1">
        <v>65</v>
      </c>
      <c r="W854" s="1">
        <v>63</v>
      </c>
      <c r="X854" s="1">
        <v>69</v>
      </c>
      <c r="Y854" s="1">
        <v>65</v>
      </c>
      <c r="Z854" s="1">
        <v>69</v>
      </c>
      <c r="AA854" s="1">
        <v>65</v>
      </c>
      <c r="AB854" s="7">
        <f t="shared" si="246"/>
        <v>3.0769230769230771</v>
      </c>
      <c r="AC854" s="7">
        <f t="shared" si="247"/>
        <v>5.7971014492753623</v>
      </c>
      <c r="AD854" s="7">
        <f t="shared" si="235"/>
        <v>5.7971014492753623</v>
      </c>
      <c r="AE854" s="1" t="b">
        <f t="shared" si="230"/>
        <v>0</v>
      </c>
      <c r="AF854" s="1">
        <v>317190</v>
      </c>
      <c r="AG854" s="1" t="s">
        <v>894</v>
      </c>
      <c r="AH854" s="1">
        <v>63</v>
      </c>
      <c r="AI854" s="1">
        <v>70</v>
      </c>
      <c r="AJ854" s="7">
        <f t="shared" si="236"/>
        <v>-11.111111111111111</v>
      </c>
      <c r="AK854" s="1" t="b">
        <f t="shared" si="231"/>
        <v>0</v>
      </c>
      <c r="AL854" s="1">
        <v>317190</v>
      </c>
      <c r="AM854" s="1" t="s">
        <v>894</v>
      </c>
      <c r="AN854" s="1">
        <v>66</v>
      </c>
      <c r="AO854" s="1">
        <v>71</v>
      </c>
      <c r="AP854" s="7">
        <f t="shared" si="237"/>
        <v>-7.5757575757575761</v>
      </c>
      <c r="AQ854" s="1" t="b">
        <f t="shared" si="238"/>
        <v>0</v>
      </c>
      <c r="AR854" s="1">
        <v>317190</v>
      </c>
      <c r="AS854" s="1" t="s">
        <v>894</v>
      </c>
      <c r="AT854" s="4" t="str">
        <f t="shared" si="240"/>
        <v>N</v>
      </c>
      <c r="AU854" s="4" t="str">
        <f t="shared" si="241"/>
        <v>N</v>
      </c>
      <c r="AV854" s="4" t="str">
        <f t="shared" si="242"/>
        <v>N</v>
      </c>
      <c r="AW854" s="4" t="str">
        <f t="shared" si="243"/>
        <v>S</v>
      </c>
      <c r="AX854" s="4" t="str">
        <f t="shared" si="244"/>
        <v>N</v>
      </c>
      <c r="AY854" s="4" t="str">
        <f t="shared" si="245"/>
        <v>Risco Alto</v>
      </c>
    </row>
    <row r="855" spans="1:51" ht="16.5" x14ac:dyDescent="0.3">
      <c r="A855" s="1" t="s">
        <v>2414</v>
      </c>
      <c r="B855" s="1" t="s">
        <v>895</v>
      </c>
      <c r="C855">
        <v>486</v>
      </c>
      <c r="D855" s="5">
        <v>38749</v>
      </c>
      <c r="E855" s="6">
        <f t="shared" si="232"/>
        <v>1.2542259155074971</v>
      </c>
      <c r="F855" s="7">
        <v>110.64</v>
      </c>
      <c r="G855" s="7">
        <v>61.7</v>
      </c>
      <c r="H855" s="7">
        <v>12.77</v>
      </c>
      <c r="I855" s="7">
        <v>69.3</v>
      </c>
      <c r="J855" s="7">
        <v>75.38</v>
      </c>
      <c r="K855" s="7">
        <v>78.12</v>
      </c>
      <c r="L855" s="7">
        <v>72.34</v>
      </c>
      <c r="M855" s="7">
        <v>72.34</v>
      </c>
      <c r="N855" s="1">
        <v>83.59</v>
      </c>
      <c r="O855" s="7">
        <v>67.78</v>
      </c>
      <c r="P855" s="7">
        <v>77.510000000000005</v>
      </c>
      <c r="Q855" s="12">
        <f t="shared" si="239"/>
        <v>1</v>
      </c>
      <c r="R855" s="7">
        <f t="shared" si="233"/>
        <v>9.0909090909090917</v>
      </c>
      <c r="S855" s="1" t="b">
        <f t="shared" si="234"/>
        <v>1</v>
      </c>
      <c r="T855" s="1">
        <v>317200</v>
      </c>
      <c r="U855" s="1" t="s">
        <v>895</v>
      </c>
      <c r="V855" s="1">
        <v>499</v>
      </c>
      <c r="W855" s="1">
        <v>477</v>
      </c>
      <c r="X855" s="1">
        <v>508</v>
      </c>
      <c r="Y855" s="1">
        <v>483</v>
      </c>
      <c r="Z855" s="1">
        <v>508</v>
      </c>
      <c r="AA855" s="1">
        <v>483</v>
      </c>
      <c r="AB855" s="7">
        <f t="shared" si="246"/>
        <v>4.408817635270541</v>
      </c>
      <c r="AC855" s="7">
        <f t="shared" si="247"/>
        <v>4.9212598425196852</v>
      </c>
      <c r="AD855" s="7">
        <f t="shared" si="235"/>
        <v>4.9212598425196852</v>
      </c>
      <c r="AE855" s="1" t="b">
        <f t="shared" si="230"/>
        <v>0</v>
      </c>
      <c r="AF855" s="1">
        <v>317200</v>
      </c>
      <c r="AG855" s="1" t="s">
        <v>895</v>
      </c>
      <c r="AH855" s="1">
        <v>505</v>
      </c>
      <c r="AI855" s="1">
        <v>483</v>
      </c>
      <c r="AJ855" s="7">
        <f t="shared" si="236"/>
        <v>4.3564356435643559</v>
      </c>
      <c r="AK855" s="1" t="b">
        <f t="shared" si="231"/>
        <v>0</v>
      </c>
      <c r="AL855" s="1">
        <v>317200</v>
      </c>
      <c r="AM855" s="1" t="s">
        <v>895</v>
      </c>
      <c r="AN855" s="1">
        <v>514</v>
      </c>
      <c r="AO855" s="1">
        <v>437</v>
      </c>
      <c r="AP855" s="7">
        <f t="shared" si="237"/>
        <v>14.980544747081712</v>
      </c>
      <c r="AQ855" s="1" t="b">
        <f t="shared" si="238"/>
        <v>0</v>
      </c>
      <c r="AR855" s="1">
        <v>317200</v>
      </c>
      <c r="AS855" s="1" t="s">
        <v>895</v>
      </c>
      <c r="AT855" s="4" t="str">
        <f t="shared" si="240"/>
        <v>N</v>
      </c>
      <c r="AU855" s="4" t="str">
        <f t="shared" si="241"/>
        <v>N</v>
      </c>
      <c r="AV855" s="4" t="str">
        <f t="shared" si="242"/>
        <v>N</v>
      </c>
      <c r="AW855" s="4" t="str">
        <f t="shared" si="243"/>
        <v>S</v>
      </c>
      <c r="AX855" s="4" t="str">
        <f t="shared" si="244"/>
        <v>N</v>
      </c>
      <c r="AY855" s="4" t="str">
        <f t="shared" si="245"/>
        <v>Risco Alto</v>
      </c>
    </row>
    <row r="856" spans="1:51" ht="16.5" x14ac:dyDescent="0.3">
      <c r="A856" s="1" t="s">
        <v>1680</v>
      </c>
      <c r="B856" s="1" t="s">
        <v>896</v>
      </c>
      <c r="C856">
        <v>50</v>
      </c>
      <c r="D856" s="5">
        <v>5093</v>
      </c>
      <c r="E856" s="6">
        <f t="shared" si="232"/>
        <v>0.98173964264677005</v>
      </c>
      <c r="F856" s="7" t="s">
        <v>62</v>
      </c>
      <c r="G856" s="7">
        <v>51.35</v>
      </c>
      <c r="H856" s="7">
        <v>35.14</v>
      </c>
      <c r="I856" s="7">
        <v>67.569999999999993</v>
      </c>
      <c r="J856" s="7">
        <v>75.680000000000007</v>
      </c>
      <c r="K856" s="7">
        <v>67.569999999999993</v>
      </c>
      <c r="L856" s="7">
        <v>75.680000000000007</v>
      </c>
      <c r="M856" s="7">
        <v>70.27</v>
      </c>
      <c r="N856" s="1">
        <v>86.49</v>
      </c>
      <c r="O856" s="7">
        <v>70.27</v>
      </c>
      <c r="P856" s="7">
        <v>78.38</v>
      </c>
      <c r="Q856" s="12">
        <f t="shared" si="239"/>
        <v>0</v>
      </c>
      <c r="R856" s="7">
        <f t="shared" si="233"/>
        <v>0</v>
      </c>
      <c r="S856" s="1" t="b">
        <f t="shared" si="234"/>
        <v>1</v>
      </c>
      <c r="T856" s="1">
        <v>317210</v>
      </c>
      <c r="U856" s="1" t="s">
        <v>896</v>
      </c>
      <c r="V856" s="1">
        <v>53</v>
      </c>
      <c r="W856" s="1">
        <v>52</v>
      </c>
      <c r="X856" s="1">
        <v>52</v>
      </c>
      <c r="Y856" s="1">
        <v>52</v>
      </c>
      <c r="Z856" s="1">
        <v>52</v>
      </c>
      <c r="AA856" s="1">
        <v>52</v>
      </c>
      <c r="AB856" s="7">
        <f t="shared" si="246"/>
        <v>1.8867924528301887</v>
      </c>
      <c r="AC856" s="7">
        <f t="shared" si="247"/>
        <v>0</v>
      </c>
      <c r="AD856" s="7">
        <f t="shared" si="235"/>
        <v>0</v>
      </c>
      <c r="AE856" s="1" t="b">
        <f t="shared" si="230"/>
        <v>0</v>
      </c>
      <c r="AF856" s="1">
        <v>317210</v>
      </c>
      <c r="AG856" s="1" t="s">
        <v>896</v>
      </c>
      <c r="AH856" s="1">
        <v>54</v>
      </c>
      <c r="AI856" s="1">
        <v>54</v>
      </c>
      <c r="AJ856" s="7">
        <f t="shared" si="236"/>
        <v>0</v>
      </c>
      <c r="AK856" s="1" t="b">
        <f t="shared" si="231"/>
        <v>0</v>
      </c>
      <c r="AL856" s="1">
        <v>317210</v>
      </c>
      <c r="AM856" s="1" t="s">
        <v>896</v>
      </c>
      <c r="AN856" s="1">
        <v>52</v>
      </c>
      <c r="AO856" s="1">
        <v>50</v>
      </c>
      <c r="AP856" s="7">
        <f t="shared" si="237"/>
        <v>3.8461538461538463</v>
      </c>
      <c r="AQ856" s="1" t="b">
        <f t="shared" si="238"/>
        <v>0</v>
      </c>
      <c r="AR856" s="1">
        <v>317210</v>
      </c>
      <c r="AS856" s="1" t="s">
        <v>896</v>
      </c>
      <c r="AT856" s="4" t="str">
        <f t="shared" si="240"/>
        <v>N</v>
      </c>
      <c r="AU856" s="4" t="str">
        <f t="shared" si="241"/>
        <v>N</v>
      </c>
      <c r="AV856" s="4" t="str">
        <f t="shared" si="242"/>
        <v>N</v>
      </c>
      <c r="AW856" s="4" t="str">
        <f t="shared" si="243"/>
        <v>S</v>
      </c>
      <c r="AX856" s="4" t="str">
        <f t="shared" si="244"/>
        <v>N</v>
      </c>
      <c r="AY856" s="4" t="str">
        <f t="shared" si="245"/>
        <v>Risco Alto</v>
      </c>
    </row>
    <row r="857" spans="1:51" ht="16.5" x14ac:dyDescent="0.3">
      <c r="A857" s="1" t="s">
        <v>2177</v>
      </c>
      <c r="B857" s="1" t="s">
        <v>897</v>
      </c>
      <c r="C857">
        <v>24</v>
      </c>
      <c r="D857" s="5">
        <v>2547</v>
      </c>
      <c r="E857" s="6">
        <f t="shared" si="232"/>
        <v>0.94228504122497048</v>
      </c>
      <c r="F857" s="7">
        <v>111.76</v>
      </c>
      <c r="G857" s="7">
        <v>64.709999999999994</v>
      </c>
      <c r="H857" s="7">
        <v>100</v>
      </c>
      <c r="I857" s="7">
        <v>76.47</v>
      </c>
      <c r="J857" s="7">
        <v>82.35</v>
      </c>
      <c r="K857" s="7">
        <v>64.709999999999994</v>
      </c>
      <c r="L857" s="7">
        <v>82.35</v>
      </c>
      <c r="M857" s="7">
        <v>82.35</v>
      </c>
      <c r="N857" s="1">
        <v>152.94</v>
      </c>
      <c r="O857" s="7">
        <v>82.35</v>
      </c>
      <c r="P857" s="7">
        <v>176.47</v>
      </c>
      <c r="Q857" s="12">
        <f t="shared" si="239"/>
        <v>4</v>
      </c>
      <c r="R857" s="7">
        <f t="shared" si="233"/>
        <v>36.363636363636367</v>
      </c>
      <c r="S857" s="1" t="b">
        <f t="shared" si="234"/>
        <v>1</v>
      </c>
      <c r="T857" s="1">
        <v>317220</v>
      </c>
      <c r="U857" s="1" t="s">
        <v>897</v>
      </c>
      <c r="V857" s="1">
        <v>49</v>
      </c>
      <c r="W857" s="1">
        <v>48</v>
      </c>
      <c r="X857" s="1">
        <v>49</v>
      </c>
      <c r="Y857" s="1">
        <v>46</v>
      </c>
      <c r="Z857" s="1">
        <v>49</v>
      </c>
      <c r="AA857" s="1">
        <v>46</v>
      </c>
      <c r="AB857" s="7">
        <f t="shared" si="246"/>
        <v>2.0408163265306123</v>
      </c>
      <c r="AC857" s="7">
        <f t="shared" si="247"/>
        <v>6.1224489795918364</v>
      </c>
      <c r="AD857" s="7">
        <f t="shared" si="235"/>
        <v>6.1224489795918364</v>
      </c>
      <c r="AE857" s="1" t="b">
        <f t="shared" si="230"/>
        <v>0</v>
      </c>
      <c r="AF857" s="1">
        <v>317220</v>
      </c>
      <c r="AG857" s="1" t="s">
        <v>897</v>
      </c>
      <c r="AH857" s="1">
        <v>49</v>
      </c>
      <c r="AI857" s="1">
        <v>45</v>
      </c>
      <c r="AJ857" s="7">
        <f t="shared" si="236"/>
        <v>8.1632653061224492</v>
      </c>
      <c r="AK857" s="1" t="b">
        <f t="shared" si="231"/>
        <v>0</v>
      </c>
      <c r="AL857" s="1">
        <v>317220</v>
      </c>
      <c r="AM857" s="1" t="s">
        <v>897</v>
      </c>
      <c r="AN857" s="1">
        <v>49</v>
      </c>
      <c r="AO857" s="1">
        <v>42</v>
      </c>
      <c r="AP857" s="7">
        <f t="shared" si="237"/>
        <v>14.285714285714285</v>
      </c>
      <c r="AQ857" s="1" t="b">
        <f t="shared" si="238"/>
        <v>0</v>
      </c>
      <c r="AR857" s="1">
        <v>317220</v>
      </c>
      <c r="AS857" s="1" t="s">
        <v>897</v>
      </c>
      <c r="AT857" s="4" t="str">
        <f t="shared" si="240"/>
        <v>N</v>
      </c>
      <c r="AU857" s="4" t="str">
        <f t="shared" si="241"/>
        <v>N</v>
      </c>
      <c r="AV857" s="4" t="str">
        <f t="shared" si="242"/>
        <v>N</v>
      </c>
      <c r="AW857" s="4" t="str">
        <f t="shared" si="243"/>
        <v>S</v>
      </c>
      <c r="AX857" s="4" t="str">
        <f t="shared" si="244"/>
        <v>N</v>
      </c>
      <c r="AY857" s="4" t="str">
        <f t="shared" si="245"/>
        <v>Risco Alto</v>
      </c>
    </row>
  </sheetData>
  <sheetProtection algorithmName="SHA-512" hashValue="lwr53wlm64xEvFGjxOAdx4dkILyYm3T4HVCwi3gYP7ltL6FU1+JkUQKQ3FOju/CDBqrz1yjvB8j1ibGTQpg7lA==" saltValue="mdqt5RvZ+r322iXOuKhf0A==" spinCount="100000" sheet="1" objects="1" scenarios="1"/>
  <autoFilter ref="A4:AY857"/>
  <mergeCells count="9">
    <mergeCell ref="AX3:AX4"/>
    <mergeCell ref="AY3:AY4"/>
    <mergeCell ref="X3:Y3"/>
    <mergeCell ref="Z3:AA3"/>
    <mergeCell ref="V3:W3"/>
    <mergeCell ref="AT3:AT4"/>
    <mergeCell ref="AU3:AU4"/>
    <mergeCell ref="AV3:AV4"/>
    <mergeCell ref="AW3:AW4"/>
  </mergeCells>
  <conditionalFormatting sqref="S5:S857 F1:G3 F5:G857 F4:I4 C1">
    <cfRule type="cellIs" dxfId="2" priority="2" stopIfTrue="1" operator="lessThan">
      <formula>90</formula>
    </cfRule>
  </conditionalFormatting>
  <conditionalFormatting sqref="T3:U3 U5:X5 H1:M857 O1:P857 Q4:R857 X3">
    <cfRule type="cellIs" dxfId="1" priority="3" stopIfTrue="1" operator="lessThan">
      <formula>95</formula>
    </cfRule>
  </conditionalFormatting>
  <conditionalFormatting sqref="V3">
    <cfRule type="cellIs" dxfId="0" priority="1" stopIfTrue="1" operator="lessThan">
      <formula>95</formula>
    </cfRule>
  </conditionalFormatting>
  <pageMargins left="0.511811024" right="0.511811024" top="0.78740157499999996" bottom="0.78740157499999996" header="0.31496062000000002" footer="0.31496062000000002"/>
  <pageSetup paperSize="9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CLASSIFICAÇÃO MUN</vt:lpstr>
      <vt:lpstr>risco mapa</vt:lpstr>
      <vt:lpstr>REGIONAL</vt:lpstr>
      <vt:lpstr>MAPA MUN</vt:lpstr>
      <vt:lpstr>PLANILHA BASE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Aline Mendes Vimieiro</dc:creator>
  <cp:lastModifiedBy>Aline Mendes Vimieiro</cp:lastModifiedBy>
  <cp:lastPrinted>2018-04-05T13:13:12Z</cp:lastPrinted>
  <dcterms:created xsi:type="dcterms:W3CDTF">2017-11-28T04:17:56Z</dcterms:created>
  <dcterms:modified xsi:type="dcterms:W3CDTF">2023-02-10T14:39:57Z</dcterms:modified>
</cp:coreProperties>
</file>